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auac-my.sharepoint.com/personal/cldns809_cau_ac_kr/Documents/2021/연구자료/eDNA/1_Busan_Port_YD/YD/YD_논문작성/Draft_version/SR 투고본/Review_2/"/>
    </mc:Choice>
  </mc:AlternateContent>
  <xr:revisionPtr revIDLastSave="248" documentId="11_3B063C232B4DA030327FD8C8EA6C591637E7FD91" xr6:coauthVersionLast="47" xr6:coauthVersionMax="47" xr10:uidLastSave="{9BA1E9A1-A998-4A8C-9AE3-F2D72D77225C}"/>
  <bookViews>
    <workbookView xWindow="-120" yWindow="-120" windowWidth="29040" windowHeight="15840" tabRatio="922" firstSheet="4" activeTab="7" xr2:uid="{00000000-000D-0000-FFFF-FFFF00000000}"/>
  </bookViews>
  <sheets>
    <sheet name="Supplemental Table S1" sheetId="7" r:id="rId1"/>
    <sheet name="Supplemental Table S2" sheetId="8" r:id="rId2"/>
    <sheet name="Supplemental Table S3" sheetId="9" r:id="rId3"/>
    <sheet name="Supplemental Table S4" sheetId="2" r:id="rId4"/>
    <sheet name="Supplemental Table S5" sheetId="3" r:id="rId5"/>
    <sheet name="Supplemental Table S6" sheetId="5" r:id="rId6"/>
    <sheet name="Supplemental Table S7" sheetId="4" r:id="rId7"/>
    <sheet name="Supplemental Table S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0" i="10" l="1"/>
  <c r="H269" i="10"/>
  <c r="H268" i="10"/>
  <c r="H267" i="10"/>
  <c r="H266" i="10"/>
  <c r="H265" i="10"/>
  <c r="H264" i="10"/>
  <c r="H263" i="10"/>
  <c r="H262" i="10"/>
  <c r="H261" i="10"/>
  <c r="H260" i="10"/>
  <c r="H259" i="10"/>
  <c r="H258" i="10"/>
  <c r="H257" i="10"/>
  <c r="H256" i="10"/>
  <c r="H255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6" i="10"/>
  <c r="H235" i="10"/>
  <c r="H234" i="10"/>
  <c r="H233" i="10"/>
  <c r="H232" i="10"/>
  <c r="H231" i="10"/>
  <c r="H230" i="10"/>
  <c r="H229" i="10"/>
  <c r="H228" i="10"/>
  <c r="H227" i="10"/>
  <c r="H226" i="10"/>
  <c r="H225" i="10"/>
  <c r="H224" i="10"/>
  <c r="H223" i="10"/>
  <c r="H222" i="10"/>
  <c r="H221" i="10"/>
  <c r="H220" i="10"/>
  <c r="H219" i="10"/>
  <c r="H218" i="10"/>
  <c r="H217" i="10"/>
  <c r="H216" i="10"/>
  <c r="H215" i="10"/>
  <c r="H214" i="10"/>
  <c r="H213" i="10"/>
  <c r="H212" i="10"/>
  <c r="H211" i="10"/>
  <c r="H210" i="10"/>
  <c r="H209" i="10"/>
  <c r="H208" i="10"/>
  <c r="H207" i="10"/>
  <c r="H206" i="10"/>
  <c r="H205" i="10"/>
  <c r="H204" i="10"/>
  <c r="H203" i="10"/>
  <c r="H202" i="10"/>
  <c r="H201" i="10"/>
  <c r="H200" i="10"/>
  <c r="H199" i="10"/>
  <c r="H198" i="10"/>
  <c r="H197" i="10"/>
  <c r="H196" i="10"/>
  <c r="H195" i="10"/>
  <c r="H194" i="10"/>
  <c r="H193" i="10"/>
  <c r="H192" i="10"/>
  <c r="H191" i="10"/>
  <c r="H190" i="10"/>
  <c r="H189" i="10"/>
  <c r="H188" i="10"/>
  <c r="H187" i="10"/>
  <c r="H186" i="10"/>
  <c r="H185" i="10"/>
  <c r="H184" i="10"/>
  <c r="H183" i="10"/>
  <c r="H182" i="10"/>
  <c r="H181" i="10"/>
  <c r="H180" i="10"/>
  <c r="H179" i="10"/>
  <c r="H178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H165" i="10"/>
  <c r="H164" i="10"/>
  <c r="H163" i="10"/>
  <c r="H162" i="10"/>
  <c r="H161" i="10"/>
  <c r="H160" i="10"/>
  <c r="H159" i="10"/>
  <c r="H158" i="10"/>
  <c r="H15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E34" i="7"/>
  <c r="D66" i="5" l="1"/>
  <c r="C66" i="5"/>
  <c r="D65" i="5"/>
  <c r="C65" i="5"/>
  <c r="D64" i="5"/>
  <c r="C64" i="5"/>
  <c r="D63" i="5"/>
  <c r="C63" i="5"/>
  <c r="D62" i="5"/>
  <c r="C62" i="5"/>
  <c r="D61" i="5"/>
  <c r="C61" i="5"/>
  <c r="D60" i="5"/>
  <c r="C60" i="5"/>
  <c r="D59" i="5"/>
  <c r="C59" i="5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D51" i="5"/>
  <c r="C51" i="5"/>
  <c r="D50" i="5"/>
  <c r="C50" i="5"/>
  <c r="D49" i="5"/>
  <c r="C49" i="5"/>
  <c r="D48" i="5"/>
  <c r="C48" i="5"/>
  <c r="D47" i="5"/>
  <c r="C47" i="5"/>
  <c r="D46" i="5"/>
  <c r="C46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5" i="5"/>
  <c r="C35" i="5"/>
  <c r="D34" i="5"/>
  <c r="C34" i="5"/>
  <c r="D33" i="5"/>
  <c r="C33" i="5"/>
  <c r="D32" i="5"/>
  <c r="C32" i="5"/>
  <c r="D31" i="5"/>
  <c r="C31" i="5"/>
  <c r="D30" i="5"/>
  <c r="C30" i="5"/>
  <c r="D29" i="5"/>
  <c r="C29" i="5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D4" i="5"/>
  <c r="C4" i="5"/>
  <c r="D3" i="5"/>
  <c r="C3" i="5"/>
  <c r="D74" i="4" l="1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D5" i="4"/>
  <c r="C5" i="4"/>
  <c r="D4" i="4"/>
  <c r="C4" i="4"/>
  <c r="D3" i="4"/>
  <c r="C3" i="4"/>
  <c r="G36" i="2" l="1"/>
  <c r="F36" i="2"/>
  <c r="E36" i="2"/>
  <c r="D36" i="2"/>
  <c r="C36" i="2"/>
  <c r="G35" i="2"/>
  <c r="F35" i="2"/>
  <c r="E35" i="2"/>
  <c r="D35" i="2"/>
  <c r="C35" i="2"/>
  <c r="G34" i="2"/>
  <c r="F34" i="2"/>
  <c r="E34" i="2"/>
  <c r="D34" i="2"/>
  <c r="C34" i="2"/>
</calcChain>
</file>

<file path=xl/sharedStrings.xml><?xml version="1.0" encoding="utf-8"?>
<sst xmlns="http://schemas.openxmlformats.org/spreadsheetml/2006/main" count="3935" uniqueCount="1298">
  <si>
    <t>Sample</t>
    <phoneticPr fontId="1" type="noConversion"/>
  </si>
  <si>
    <t>YD2</t>
    <phoneticPr fontId="1" type="noConversion"/>
  </si>
  <si>
    <t>YD4</t>
    <phoneticPr fontId="1" type="noConversion"/>
  </si>
  <si>
    <t>YD6</t>
    <phoneticPr fontId="1" type="noConversion"/>
  </si>
  <si>
    <t>YD8</t>
    <phoneticPr fontId="1" type="noConversion"/>
  </si>
  <si>
    <t>YD10</t>
    <phoneticPr fontId="1" type="noConversion"/>
  </si>
  <si>
    <t>YD12</t>
    <phoneticPr fontId="1" type="noConversion"/>
  </si>
  <si>
    <t>YD14</t>
    <phoneticPr fontId="1" type="noConversion"/>
  </si>
  <si>
    <t>YD15</t>
    <phoneticPr fontId="1" type="noConversion"/>
  </si>
  <si>
    <t>YD18</t>
    <phoneticPr fontId="1" type="noConversion"/>
  </si>
  <si>
    <t>YD20</t>
    <phoneticPr fontId="1" type="noConversion"/>
  </si>
  <si>
    <t>YD22</t>
    <phoneticPr fontId="1" type="noConversion"/>
  </si>
  <si>
    <t>YD26</t>
    <phoneticPr fontId="1" type="noConversion"/>
  </si>
  <si>
    <t>YD28</t>
    <phoneticPr fontId="1" type="noConversion"/>
  </si>
  <si>
    <t>YD30</t>
    <phoneticPr fontId="1" type="noConversion"/>
  </si>
  <si>
    <t>YD32</t>
    <phoneticPr fontId="1" type="noConversion"/>
  </si>
  <si>
    <t>YD34</t>
    <phoneticPr fontId="1" type="noConversion"/>
  </si>
  <si>
    <t>YD36</t>
    <phoneticPr fontId="1" type="noConversion"/>
  </si>
  <si>
    <t>YD38</t>
    <phoneticPr fontId="1" type="noConversion"/>
  </si>
  <si>
    <t>YD40</t>
    <phoneticPr fontId="1" type="noConversion"/>
  </si>
  <si>
    <t>YD42</t>
    <phoneticPr fontId="1" type="noConversion"/>
  </si>
  <si>
    <t>YD44</t>
    <phoneticPr fontId="1" type="noConversion"/>
  </si>
  <si>
    <t>YD46</t>
    <phoneticPr fontId="1" type="noConversion"/>
  </si>
  <si>
    <t>YD48</t>
    <phoneticPr fontId="1" type="noConversion"/>
  </si>
  <si>
    <t>YD50</t>
    <phoneticPr fontId="1" type="noConversion"/>
  </si>
  <si>
    <t>YD52</t>
    <phoneticPr fontId="1" type="noConversion"/>
  </si>
  <si>
    <t>YD54</t>
    <phoneticPr fontId="1" type="noConversion"/>
  </si>
  <si>
    <t>YD56</t>
    <phoneticPr fontId="1" type="noConversion"/>
  </si>
  <si>
    <t>YD58</t>
    <phoneticPr fontId="1" type="noConversion"/>
  </si>
  <si>
    <t>YD60</t>
    <phoneticPr fontId="1" type="noConversion"/>
  </si>
  <si>
    <t>YD62</t>
    <phoneticPr fontId="1" type="noConversion"/>
  </si>
  <si>
    <t>Total</t>
    <phoneticPr fontId="1" type="noConversion"/>
  </si>
  <si>
    <t>Total zooplankton</t>
    <phoneticPr fontId="1" type="noConversion"/>
  </si>
  <si>
    <t>Common zooplankton</t>
    <phoneticPr fontId="1" type="noConversion"/>
  </si>
  <si>
    <t>Chao1</t>
    <phoneticPr fontId="1" type="noConversion"/>
  </si>
  <si>
    <t>Chao1 (se)</t>
    <phoneticPr fontId="1" type="noConversion"/>
  </si>
  <si>
    <t>Shannon</t>
    <phoneticPr fontId="1" type="noConversion"/>
  </si>
  <si>
    <t>Ovserved</t>
    <phoneticPr fontId="1" type="noConversion"/>
  </si>
  <si>
    <t>average</t>
    <phoneticPr fontId="1" type="noConversion"/>
  </si>
  <si>
    <t>min</t>
    <phoneticPr fontId="1" type="noConversion"/>
  </si>
  <si>
    <t>max</t>
    <phoneticPr fontId="1" type="noConversion"/>
  </si>
  <si>
    <t>Taxonomic level</t>
    <phoneticPr fontId="1" type="noConversion"/>
  </si>
  <si>
    <t>Taxa name</t>
    <phoneticPr fontId="1" type="noConversion"/>
  </si>
  <si>
    <t>Average</t>
    <phoneticPr fontId="1" type="noConversion"/>
  </si>
  <si>
    <t>Exsist Sample</t>
    <phoneticPr fontId="1" type="noConversion"/>
  </si>
  <si>
    <t>Minimum (%)</t>
    <phoneticPr fontId="1" type="noConversion"/>
  </si>
  <si>
    <t>Maximum (%)</t>
    <phoneticPr fontId="1" type="noConversion"/>
  </si>
  <si>
    <t>Phylum</t>
    <phoneticPr fontId="1" type="noConversion"/>
  </si>
  <si>
    <t>Annelida</t>
    <phoneticPr fontId="1" type="noConversion"/>
  </si>
  <si>
    <t>Class</t>
    <phoneticPr fontId="1" type="noConversion"/>
  </si>
  <si>
    <t>Branchiopoda</t>
    <phoneticPr fontId="1" type="noConversion"/>
  </si>
  <si>
    <t>Bryozoa</t>
    <phoneticPr fontId="1" type="noConversion"/>
  </si>
  <si>
    <t>Chaetognatha</t>
    <phoneticPr fontId="1" type="noConversion"/>
  </si>
  <si>
    <t>Chordata</t>
    <phoneticPr fontId="1" type="noConversion"/>
  </si>
  <si>
    <t>Infraclass</t>
    <phoneticPr fontId="1" type="noConversion"/>
  </si>
  <si>
    <t>Cirripedia</t>
    <phoneticPr fontId="1" type="noConversion"/>
  </si>
  <si>
    <t>Cnideria</t>
    <phoneticPr fontId="1" type="noConversion"/>
  </si>
  <si>
    <t>Subclass</t>
    <phoneticPr fontId="1" type="noConversion"/>
  </si>
  <si>
    <t>Copepoda</t>
    <phoneticPr fontId="1" type="noConversion"/>
  </si>
  <si>
    <t>Echinodermata</t>
    <phoneticPr fontId="1" type="noConversion"/>
  </si>
  <si>
    <t>Entoprocta</t>
    <phoneticPr fontId="1" type="noConversion"/>
  </si>
  <si>
    <t>Malacostraca</t>
    <phoneticPr fontId="1" type="noConversion"/>
  </si>
  <si>
    <t>Mollusca</t>
    <phoneticPr fontId="1" type="noConversion"/>
  </si>
  <si>
    <t>Nemertea</t>
    <phoneticPr fontId="1" type="noConversion"/>
  </si>
  <si>
    <t>Ostracoda</t>
    <phoneticPr fontId="1" type="noConversion"/>
  </si>
  <si>
    <t>Order</t>
    <phoneticPr fontId="1" type="noConversion"/>
  </si>
  <si>
    <t>Pantopoda</t>
    <phoneticPr fontId="1" type="noConversion"/>
  </si>
  <si>
    <t>Phoronida</t>
    <phoneticPr fontId="1" type="noConversion"/>
  </si>
  <si>
    <t>Platyhelminthes</t>
    <phoneticPr fontId="1" type="noConversion"/>
  </si>
  <si>
    <t>Porifera</t>
    <phoneticPr fontId="1" type="noConversion"/>
  </si>
  <si>
    <t>Rotifera</t>
    <phoneticPr fontId="1" type="noConversion"/>
  </si>
  <si>
    <t>Abundance (log10(x+1))</t>
    <phoneticPr fontId="1" type="noConversion"/>
  </si>
  <si>
    <t>Taxon_name</t>
    <phoneticPr fontId="1" type="noConversion"/>
  </si>
  <si>
    <t>Taxonomic groups</t>
    <phoneticPr fontId="1" type="noConversion"/>
  </si>
  <si>
    <t>Average (log10(abundance+1))</t>
    <phoneticPr fontId="1" type="noConversion"/>
  </si>
  <si>
    <t>Exsist sample number</t>
    <phoneticPr fontId="1" type="noConversion"/>
  </si>
  <si>
    <t>YD4</t>
  </si>
  <si>
    <t>YD6</t>
  </si>
  <si>
    <t>YD8</t>
  </si>
  <si>
    <t>YD10</t>
  </si>
  <si>
    <t>YD12</t>
  </si>
  <si>
    <t>YD14</t>
  </si>
  <si>
    <t>YD15</t>
  </si>
  <si>
    <t>YD18</t>
  </si>
  <si>
    <t>YD20</t>
  </si>
  <si>
    <t>YD22</t>
  </si>
  <si>
    <t>YD26</t>
  </si>
  <si>
    <t>YD28</t>
  </si>
  <si>
    <t>YD30</t>
  </si>
  <si>
    <t>YD32</t>
  </si>
  <si>
    <t>YD34</t>
  </si>
  <si>
    <t>YD36</t>
  </si>
  <si>
    <t>YD38</t>
  </si>
  <si>
    <t>YD40</t>
  </si>
  <si>
    <t>YD42</t>
  </si>
  <si>
    <t>YD44</t>
  </si>
  <si>
    <t>YD46</t>
  </si>
  <si>
    <t>YD48</t>
  </si>
  <si>
    <t>YD50</t>
  </si>
  <si>
    <t>YD52</t>
  </si>
  <si>
    <t>YD54</t>
  </si>
  <si>
    <t>YD56</t>
  </si>
  <si>
    <t>YD58</t>
  </si>
  <si>
    <t>YD60</t>
  </si>
  <si>
    <t>YD62</t>
  </si>
  <si>
    <t>Acartia erythraea</t>
  </si>
  <si>
    <t>Calanoida</t>
    <phoneticPr fontId="1" type="noConversion"/>
  </si>
  <si>
    <t>Acartia hudsonica</t>
  </si>
  <si>
    <t>Acartia negligens</t>
  </si>
  <si>
    <t>Acartia omorii</t>
  </si>
  <si>
    <t>Acartia pacifica</t>
  </si>
  <si>
    <t>Acartia steueri</t>
  </si>
  <si>
    <t>Acrocalanus gracilis</t>
  </si>
  <si>
    <t>Calanus sinicus</t>
  </si>
  <si>
    <t>Calocalanus pavo</t>
  </si>
  <si>
    <t>Calocalanus plumulosus</t>
  </si>
  <si>
    <t>Calocalanus sp.</t>
  </si>
  <si>
    <t>Candacia bipinnata</t>
  </si>
  <si>
    <t>Candacia bradyi</t>
  </si>
  <si>
    <t>Candacia catula</t>
  </si>
  <si>
    <t>Canthocalanus pauper</t>
  </si>
  <si>
    <t>Centropages abdominalis</t>
  </si>
  <si>
    <t>Centropages tenuiremis</t>
  </si>
  <si>
    <t>Clausocalanus arcuicornis</t>
  </si>
  <si>
    <t>Clausocalanus furcatus</t>
  </si>
  <si>
    <t>Clausocalanus parapergens</t>
  </si>
  <si>
    <t>Clausocalanus paululus</t>
  </si>
  <si>
    <t>Clausocalanus pergens</t>
  </si>
  <si>
    <t>Cosmocalanus darwinii</t>
  </si>
  <si>
    <t>Ctenocalanus vanus</t>
  </si>
  <si>
    <t>Euchaeta concinna</t>
  </si>
  <si>
    <t>Euchaeta indica</t>
  </si>
  <si>
    <t>Euchaeta plana</t>
  </si>
  <si>
    <t>Euchaeta rimana</t>
  </si>
  <si>
    <t>Eurytemora pacifica</t>
  </si>
  <si>
    <t>Labidocera acuta</t>
  </si>
  <si>
    <t>Labidocera rotunda</t>
  </si>
  <si>
    <t>Paracalanus aculeatus</t>
  </si>
  <si>
    <t>Paracalanus denudatus</t>
  </si>
  <si>
    <t>Paracalanus gracilis</t>
  </si>
  <si>
    <t>Paracalanus indicus</t>
  </si>
  <si>
    <t>Paracalanus parvus</t>
  </si>
  <si>
    <t>Paracalanus tropicus</t>
  </si>
  <si>
    <t>Paraeuchaeta elongata</t>
  </si>
  <si>
    <t>Paraeuchaeta russelli</t>
  </si>
  <si>
    <t>Pareucalanus attenuatus</t>
  </si>
  <si>
    <t>Pareucalanus sewelli</t>
  </si>
  <si>
    <t>Parvocalanus crassirostris</t>
  </si>
  <si>
    <t>Pontella fera</t>
  </si>
  <si>
    <t>Pontellina plumata</t>
  </si>
  <si>
    <t>Pontellopsis yamadae</t>
  </si>
  <si>
    <t>Pseudocalanus newmani</t>
  </si>
  <si>
    <t>Pseudodiaptomus marinus</t>
  </si>
  <si>
    <t>Pseudodiaptomus nihonkaiensis</t>
  </si>
  <si>
    <t>Subeucalanus pileatus</t>
  </si>
  <si>
    <t>Subeucalanus subcrassus</t>
  </si>
  <si>
    <t>Temora discaudata</t>
  </si>
  <si>
    <t>Temora turbinata</t>
  </si>
  <si>
    <t>Tortanus forcipatus</t>
  </si>
  <si>
    <t>Undinula vulgaris</t>
  </si>
  <si>
    <t>Cyclopoida</t>
    <phoneticPr fontId="1" type="noConversion"/>
  </si>
  <si>
    <t>Cyclops vicinus</t>
  </si>
  <si>
    <t>Oithona attenuata</t>
  </si>
  <si>
    <t>Oithona simplex</t>
  </si>
  <si>
    <t>Oithonidae sp.</t>
  </si>
  <si>
    <t>Amonardia coreana</t>
  </si>
  <si>
    <t>Harpacticoida</t>
    <phoneticPr fontId="1" type="noConversion"/>
  </si>
  <si>
    <t>Clytemnestridae sp.</t>
  </si>
  <si>
    <t>Dactylopusia pauciarticulata</t>
  </si>
  <si>
    <t>Diosaccus ezoensis</t>
  </si>
  <si>
    <t>Eudactylopus spectabilis</t>
  </si>
  <si>
    <t>Eudactylopus yokjidoensis</t>
  </si>
  <si>
    <t>Macrosetella gracilis</t>
  </si>
  <si>
    <t>Rhynchothalestris helgolandica</t>
  </si>
  <si>
    <t>Monstrilla sp.</t>
  </si>
  <si>
    <t>Monstriloida</t>
    <phoneticPr fontId="1" type="noConversion"/>
  </si>
  <si>
    <t>Conchyliurus quintus</t>
  </si>
  <si>
    <t>Poecilostomatoida</t>
    <phoneticPr fontId="1" type="noConversion"/>
  </si>
  <si>
    <t>Oncaea media</t>
  </si>
  <si>
    <t>Oncaea venusta</t>
  </si>
  <si>
    <t>Taxon name</t>
    <phoneticPr fontId="1" type="noConversion"/>
  </si>
  <si>
    <t>Average (log10(x+1))</t>
    <phoneticPr fontId="1" type="noConversion"/>
  </si>
  <si>
    <t>YD2</t>
  </si>
  <si>
    <t>Phascolosoma albolineatum</t>
  </si>
  <si>
    <t>Platynereis bicanaliculata</t>
  </si>
  <si>
    <t>Polydora haswelli</t>
  </si>
  <si>
    <t>Evadne nordmanni</t>
  </si>
  <si>
    <t>Pleopis polyphemoides</t>
  </si>
  <si>
    <t>Podon leuckartii</t>
  </si>
  <si>
    <t>Membranipora serrilamella</t>
  </si>
  <si>
    <t>Watersipora subtorquata</t>
  </si>
  <si>
    <t>Sagitta robusta</t>
  </si>
  <si>
    <t>Amphibalanus amphitrite</t>
  </si>
  <si>
    <t>Amphibalanus improvisus</t>
  </si>
  <si>
    <t>Balanodytes mitis</t>
  </si>
  <si>
    <t>Balanus trigonus</t>
  </si>
  <si>
    <t>Capitulum mitella</t>
  </si>
  <si>
    <t>Chthamalus challengeri</t>
  </si>
  <si>
    <t>Fistulobalanus albicostatus</t>
  </si>
  <si>
    <t>Peltogaster sp.</t>
  </si>
  <si>
    <t>Perforatus perforatus</t>
  </si>
  <si>
    <t>Tetraclita japonica</t>
  </si>
  <si>
    <t>Diphyes chamissonis</t>
  </si>
  <si>
    <t>Cnidaria</t>
    <phoneticPr fontId="1" type="noConversion"/>
  </si>
  <si>
    <t>Liriope tetraphylla</t>
  </si>
  <si>
    <t>Obelia dichotoma</t>
  </si>
  <si>
    <t>Heliocidaris crassispina</t>
  </si>
  <si>
    <t>Hemicentrotus pulcherrimus</t>
  </si>
  <si>
    <t>Ophiopholis mirabilis</t>
  </si>
  <si>
    <t>Ophiura kinbergi</t>
  </si>
  <si>
    <t>Paraster doederleini</t>
  </si>
  <si>
    <t>Temnopleurus hardwickii</t>
  </si>
  <si>
    <t>Temnopleurus toreumaticus</t>
  </si>
  <si>
    <t>Belzebub intermedius</t>
  </si>
  <si>
    <t>Caprella penantis</t>
  </si>
  <si>
    <t>Elaphognathia sugashimaensis</t>
  </si>
  <si>
    <t>Euphausia pacifica</t>
  </si>
  <si>
    <t>Crassostrea gigas</t>
  </si>
  <si>
    <t>Crepidula sp.</t>
  </si>
  <si>
    <t>Lirularia iridescens</t>
  </si>
  <si>
    <t>Mitrella bicincta</t>
  </si>
  <si>
    <t>Ostrea circumpicta</t>
  </si>
  <si>
    <t>Reishia clavigera</t>
  </si>
  <si>
    <t>Notocomplana koreana</t>
  </si>
  <si>
    <t>Group</t>
    <phoneticPr fontId="1" type="noConversion"/>
  </si>
  <si>
    <t>Total Zooplankton</t>
    <phoneticPr fontId="1" type="noConversion"/>
  </si>
  <si>
    <t>Candidate_ivaders</t>
    <phoneticPr fontId="1" type="noConversion"/>
  </si>
  <si>
    <t>Genus Acrocalanus</t>
    <phoneticPr fontId="1" type="noConversion"/>
  </si>
  <si>
    <t>X</t>
    <phoneticPr fontId="1" type="noConversion"/>
  </si>
  <si>
    <t>Aurelia coerulea</t>
  </si>
  <si>
    <t>Genus Aurelia</t>
    <phoneticPr fontId="1" type="noConversion"/>
  </si>
  <si>
    <t>Bugula tsunamiensis</t>
  </si>
  <si>
    <t>Genus Bugula</t>
    <phoneticPr fontId="1" type="noConversion"/>
  </si>
  <si>
    <t>Capitella teleta</t>
  </si>
  <si>
    <t>Genus Capitella</t>
    <phoneticPr fontId="1" type="noConversion"/>
  </si>
  <si>
    <t>Capitella capitata</t>
    <phoneticPr fontId="1" type="noConversion"/>
  </si>
  <si>
    <t>Ciona robusta</t>
  </si>
  <si>
    <t>Genus Ciona</t>
    <phoneticPr fontId="1" type="noConversion"/>
  </si>
  <si>
    <t>Ciona intestinalis</t>
    <phoneticPr fontId="1" type="noConversion"/>
  </si>
  <si>
    <t>Cladonema pacificum</t>
  </si>
  <si>
    <t>Genus Cladonema</t>
  </si>
  <si>
    <t>Clasocalanus jobei</t>
  </si>
  <si>
    <t>Genus Clausocalanus</t>
    <phoneticPr fontId="1" type="noConversion"/>
  </si>
  <si>
    <t>Creseis chierchiae</t>
  </si>
  <si>
    <t>Genus Creseis</t>
    <phoneticPr fontId="1" type="noConversion"/>
  </si>
  <si>
    <t>Hyperioides sibaginis</t>
  </si>
  <si>
    <t>Genus Hyperioides</t>
  </si>
  <si>
    <t>Myrianida pentadentata</t>
  </si>
  <si>
    <t>Genus Myrianida</t>
    <phoneticPr fontId="1" type="noConversion"/>
  </si>
  <si>
    <t>Notocomplana hagiyai</t>
  </si>
  <si>
    <t>Genus Notocomplana</t>
  </si>
  <si>
    <t>Notocomplana septentrionalis</t>
  </si>
  <si>
    <t>Ostrea stentina</t>
  </si>
  <si>
    <t>Genus Ostrea</t>
    <phoneticPr fontId="1" type="noConversion"/>
  </si>
  <si>
    <t>Genus Paracalanus</t>
    <phoneticPr fontId="1" type="noConversion"/>
  </si>
  <si>
    <t>Genus Pareucalanus</t>
  </si>
  <si>
    <t>Phoronis embryolabi</t>
  </si>
  <si>
    <t>Genus Phoronis</t>
  </si>
  <si>
    <t>Phoronis australis</t>
    <phoneticPr fontId="1" type="noConversion"/>
  </si>
  <si>
    <t>Genus Subeucalanus</t>
    <phoneticPr fontId="1" type="noConversion"/>
  </si>
  <si>
    <t>O</t>
    <phoneticPr fontId="1" type="noConversion"/>
  </si>
  <si>
    <t>-</t>
    <phoneticPr fontId="1" type="noConversion"/>
  </si>
  <si>
    <t>Ascidiella aspersa</t>
  </si>
  <si>
    <t>Bistolida kieneri</t>
  </si>
  <si>
    <t>Forskalia tholoides</t>
  </si>
  <si>
    <t>Geryonia proboscidalis</t>
  </si>
  <si>
    <t>Lensia campanella</t>
  </si>
  <si>
    <t>Macrothrix sp.</t>
  </si>
  <si>
    <t>Nanomia bijuga</t>
  </si>
  <si>
    <t>Peltogaster lineata</t>
  </si>
  <si>
    <t>Philodina sp.</t>
  </si>
  <si>
    <t>Placida dendritica</t>
  </si>
  <si>
    <t>Planocera multitentaculata</t>
  </si>
  <si>
    <t>Pocillopora damicornis</t>
  </si>
  <si>
    <t>Polycera hedgpethi</t>
  </si>
  <si>
    <t>Protosuberites denhartogi</t>
  </si>
  <si>
    <t>Sacculina yatsui</t>
  </si>
  <si>
    <t>Sagartiogeton laceratus</t>
  </si>
  <si>
    <t>Sergestes atlanticus</t>
  </si>
  <si>
    <t>Stylochoplana pusilla</t>
  </si>
  <si>
    <t>Sugiura chengshanense</t>
  </si>
  <si>
    <t>Timea sp.</t>
  </si>
  <si>
    <t>Tomopteris sp.</t>
  </si>
  <si>
    <t>Tubulanidae sp.</t>
  </si>
  <si>
    <t>Candidate_misannotated</t>
    <phoneticPr fontId="1" type="noConversion"/>
  </si>
  <si>
    <t>Amphibalanus cirratus</t>
  </si>
  <si>
    <t>Genus Amphibalanus</t>
  </si>
  <si>
    <t>Aplysiopsis minor</t>
  </si>
  <si>
    <t>Genus Aplysiopsis</t>
    <phoneticPr fontId="1" type="noConversion"/>
  </si>
  <si>
    <t>Aplysiopsis nigra</t>
    <phoneticPr fontId="1" type="noConversion"/>
  </si>
  <si>
    <t>Botrylloides diegensis</t>
  </si>
  <si>
    <t>Genus Botrylloides</t>
    <phoneticPr fontId="1" type="noConversion"/>
  </si>
  <si>
    <t>Campanularia hincksii</t>
  </si>
  <si>
    <t>Genus Campanularia</t>
    <phoneticPr fontId="1" type="noConversion"/>
  </si>
  <si>
    <t>Clytia elsaeoswaldae</t>
  </si>
  <si>
    <t>Genus Clytia</t>
    <phoneticPr fontId="1" type="noConversion"/>
  </si>
  <si>
    <t>Dendostrea frons</t>
  </si>
  <si>
    <t>Genus Dendostrea</t>
    <phoneticPr fontId="1" type="noConversion"/>
  </si>
  <si>
    <t>Dendostrea folia</t>
    <phoneticPr fontId="1" type="noConversion"/>
  </si>
  <si>
    <t>Didemnum vexillum</t>
  </si>
  <si>
    <t>Genus Didemnum</t>
    <phoneticPr fontId="1" type="noConversion"/>
  </si>
  <si>
    <t>Diplosoma listerianum</t>
  </si>
  <si>
    <t>Genus Diplosoma</t>
    <phoneticPr fontId="1" type="noConversion"/>
  </si>
  <si>
    <t>Lestrigonus bengalensis</t>
  </si>
  <si>
    <t>Genus Lestrigonus</t>
  </si>
  <si>
    <t>Membranipora grandicella</t>
  </si>
  <si>
    <t>Genus Membranipora</t>
    <phoneticPr fontId="1" type="noConversion"/>
  </si>
  <si>
    <t>Nassarius hepaticus</t>
  </si>
  <si>
    <t>Genus Nassarius</t>
    <phoneticPr fontId="1" type="noConversion"/>
  </si>
  <si>
    <t>Nassarius succinctus</t>
  </si>
  <si>
    <t>Nipponomysella subtruncata</t>
  </si>
  <si>
    <t>Genus Nipponomysella</t>
    <phoneticPr fontId="1" type="noConversion"/>
  </si>
  <si>
    <t>Octopus variabilis</t>
  </si>
  <si>
    <t>Genus Octopus</t>
    <phoneticPr fontId="1" type="noConversion"/>
  </si>
  <si>
    <t>Parasabella aberrans</t>
  </si>
  <si>
    <t>Genus Parasabella</t>
  </si>
  <si>
    <t>Perinereis aibuhitensis</t>
  </si>
  <si>
    <t>Genus Perinereis</t>
    <phoneticPr fontId="1" type="noConversion"/>
  </si>
  <si>
    <t>Genus Schizaster</t>
    <phoneticPr fontId="1" type="noConversion"/>
  </si>
  <si>
    <t>Schizaster lacunosns</t>
    <phoneticPr fontId="1" type="noConversion"/>
  </si>
  <si>
    <t>Spatangus multispinus</t>
  </si>
  <si>
    <t>Genus Spatangus</t>
    <phoneticPr fontId="1" type="noConversion"/>
  </si>
  <si>
    <t>fresh</t>
    <phoneticPr fontId="1" type="noConversion"/>
  </si>
  <si>
    <t>Fresh water</t>
    <phoneticPr fontId="1" type="noConversion"/>
  </si>
  <si>
    <t>within NLMS</t>
    <phoneticPr fontId="1" type="noConversion"/>
  </si>
  <si>
    <t>Acanthochitona rubrolineata</t>
  </si>
  <si>
    <t>Achelia bituberculata</t>
  </si>
  <si>
    <t>Alpheus digitalis</t>
  </si>
  <si>
    <t>Amphibalanus eburneus</t>
  </si>
  <si>
    <t>Amphibalanus reticulatus</t>
  </si>
  <si>
    <t>Aphelasterias japonica</t>
  </si>
  <si>
    <t>Aplysia kurodai</t>
  </si>
  <si>
    <t>Aplysia oculifera</t>
  </si>
  <si>
    <t>Aplysia parvula</t>
  </si>
  <si>
    <t>Apostichopus japonicus</t>
  </si>
  <si>
    <t>Arcuatula senhousia</t>
  </si>
  <si>
    <t>Assiminea hiradoensis</t>
  </si>
  <si>
    <t>Asterias amurensis</t>
  </si>
  <si>
    <t>Astropecten polyacanthus</t>
  </si>
  <si>
    <t>Atrina pectinata</t>
  </si>
  <si>
    <t>Azumapecten farreri</t>
  </si>
  <si>
    <t>Barentsia discreta</t>
  </si>
  <si>
    <t>Botryllus schlosseri</t>
  </si>
  <si>
    <t>Bougainvillia muscus</t>
  </si>
  <si>
    <t>Brissus agassizii</t>
  </si>
  <si>
    <t>Bugula neritina</t>
  </si>
  <si>
    <t>Cavolinia uncinata</t>
  </si>
  <si>
    <t>Cellana toreuma</t>
  </si>
  <si>
    <t>Charybdis (Gonioneptunus) bimaculata</t>
    <phoneticPr fontId="1" type="noConversion"/>
  </si>
  <si>
    <t>Chlorostoma lischkei</t>
  </si>
  <si>
    <t>Chlorostoma turbinatum</t>
  </si>
  <si>
    <t>Clytia gracilis</t>
  </si>
  <si>
    <t>Dendostrea sandvichensis</t>
  </si>
  <si>
    <t>Dendrodoris fumata</t>
  </si>
  <si>
    <t>Diadumene lineata</t>
  </si>
  <si>
    <t>Diogenes edwardsii</t>
  </si>
  <si>
    <t>Diphyes dispar</t>
  </si>
  <si>
    <t>Echinocardium cordatum</t>
  </si>
  <si>
    <t>Echinolittorina radiata</t>
  </si>
  <si>
    <t>Ergalatax contracta</t>
  </si>
  <si>
    <t>Euconchoecia sp.</t>
  </si>
  <si>
    <t>Fraseroscyphus hozawai</t>
  </si>
  <si>
    <t>Glebocarcinus amphioetus</t>
  </si>
  <si>
    <t>Glossaulax reiniana</t>
  </si>
  <si>
    <t>Gyge ovalis</t>
  </si>
  <si>
    <t>Halichondria panicea</t>
  </si>
  <si>
    <t>Halichondria sp.</t>
  </si>
  <si>
    <t>Halocynthia roretzi</t>
  </si>
  <si>
    <t>Hemigrapsus sanguineus</t>
  </si>
  <si>
    <t>Heteromastus sp.</t>
  </si>
  <si>
    <t>Homoiodoris japonica</t>
  </si>
  <si>
    <t>Hydroides ezoensis</t>
  </si>
  <si>
    <t>Hypselodoris festiva</t>
  </si>
  <si>
    <t>Ibla cumingi</t>
  </si>
  <si>
    <t>Jassa marmorata</t>
  </si>
  <si>
    <t>Jassa slatteryi</t>
  </si>
  <si>
    <t>Leucosia anatum</t>
  </si>
  <si>
    <t>Leukoma jedoensis</t>
  </si>
  <si>
    <t>Littorina brevicula</t>
  </si>
  <si>
    <t>Lucifer sp.</t>
  </si>
  <si>
    <t>Luidia quinaria</t>
  </si>
  <si>
    <t>Mactra sp.</t>
  </si>
  <si>
    <t>Megabalanus rosa</t>
  </si>
  <si>
    <t>Menaethius monoceros</t>
  </si>
  <si>
    <t>Mesocentrotus nudus</t>
  </si>
  <si>
    <t>Modiolus comptus</t>
  </si>
  <si>
    <t>Monodonta labio</t>
  </si>
  <si>
    <t>Monodonta perplexa</t>
  </si>
  <si>
    <t>Munna japonica</t>
  </si>
  <si>
    <t>Myrianida convoluta</t>
  </si>
  <si>
    <t>Mytilisepta virgata</t>
  </si>
  <si>
    <t>Mytilus galloprovincialis</t>
  </si>
  <si>
    <t>Nectoneanthes oxypoda</t>
  </si>
  <si>
    <t>Notomastus koreanus</t>
  </si>
  <si>
    <t>Obelia bidentata</t>
  </si>
  <si>
    <t>Obelia geniculata</t>
  </si>
  <si>
    <t>Oratosquilla oratoria</t>
  </si>
  <si>
    <t>Oscarella sp.</t>
  </si>
  <si>
    <t>Oulastrea crispata</t>
  </si>
  <si>
    <t>Patiria pectinifera</t>
  </si>
  <si>
    <t>Peasiella habei</t>
  </si>
  <si>
    <t>Penilia avirostris</t>
  </si>
  <si>
    <t>Perophora japonica</t>
  </si>
  <si>
    <t>Phoronis australis</t>
  </si>
  <si>
    <t>Polydora hoplura</t>
  </si>
  <si>
    <t>Pseudoctomeris sulcata</t>
  </si>
  <si>
    <t>Pyromaia tuberculata</t>
  </si>
  <si>
    <t>Rapana bezoar</t>
  </si>
  <si>
    <t>Reishia luteostoma</t>
  </si>
  <si>
    <t>Reticunassa festiva</t>
  </si>
  <si>
    <t>Rhopalonema velatum</t>
  </si>
  <si>
    <t>Ruditapes philippinarum</t>
  </si>
  <si>
    <t>Saccostrea cucullata</t>
  </si>
  <si>
    <t>Saccostrea kegaki</t>
  </si>
  <si>
    <t>Sagitta enflata</t>
  </si>
  <si>
    <t>Saxidomus purpurata</t>
  </si>
  <si>
    <t>Sclerodactyla multipes</t>
  </si>
  <si>
    <t>Septifer bilocularis</t>
  </si>
  <si>
    <t>Siphonaria japonica</t>
  </si>
  <si>
    <t>Siphonaria sirius</t>
  </si>
  <si>
    <t>Siphonosoma cumanense</t>
  </si>
  <si>
    <t>Sthenoteuthis oualaniensis</t>
  </si>
  <si>
    <t>Styela plicata</t>
  </si>
  <si>
    <t>Temnotrema sculptum</t>
  </si>
  <si>
    <t>Thalamita sima</t>
  </si>
  <si>
    <t>Thalia democratica</t>
  </si>
  <si>
    <t>Trachysalambria curvirostris</t>
  </si>
  <si>
    <t>Watasenia scintillans</t>
  </si>
  <si>
    <t>Xenostrobus atratus</t>
  </si>
  <si>
    <r>
      <t>†</t>
    </r>
    <r>
      <rPr>
        <sz val="12"/>
        <color theme="1"/>
        <rFont val="Times New Roman"/>
        <family val="1"/>
      </rPr>
      <t>98% out clustering, more than 5% minimum one sample, 99% blast identity</t>
    </r>
  </si>
  <si>
    <r>
      <t>¶</t>
    </r>
    <r>
      <rPr>
        <sz val="12"/>
        <color theme="1"/>
        <rFont val="Times New Roman"/>
        <family val="1"/>
      </rPr>
      <t>98% out clustering, 99% blast identity</t>
    </r>
  </si>
  <si>
    <t>YD62</t>
    <phoneticPr fontId="1" type="noConversion"/>
  </si>
  <si>
    <t>YD58</t>
    <phoneticPr fontId="1" type="noConversion"/>
  </si>
  <si>
    <t>YD34</t>
    <phoneticPr fontId="1" type="noConversion"/>
  </si>
  <si>
    <t>Number of 
zooplankton species</t>
    <phoneticPr fontId="1" type="noConversion"/>
  </si>
  <si>
    <t>Number of 
all taxa after 
BLAST search</t>
    <phoneticPr fontId="1" type="noConversion"/>
  </si>
  <si>
    <t>Number of Total OTUs</t>
  </si>
  <si>
    <t>Number of all taxa after BLAST search</t>
  </si>
  <si>
    <r>
      <rPr>
        <b/>
        <vertAlign val="superscript"/>
        <sz val="12"/>
        <color theme="1"/>
        <rFont val="Times New Roman"/>
        <family val="1"/>
      </rPr>
      <t>†</t>
    </r>
    <r>
      <rPr>
        <b/>
        <sz val="12"/>
        <color theme="1"/>
        <rFont val="Times New Roman"/>
        <family val="1"/>
      </rPr>
      <t>Common zooplankton (species level)</t>
    </r>
  </si>
  <si>
    <r>
      <rPr>
        <b/>
        <vertAlign val="superscript"/>
        <sz val="12"/>
        <color theme="1"/>
        <rFont val="Times New Roman"/>
        <family val="1"/>
      </rPr>
      <t>¶</t>
    </r>
    <r>
      <rPr>
        <b/>
        <sz val="12"/>
        <color theme="1"/>
        <rFont val="Times New Roman"/>
        <family val="1"/>
      </rPr>
      <t>Total zooplankton (species level)</t>
    </r>
  </si>
  <si>
    <t>Sample</t>
    <phoneticPr fontId="1" type="noConversion"/>
  </si>
  <si>
    <t>Environmental factor</t>
    <phoneticPr fontId="1" type="noConversion"/>
  </si>
  <si>
    <r>
      <t>Temperature (</t>
    </r>
    <r>
      <rPr>
        <b/>
        <sz val="12"/>
        <color theme="1"/>
        <rFont val="Segoe UI Symbol"/>
        <family val="1"/>
      </rPr>
      <t>℃</t>
    </r>
    <r>
      <rPr>
        <b/>
        <sz val="12"/>
        <color theme="1"/>
        <rFont val="Times New Roman"/>
        <family val="1"/>
      </rPr>
      <t>)</t>
    </r>
    <phoneticPr fontId="1" type="noConversion"/>
  </si>
  <si>
    <t>Salinity (psu)</t>
    <phoneticPr fontId="1" type="noConversion"/>
  </si>
  <si>
    <t>* Environmental factor
measurement date</t>
    <phoneticPr fontId="1" type="noConversion"/>
  </si>
  <si>
    <t>-</t>
  </si>
  <si>
    <t>Apr-10-2019</t>
  </si>
  <si>
    <t>Aug-21-2019</t>
  </si>
  <si>
    <t>Sep-04-2019</t>
  </si>
  <si>
    <t>Sep-25-2019</t>
  </si>
  <si>
    <t>Nov-05-2019</t>
  </si>
  <si>
    <t>Dec-04-2019</t>
  </si>
  <si>
    <t>Jan-08-2020</t>
  </si>
  <si>
    <t>* The date of environmental factor measured indicated when the date does not match the zooplankton sampling date.</t>
    <phoneticPr fontId="1" type="noConversion"/>
  </si>
  <si>
    <t>** The number of OTUs or taxon were counted after rarefied.</t>
    <phoneticPr fontId="1" type="noConversion"/>
  </si>
  <si>
    <t>**Number of 
Total OTUs</t>
    <phoneticPr fontId="1" type="noConversion"/>
  </si>
  <si>
    <t>**Number of 
all taxa after BLAST search</t>
    <phoneticPr fontId="1" type="noConversion"/>
  </si>
  <si>
    <t>**Number of
zooplankton Species</t>
    <phoneticPr fontId="1" type="noConversion"/>
  </si>
  <si>
    <t>Number of sequences 
assigned OTUs</t>
    <phoneticPr fontId="1" type="noConversion"/>
  </si>
  <si>
    <t>Number of
 Total OTUs</t>
    <phoneticPr fontId="1" type="noConversion"/>
  </si>
  <si>
    <t>Table S1. Environmental factors and summary of recovered reads and the number of operational taxonomic units (OTUs) or taxa.</t>
    <phoneticPr fontId="1" type="noConversion"/>
  </si>
  <si>
    <t>Table S2. Proportion of reads for each taxonomic assessment process.</t>
    <phoneticPr fontId="1" type="noConversion"/>
  </si>
  <si>
    <t>Unassigned</t>
    <phoneticPr fontId="1" type="noConversion"/>
  </si>
  <si>
    <t>non-zooplankton taxa</t>
    <phoneticPr fontId="1" type="noConversion"/>
  </si>
  <si>
    <t>Zooplankton taxa</t>
    <phoneticPr fontId="1" type="noConversion"/>
  </si>
  <si>
    <t>46,899 (57.3%)</t>
    <phoneticPr fontId="1" type="noConversion"/>
  </si>
  <si>
    <t>19,804 (24.2%)</t>
    <phoneticPr fontId="1" type="noConversion"/>
  </si>
  <si>
    <t>15,108 (18.5%)</t>
    <phoneticPr fontId="1" type="noConversion"/>
  </si>
  <si>
    <t>20,886 (25.5%)</t>
    <phoneticPr fontId="1" type="noConversion"/>
  </si>
  <si>
    <t>41,169 (50.3%)</t>
    <phoneticPr fontId="1" type="noConversion"/>
  </si>
  <si>
    <t>19,756 (24.1%)</t>
    <phoneticPr fontId="1" type="noConversion"/>
  </si>
  <si>
    <t>40,671 (49.7%)</t>
    <phoneticPr fontId="1" type="noConversion"/>
  </si>
  <si>
    <t>14,514 (17.7%)</t>
    <phoneticPr fontId="1" type="noConversion"/>
  </si>
  <si>
    <t>26,626 (32.5%)</t>
    <phoneticPr fontId="1" type="noConversion"/>
  </si>
  <si>
    <t>18,503 (22.6%)</t>
    <phoneticPr fontId="1" type="noConversion"/>
  </si>
  <si>
    <t>46,684 (57.1%)</t>
    <phoneticPr fontId="1" type="noConversion"/>
  </si>
  <si>
    <t>16,624 (20.3%)</t>
    <phoneticPr fontId="1" type="noConversion"/>
  </si>
  <si>
    <t>20,901 (25.5%)</t>
    <phoneticPr fontId="1" type="noConversion"/>
  </si>
  <si>
    <t>17,298 (21.1%)</t>
    <phoneticPr fontId="1" type="noConversion"/>
  </si>
  <si>
    <t>43,612 (53.3%)</t>
    <phoneticPr fontId="1" type="noConversion"/>
  </si>
  <si>
    <t>36,233 (44.3%)</t>
    <phoneticPr fontId="1" type="noConversion"/>
  </si>
  <si>
    <t>8,465 (10.3%)</t>
    <phoneticPr fontId="1" type="noConversion"/>
  </si>
  <si>
    <t>37,113 (45.4%)</t>
    <phoneticPr fontId="1" type="noConversion"/>
  </si>
  <si>
    <t>10,351 (12.7%)</t>
    <phoneticPr fontId="1" type="noConversion"/>
  </si>
  <si>
    <t>17,913 (21.9%)</t>
    <phoneticPr fontId="1" type="noConversion"/>
  </si>
  <si>
    <t>53,547 (65.5%)</t>
    <phoneticPr fontId="1" type="noConversion"/>
  </si>
  <si>
    <t>23,520 (28.7%)</t>
    <phoneticPr fontId="1" type="noConversion"/>
  </si>
  <si>
    <t>24,901 (30.4%)</t>
    <phoneticPr fontId="1" type="noConversion"/>
  </si>
  <si>
    <t>33,390 (40.8%)</t>
    <phoneticPr fontId="1" type="noConversion"/>
  </si>
  <si>
    <t>3,127 (3.8%)</t>
    <phoneticPr fontId="1" type="noConversion"/>
  </si>
  <si>
    <t>45,314 (55.4%)</t>
    <phoneticPr fontId="1" type="noConversion"/>
  </si>
  <si>
    <t>33,370 (40.8%)</t>
    <phoneticPr fontId="1" type="noConversion"/>
  </si>
  <si>
    <t>23,905 (29.2%)</t>
    <phoneticPr fontId="1" type="noConversion"/>
  </si>
  <si>
    <t>38,500 (47.1%)</t>
    <phoneticPr fontId="1" type="noConversion"/>
  </si>
  <si>
    <t>19,406 (23.7%)</t>
    <phoneticPr fontId="1" type="noConversion"/>
  </si>
  <si>
    <t>56,553 (69.1%)</t>
    <phoneticPr fontId="1" type="noConversion"/>
  </si>
  <si>
    <t>7,093 (8.7%)</t>
    <phoneticPr fontId="1" type="noConversion"/>
  </si>
  <si>
    <t>18,165 (22.2%)</t>
    <phoneticPr fontId="1" type="noConversion"/>
  </si>
  <si>
    <t>65,556 (80.1%)</t>
    <phoneticPr fontId="1" type="noConversion"/>
  </si>
  <si>
    <t>3,469 (4.2%)</t>
    <phoneticPr fontId="1" type="noConversion"/>
  </si>
  <si>
    <t>12,786 (15.6%)</t>
    <phoneticPr fontId="1" type="noConversion"/>
  </si>
  <si>
    <t>18,717 (22.9%)</t>
    <phoneticPr fontId="1" type="noConversion"/>
  </si>
  <si>
    <t>25,138 (30.7%)</t>
    <phoneticPr fontId="1" type="noConversion"/>
  </si>
  <si>
    <t>37,956 (46.4%)</t>
    <phoneticPr fontId="1" type="noConversion"/>
  </si>
  <si>
    <t>35,317 (43.2%)</t>
    <phoneticPr fontId="1" type="noConversion"/>
  </si>
  <si>
    <t>2,387 (2.9%)</t>
    <phoneticPr fontId="1" type="noConversion"/>
  </si>
  <si>
    <t>44,107 (53.9%)</t>
    <phoneticPr fontId="1" type="noConversion"/>
  </si>
  <si>
    <t>15,674 (19.2%)</t>
    <phoneticPr fontId="1" type="noConversion"/>
  </si>
  <si>
    <t>46,731 (57.1%)</t>
    <phoneticPr fontId="1" type="noConversion"/>
  </si>
  <si>
    <t>44,943 (54.9%)</t>
    <phoneticPr fontId="1" type="noConversion"/>
  </si>
  <si>
    <t>3,528 (4.3%)</t>
    <phoneticPr fontId="1" type="noConversion"/>
  </si>
  <si>
    <t>33,340 (40.8%)</t>
    <phoneticPr fontId="1" type="noConversion"/>
  </si>
  <si>
    <t>19,050 (23.3%)</t>
    <phoneticPr fontId="1" type="noConversion"/>
  </si>
  <si>
    <t>31,182 (38.1%)</t>
    <phoneticPr fontId="1" type="noConversion"/>
  </si>
  <si>
    <t>31,579 (38.6%)</t>
    <phoneticPr fontId="1" type="noConversion"/>
  </si>
  <si>
    <t>30,235 (37.0%)</t>
    <phoneticPr fontId="1" type="noConversion"/>
  </si>
  <si>
    <t>20,800 (25.4%)</t>
    <phoneticPr fontId="1" type="noConversion"/>
  </si>
  <si>
    <t>30,776 (37.6%)</t>
    <phoneticPr fontId="1" type="noConversion"/>
  </si>
  <si>
    <t>62,407 (76.3%)</t>
    <phoneticPr fontId="1" type="noConversion"/>
  </si>
  <si>
    <t>3,977 (4.9%)</t>
    <phoneticPr fontId="1" type="noConversion"/>
  </si>
  <si>
    <t>15,427 (18.9%)</t>
    <phoneticPr fontId="1" type="noConversion"/>
  </si>
  <si>
    <t>70,602 (86.3%)</t>
    <phoneticPr fontId="1" type="noConversion"/>
  </si>
  <si>
    <t>6,042 (7.4%)</t>
    <phoneticPr fontId="1" type="noConversion"/>
  </si>
  <si>
    <t>5,167 (6.3%)</t>
    <phoneticPr fontId="1" type="noConversion"/>
  </si>
  <si>
    <t>58,843 (71.9%)</t>
    <phoneticPr fontId="1" type="noConversion"/>
  </si>
  <si>
    <t>21,655 (26.5%)</t>
    <phoneticPr fontId="1" type="noConversion"/>
  </si>
  <si>
    <t>1,313 (1.6%)</t>
    <phoneticPr fontId="1" type="noConversion"/>
  </si>
  <si>
    <t>44,910 (54.9%)</t>
    <phoneticPr fontId="1" type="noConversion"/>
  </si>
  <si>
    <t>19,368 (23.7%)</t>
    <phoneticPr fontId="1" type="noConversion"/>
  </si>
  <si>
    <t>17,533 (21.4%)</t>
    <phoneticPr fontId="1" type="noConversion"/>
  </si>
  <si>
    <t>13,197 (16.1%)</t>
    <phoneticPr fontId="1" type="noConversion"/>
  </si>
  <si>
    <t>48,427 (59.2%)</t>
    <phoneticPr fontId="1" type="noConversion"/>
  </si>
  <si>
    <t>20,187 (24.7%)</t>
    <phoneticPr fontId="1" type="noConversion"/>
  </si>
  <si>
    <t>15,417 (18.8%)</t>
    <phoneticPr fontId="1" type="noConversion"/>
  </si>
  <si>
    <t>53,914 (65.9%)</t>
    <phoneticPr fontId="1" type="noConversion"/>
  </si>
  <si>
    <t>12,480 (15.3%)</t>
    <phoneticPr fontId="1" type="noConversion"/>
  </si>
  <si>
    <t>32,661 (39.9%)</t>
    <phoneticPr fontId="1" type="noConversion"/>
  </si>
  <si>
    <t>42,204 (51.6%)</t>
    <phoneticPr fontId="1" type="noConversion"/>
  </si>
  <si>
    <t>6,946 (8.5%)</t>
    <phoneticPr fontId="1" type="noConversion"/>
  </si>
  <si>
    <t>52,591 (64.3%)</t>
    <phoneticPr fontId="1" type="noConversion"/>
  </si>
  <si>
    <t>2,456 (3.0%)</t>
    <phoneticPr fontId="1" type="noConversion"/>
  </si>
  <si>
    <t>26,764 (32.7%)</t>
    <phoneticPr fontId="1" type="noConversion"/>
  </si>
  <si>
    <t>15,418 (18.8%)</t>
    <phoneticPr fontId="1" type="noConversion"/>
  </si>
  <si>
    <t>44,184 (54.0%)</t>
    <phoneticPr fontId="1" type="noConversion"/>
  </si>
  <si>
    <t>22,209 (27.1%)</t>
    <phoneticPr fontId="1" type="noConversion"/>
  </si>
  <si>
    <t>10,906 (13.3%)</t>
    <phoneticPr fontId="1" type="noConversion"/>
  </si>
  <si>
    <t>51,052 (62.4%)</t>
    <phoneticPr fontId="1" type="noConversion"/>
  </si>
  <si>
    <t>19,853 (24.3%)</t>
    <phoneticPr fontId="1" type="noConversion"/>
  </si>
  <si>
    <t>17,148 (21.0%)</t>
    <phoneticPr fontId="1" type="noConversion"/>
  </si>
  <si>
    <t>55,181 (67.4%)</t>
    <phoneticPr fontId="1" type="noConversion"/>
  </si>
  <si>
    <t>9,482 (11.6%)</t>
    <phoneticPr fontId="1" type="noConversion"/>
  </si>
  <si>
    <t>7,331 (9.0%)</t>
    <phoneticPr fontId="1" type="noConversion"/>
  </si>
  <si>
    <t>13,984 (17.1%)</t>
    <phoneticPr fontId="1" type="noConversion"/>
  </si>
  <si>
    <t>60,496 (73.9%)</t>
    <phoneticPr fontId="1" type="noConversion"/>
  </si>
  <si>
    <t>Table S3. Taxonomic assessment result of zooplanktons.</t>
    <phoneticPr fontId="1" type="noConversion"/>
  </si>
  <si>
    <t>OTU ID</t>
    <phoneticPr fontId="1" type="noConversion"/>
  </si>
  <si>
    <t>NCBI taxon name</t>
    <phoneticPr fontId="1" type="noConversion"/>
  </si>
  <si>
    <t>Modified Taxon Name*</t>
    <phoneticPr fontId="1" type="noConversion"/>
  </si>
  <si>
    <t>Type (Holo/Mero)</t>
    <phoneticPr fontId="1" type="noConversion"/>
  </si>
  <si>
    <t>Identity (%)</t>
    <phoneticPr fontId="1" type="noConversion"/>
  </si>
  <si>
    <t>Length (bp)</t>
    <phoneticPr fontId="1" type="noConversion"/>
  </si>
  <si>
    <t>Mismatch (bp)</t>
    <phoneticPr fontId="1" type="noConversion"/>
  </si>
  <si>
    <t>E-value</t>
    <phoneticPr fontId="1" type="noConversion"/>
  </si>
  <si>
    <t>OTU1</t>
  </si>
  <si>
    <t>Branchiopoda</t>
  </si>
  <si>
    <t>Holoplankton</t>
  </si>
  <si>
    <t>EU675905.1</t>
  </si>
  <si>
    <t>OTU3</t>
  </si>
  <si>
    <t>Echinodermata</t>
  </si>
  <si>
    <t>Meroplankton</t>
  </si>
  <si>
    <t>AJ639907.1</t>
  </si>
  <si>
    <t>OTU12</t>
  </si>
  <si>
    <t>Copepoda</t>
  </si>
  <si>
    <t>EU599518.1</t>
  </si>
  <si>
    <t>OTU14</t>
  </si>
  <si>
    <t>JX982268.1</t>
  </si>
  <si>
    <t>OTU15</t>
  </si>
  <si>
    <t>MG936484.1</t>
  </si>
  <si>
    <t>OTU16</t>
  </si>
  <si>
    <t>Cirripedia</t>
  </si>
  <si>
    <t>JQ035516.1</t>
  </si>
  <si>
    <t>OTU17</t>
  </si>
  <si>
    <t>MN690114.1</t>
  </si>
  <si>
    <t>OTU22</t>
  </si>
  <si>
    <t>LC141437.1</t>
  </si>
  <si>
    <t>OTU23</t>
  </si>
  <si>
    <t>HM045291.1</t>
  </si>
  <si>
    <t>OTU26</t>
  </si>
  <si>
    <t>MK308322.1</t>
  </si>
  <si>
    <t>OTU27</t>
  </si>
  <si>
    <t>KR048933.1</t>
  </si>
  <si>
    <t>OTU30</t>
  </si>
  <si>
    <t>Cnidaria</t>
  </si>
  <si>
    <t>KF977267.1</t>
  </si>
  <si>
    <t>OTU33</t>
  </si>
  <si>
    <t>Malacostraca</t>
  </si>
  <si>
    <t>NC_039641.1</t>
  </si>
  <si>
    <t>OTU35</t>
  </si>
  <si>
    <t>MG669392.1</t>
  </si>
  <si>
    <t>OTU36</t>
  </si>
  <si>
    <t>KF977257.1</t>
  </si>
  <si>
    <t>OTU41</t>
  </si>
  <si>
    <t>Monstrilla sp. 3 SYB-2016</t>
  </si>
  <si>
    <t>KR048997.1</t>
  </si>
  <si>
    <t>OTU43</t>
  </si>
  <si>
    <t>KR048967.1</t>
  </si>
  <si>
    <t>OTU45</t>
  </si>
  <si>
    <t>KJ859218.1</t>
  </si>
  <si>
    <t>OTU47</t>
  </si>
  <si>
    <t>Annelida</t>
  </si>
  <si>
    <t>MN256552.1</t>
  </si>
  <si>
    <t>OTU48</t>
  </si>
  <si>
    <t>HM045298.1</t>
  </si>
  <si>
    <t>OTU52</t>
  </si>
  <si>
    <t>KJ940171.1</t>
  </si>
  <si>
    <t>OTU55</t>
  </si>
  <si>
    <t>KC287559.1</t>
  </si>
  <si>
    <t>OTU60</t>
  </si>
  <si>
    <t>Balanidae sp. 200216_07_A</t>
  </si>
  <si>
    <t>Perforatus perforatus</t>
    <phoneticPr fontId="1" type="noConversion"/>
  </si>
  <si>
    <t>KY661485.1</t>
  </si>
  <si>
    <t>OTU63</t>
  </si>
  <si>
    <t>KC898202.2</t>
  </si>
  <si>
    <t>OTU64</t>
  </si>
  <si>
    <t>MK933475.1</t>
  </si>
  <si>
    <t>OTU65</t>
  </si>
  <si>
    <t>Bryozoa</t>
  </si>
  <si>
    <t>EU365892.2</t>
  </si>
  <si>
    <t>OTU66</t>
  </si>
  <si>
    <t>Mollusca</t>
  </si>
  <si>
    <t>LC383967.1</t>
  </si>
  <si>
    <t>OTU71</t>
  </si>
  <si>
    <t>Platyhelminthes</t>
  </si>
  <si>
    <t>LC176017.1</t>
  </si>
  <si>
    <t>OTU77</t>
  </si>
  <si>
    <t>MH782421.1</t>
  </si>
  <si>
    <t>OTU85</t>
  </si>
  <si>
    <t>DQ300136.1</t>
  </si>
  <si>
    <t>OTU86</t>
  </si>
  <si>
    <t>MN183291.1</t>
  </si>
  <si>
    <t>OTU87</t>
  </si>
  <si>
    <t>Eudactylopus sp. 1 DHC-2018</t>
  </si>
  <si>
    <t>Eudactylopus yokjidoensis</t>
    <phoneticPr fontId="1" type="noConversion"/>
  </si>
  <si>
    <t>KY694385.1</t>
  </si>
  <si>
    <t>OTU93</t>
  </si>
  <si>
    <t>KU302105.1</t>
  </si>
  <si>
    <t>OTU97</t>
  </si>
  <si>
    <t>Caprella sp. 2 MPC-2013</t>
  </si>
  <si>
    <t>KC146260.1</t>
  </si>
  <si>
    <t>OTU110</t>
  </si>
  <si>
    <t>JN128622.1</t>
  </si>
  <si>
    <t>OTU111</t>
  </si>
  <si>
    <t>KX078775.1</t>
  </si>
  <si>
    <t>OTU115</t>
  </si>
  <si>
    <t>MG936325.1</t>
  </si>
  <si>
    <t>OTU116</t>
  </si>
  <si>
    <t>KX665255.1</t>
  </si>
  <si>
    <t>OTU121</t>
  </si>
  <si>
    <t>AB706356.1</t>
  </si>
  <si>
    <t>OTU125</t>
  </si>
  <si>
    <t>MN862571.1</t>
  </si>
  <si>
    <t>OTU126</t>
  </si>
  <si>
    <t>MN690105.1</t>
  </si>
  <si>
    <t>OTU134</t>
  </si>
  <si>
    <t>DQ647765.1</t>
  </si>
  <si>
    <t>OTU136</t>
  </si>
  <si>
    <t>KU906013.1</t>
  </si>
  <si>
    <t>OTU138</t>
  </si>
  <si>
    <t>AF536519.1</t>
  </si>
  <si>
    <t>OTU139</t>
  </si>
  <si>
    <t>EU530125.1</t>
  </si>
  <si>
    <t>OTU142</t>
  </si>
  <si>
    <t>KC287622.1</t>
  </si>
  <si>
    <t>OTU149</t>
  </si>
  <si>
    <t>Crepidula cf. onyx RC</t>
  </si>
  <si>
    <t>AF550485.1</t>
  </si>
  <si>
    <t>OTU151</t>
  </si>
  <si>
    <t>Armatoglyptes mitis</t>
  </si>
  <si>
    <t>KM087527.1</t>
  </si>
  <si>
    <t>OTU152</t>
  </si>
  <si>
    <t>KP231333.1</t>
  </si>
  <si>
    <t>OTU155</t>
  </si>
  <si>
    <t>MK933476.1</t>
  </si>
  <si>
    <t>OTU160</t>
  </si>
  <si>
    <t>HM180689.1</t>
  </si>
  <si>
    <t>OTU165</t>
  </si>
  <si>
    <t>AF147957.1</t>
  </si>
  <si>
    <t>OTU170</t>
  </si>
  <si>
    <t>Clytemnestridae sp. MW-2008</t>
  </si>
  <si>
    <t>EU599523.1</t>
  </si>
  <si>
    <t>OTU172</t>
  </si>
  <si>
    <t>JQ714070.1</t>
  </si>
  <si>
    <t>OTU175</t>
  </si>
  <si>
    <t>KR048930.1</t>
  </si>
  <si>
    <t>OTU192</t>
  </si>
  <si>
    <t>EU243804.1</t>
  </si>
  <si>
    <t>OTU200</t>
  </si>
  <si>
    <t>AY514042.1</t>
  </si>
  <si>
    <t>OTU207</t>
  </si>
  <si>
    <t>AB183558.1</t>
  </si>
  <si>
    <t>OTU214</t>
  </si>
  <si>
    <t>NC_045940.1</t>
  </si>
  <si>
    <t>OTU215</t>
  </si>
  <si>
    <t>MG742365.1</t>
  </si>
  <si>
    <t>OTU217</t>
  </si>
  <si>
    <t>KX100482.1</t>
  </si>
  <si>
    <t>OTU223</t>
  </si>
  <si>
    <t>MH675988.1</t>
  </si>
  <si>
    <t>OTU234</t>
  </si>
  <si>
    <t>Peltogaster sp. 3 JJ-2019</t>
  </si>
  <si>
    <t>MK604150.1</t>
  </si>
  <si>
    <t>OTU237</t>
  </si>
  <si>
    <t>LT717715.1</t>
  </si>
  <si>
    <t>OTU239</t>
  </si>
  <si>
    <t>HM045365.1</t>
  </si>
  <si>
    <t>OTU243</t>
  </si>
  <si>
    <t>Lucifer sp. DNZ105</t>
  </si>
  <si>
    <t>KF977295.1</t>
  </si>
  <si>
    <t>OTU251</t>
  </si>
  <si>
    <t>Chaetognatha</t>
  </si>
  <si>
    <t>KY882128.1</t>
  </si>
  <si>
    <t>OTU252</t>
  </si>
  <si>
    <t>KF484219.1</t>
  </si>
  <si>
    <t>OTU268</t>
  </si>
  <si>
    <t>MG936282.1</t>
  </si>
  <si>
    <t>OTU269</t>
  </si>
  <si>
    <t>MK562387.1</t>
  </si>
  <si>
    <t>OTU270</t>
  </si>
  <si>
    <t>HM045386.1</t>
  </si>
  <si>
    <t>OTU290</t>
  </si>
  <si>
    <t>KC594140.1</t>
  </si>
  <si>
    <t>OTU296</t>
  </si>
  <si>
    <t>KP067904.1</t>
  </si>
  <si>
    <t>OTU297</t>
  </si>
  <si>
    <t>KF977332.1</t>
  </si>
  <si>
    <t>OTU306</t>
  </si>
  <si>
    <t>Entoprocta</t>
  </si>
  <si>
    <t>GU125772.1</t>
  </si>
  <si>
    <t>OTU310</t>
  </si>
  <si>
    <t>KF715989.1</t>
  </si>
  <si>
    <t>OTU312</t>
  </si>
  <si>
    <t>AY789900.1</t>
  </si>
  <si>
    <t>OTU324</t>
  </si>
  <si>
    <t>Mactra sp. LN-2012</t>
  </si>
  <si>
    <t>JN674626.1</t>
  </si>
  <si>
    <t>OTU344</t>
  </si>
  <si>
    <t>Charybdis bimaculata</t>
  </si>
  <si>
    <t>MG787408.1</t>
  </si>
  <si>
    <t>OTU361</t>
  </si>
  <si>
    <t>MN690151.1</t>
  </si>
  <si>
    <t>OTU362</t>
  </si>
  <si>
    <t>KC774044.1</t>
  </si>
  <si>
    <t>OTU371</t>
  </si>
  <si>
    <t>MH197042.1</t>
  </si>
  <si>
    <t>OTU375</t>
  </si>
  <si>
    <t>AF279176.1</t>
  </si>
  <si>
    <t>OTU376</t>
  </si>
  <si>
    <t>JX502946.1</t>
  </si>
  <si>
    <t>OTU386</t>
  </si>
  <si>
    <t>KP068662.1</t>
  </si>
  <si>
    <t>OTU389</t>
  </si>
  <si>
    <t>Chordata</t>
  </si>
  <si>
    <t>MN175982.1</t>
  </si>
  <si>
    <t>OTU391</t>
  </si>
  <si>
    <t>Trachypenaeus curvirostris</t>
  </si>
  <si>
    <t>KP176655.1</t>
  </si>
  <si>
    <t>OTU392</t>
  </si>
  <si>
    <t>MK240317.1</t>
  </si>
  <si>
    <t>OTU397</t>
  </si>
  <si>
    <t>FJ345435.1</t>
  </si>
  <si>
    <t>OTU403</t>
  </si>
  <si>
    <t>LC176008.1</t>
  </si>
  <si>
    <t>OTU414</t>
  </si>
  <si>
    <t>KR048962.1</t>
  </si>
  <si>
    <t>OTU417</t>
  </si>
  <si>
    <t>Polydora sp. isolate 5 SRL-2017</t>
  </si>
  <si>
    <t>KY065238.1</t>
  </si>
  <si>
    <t>OTU418</t>
  </si>
  <si>
    <t>LC508194.1</t>
  </si>
  <si>
    <t>OTU421</t>
  </si>
  <si>
    <t>Timea sp. G303973</t>
  </si>
  <si>
    <t>Porifera</t>
  </si>
  <si>
    <t>AY561968.1</t>
  </si>
  <si>
    <t>OTU422</t>
  </si>
  <si>
    <t>AJ639920.1</t>
  </si>
  <si>
    <t>OTU433</t>
  </si>
  <si>
    <t>MN603005.1</t>
  </si>
  <si>
    <t>OTU439</t>
  </si>
  <si>
    <t>KP253022.1</t>
  </si>
  <si>
    <t>OTU443</t>
  </si>
  <si>
    <t>KU204340.1</t>
  </si>
  <si>
    <t>OTU444</t>
  </si>
  <si>
    <t>HM045366.1</t>
  </si>
  <si>
    <t>OTU445</t>
  </si>
  <si>
    <t>MF593127.1</t>
  </si>
  <si>
    <t>OTU455</t>
  </si>
  <si>
    <t>JX502997.1</t>
  </si>
  <si>
    <t>OTU456</t>
  </si>
  <si>
    <t>Dendostrea crenulifera</t>
  </si>
  <si>
    <t>KC683510.1</t>
  </si>
  <si>
    <t>OTU457</t>
  </si>
  <si>
    <t>KT982273.1</t>
  </si>
  <si>
    <t>OTU458</t>
  </si>
  <si>
    <t>MN690199.1</t>
  </si>
  <si>
    <t>OTU460</t>
  </si>
  <si>
    <t>KU133301.1</t>
  </si>
  <si>
    <t>OTU470</t>
  </si>
  <si>
    <t>AY145431.1</t>
  </si>
  <si>
    <t>OTU473</t>
  </si>
  <si>
    <t>KY235565.1</t>
  </si>
  <si>
    <t>OTU476</t>
  </si>
  <si>
    <t>KC138503.1</t>
  </si>
  <si>
    <t>OTU477</t>
  </si>
  <si>
    <t>LC191937.1</t>
  </si>
  <si>
    <t>OTU483</t>
  </si>
  <si>
    <t>Euconchoecia cf. chierchiae S15-D7</t>
  </si>
  <si>
    <t>Ostracoda</t>
  </si>
  <si>
    <t>MG787489.1</t>
  </si>
  <si>
    <t>OTU489</t>
  </si>
  <si>
    <t>Siphonaria sp. CAS IZ 189437</t>
  </si>
  <si>
    <t>KF000835.1</t>
  </si>
  <si>
    <t>OTU498</t>
  </si>
  <si>
    <t>MK562383.1</t>
  </si>
  <si>
    <t>OTU514</t>
  </si>
  <si>
    <t>EU599548.1</t>
  </si>
  <si>
    <t>OTU523</t>
  </si>
  <si>
    <t>EU856795.1</t>
  </si>
  <si>
    <t>OTU536</t>
  </si>
  <si>
    <t>NC_037467.1</t>
  </si>
  <si>
    <t>OTU537</t>
  </si>
  <si>
    <t>MK913373.1</t>
  </si>
  <si>
    <t>OTU545</t>
  </si>
  <si>
    <t>KU365323.1</t>
  </si>
  <si>
    <t>OTU546</t>
  </si>
  <si>
    <t>AF343432.1</t>
  </si>
  <si>
    <t>OTU554</t>
  </si>
  <si>
    <t>AY145428.1</t>
  </si>
  <si>
    <t>OTU567</t>
  </si>
  <si>
    <t>Tomopteris sp. DNZ169</t>
  </si>
  <si>
    <t>KF977359.1</t>
  </si>
  <si>
    <t>OTU571</t>
  </si>
  <si>
    <t>NC_044131.1</t>
  </si>
  <si>
    <t>OTU573</t>
  </si>
  <si>
    <t>JQ911965.1</t>
  </si>
  <si>
    <t>OTU574</t>
  </si>
  <si>
    <t>AB457131.1</t>
  </si>
  <si>
    <t>OTU579</t>
  </si>
  <si>
    <t>KJ522466.1</t>
  </si>
  <si>
    <t>OTU584</t>
  </si>
  <si>
    <t>KR049015.1</t>
  </si>
  <si>
    <t>OTU587</t>
  </si>
  <si>
    <t>KT369529.1</t>
  </si>
  <si>
    <t>OTU600</t>
  </si>
  <si>
    <t>KX601193.1</t>
  </si>
  <si>
    <t>OTU612</t>
  </si>
  <si>
    <t>HM180524.1</t>
  </si>
  <si>
    <t>OTU633</t>
  </si>
  <si>
    <t>KF715939.1</t>
  </si>
  <si>
    <t>OTU655</t>
  </si>
  <si>
    <t>KX262377.1</t>
  </si>
  <si>
    <t>OTU662</t>
  </si>
  <si>
    <t>HE590847.1</t>
  </si>
  <si>
    <t>OTU677</t>
  </si>
  <si>
    <t>KR049007.1</t>
  </si>
  <si>
    <t>OTU679</t>
  </si>
  <si>
    <t>HM045357.1</t>
  </si>
  <si>
    <t>OTU681</t>
  </si>
  <si>
    <t>KT981907.1</t>
  </si>
  <si>
    <t>OTU683</t>
  </si>
  <si>
    <t>MH242958.1</t>
  </si>
  <si>
    <t>OTU684</t>
  </si>
  <si>
    <t>HM045417.1</t>
  </si>
  <si>
    <t>OTU694</t>
  </si>
  <si>
    <t>Saxidomus purpuratus</t>
  </si>
  <si>
    <t>HM180838.1</t>
  </si>
  <si>
    <t>OTU697</t>
  </si>
  <si>
    <t>KU204369.1</t>
  </si>
  <si>
    <t>OTU704</t>
  </si>
  <si>
    <t>MN256615.1</t>
  </si>
  <si>
    <t>OTU712</t>
  </si>
  <si>
    <t>MH885313.1</t>
  </si>
  <si>
    <t>OTU716</t>
  </si>
  <si>
    <t>KP067910.1</t>
  </si>
  <si>
    <t>OTU743</t>
  </si>
  <si>
    <t>KF977305.1</t>
  </si>
  <si>
    <t>OTU744</t>
  </si>
  <si>
    <t>GQ856189.1</t>
  </si>
  <si>
    <t>OTU757</t>
  </si>
  <si>
    <t>JQ885951.1</t>
  </si>
  <si>
    <t>OTU771</t>
  </si>
  <si>
    <t>DQ324049.1</t>
  </si>
  <si>
    <t>OTU789</t>
  </si>
  <si>
    <t>Thais luteostoma</t>
  </si>
  <si>
    <t>GU188238.1</t>
  </si>
  <si>
    <t>OTU793</t>
  </si>
  <si>
    <t>Peltogaster sp. ex Areopaguristes japonicus_192</t>
  </si>
  <si>
    <t>AB778074.1</t>
  </si>
  <si>
    <t>OTU797</t>
  </si>
  <si>
    <t>MN119660.1</t>
  </si>
  <si>
    <t>OTU802</t>
  </si>
  <si>
    <t>AB917456.1</t>
  </si>
  <si>
    <t>OTU812</t>
  </si>
  <si>
    <t>HM045383.1</t>
  </si>
  <si>
    <t>OTU819</t>
  </si>
  <si>
    <t>AB298598.1</t>
  </si>
  <si>
    <t>OTU837</t>
  </si>
  <si>
    <t>KF977249.1</t>
  </si>
  <si>
    <t>OTU847</t>
  </si>
  <si>
    <t>MG450353.1</t>
  </si>
  <si>
    <t>OTU861</t>
  </si>
  <si>
    <t>Calocalanus sp. 1 AC-2013</t>
  </si>
  <si>
    <t>JQ911974.1</t>
  </si>
  <si>
    <t>OTU865</t>
  </si>
  <si>
    <t>AB183560.1</t>
  </si>
  <si>
    <t>OTU883</t>
  </si>
  <si>
    <t>KP196110.1</t>
  </si>
  <si>
    <t>OTU888</t>
  </si>
  <si>
    <t>MK604142.1</t>
  </si>
  <si>
    <t>OTU899</t>
  </si>
  <si>
    <t>MT581474.1</t>
  </si>
  <si>
    <t>OTU900</t>
  </si>
  <si>
    <t>MN389135.1</t>
  </si>
  <si>
    <t>OTU901</t>
  </si>
  <si>
    <t>KF977251.1</t>
  </si>
  <si>
    <t>OTU925</t>
  </si>
  <si>
    <t>NC_046792.1</t>
  </si>
  <si>
    <t>OTU937</t>
  </si>
  <si>
    <t>AB743702.1</t>
  </si>
  <si>
    <t>OTU941</t>
  </si>
  <si>
    <t>LC037987.1</t>
  </si>
  <si>
    <t>OTU955</t>
  </si>
  <si>
    <t>KC287599.1</t>
  </si>
  <si>
    <t>OTU958</t>
  </si>
  <si>
    <t>MN114254.1</t>
  </si>
  <si>
    <t>OTU959</t>
  </si>
  <si>
    <t>GQ856199.1</t>
  </si>
  <si>
    <t>OTU965</t>
  </si>
  <si>
    <t>KT030279.1</t>
  </si>
  <si>
    <t>OTU983</t>
  </si>
  <si>
    <t>Halichondria sp. HK-2019</t>
  </si>
  <si>
    <t>MK105765.1</t>
  </si>
  <si>
    <t>OTU991</t>
  </si>
  <si>
    <t>AB380008.1</t>
  </si>
  <si>
    <t>OTU999</t>
  </si>
  <si>
    <t>JQ353762.1</t>
  </si>
  <si>
    <t>OTU1010</t>
  </si>
  <si>
    <t>HG005372.1</t>
  </si>
  <si>
    <t>OTU1017</t>
  </si>
  <si>
    <t>KR049013.1</t>
  </si>
  <si>
    <t>OTU1029</t>
  </si>
  <si>
    <t>MG935263.1</t>
  </si>
  <si>
    <t>OTU1035</t>
  </si>
  <si>
    <t>MN064594.1</t>
  </si>
  <si>
    <t>OTU1045</t>
  </si>
  <si>
    <t>MG437148.1</t>
  </si>
  <si>
    <t>OTU1047</t>
  </si>
  <si>
    <t>KR780745.1</t>
  </si>
  <si>
    <t>OTU1052</t>
  </si>
  <si>
    <t>MN064606.1</t>
  </si>
  <si>
    <t>OTU1054</t>
  </si>
  <si>
    <t>MT219480.1</t>
  </si>
  <si>
    <t>OTU1073</t>
  </si>
  <si>
    <t>HM053499.1</t>
  </si>
  <si>
    <t>OTU1074</t>
  </si>
  <si>
    <t>KX665226.1</t>
  </si>
  <si>
    <t>OTU1076</t>
  </si>
  <si>
    <t>KT209405.1</t>
  </si>
  <si>
    <t>OTU1077</t>
  </si>
  <si>
    <t>KY235413.1</t>
  </si>
  <si>
    <t>OTU1079</t>
  </si>
  <si>
    <t>Clausocalanus jobei</t>
  </si>
  <si>
    <t>HM045374.1</t>
  </si>
  <si>
    <t>OTU1098</t>
  </si>
  <si>
    <t>KY091176.1</t>
  </si>
  <si>
    <t>OTU1104</t>
  </si>
  <si>
    <t>LC141733.1</t>
  </si>
  <si>
    <t>OTU1109</t>
  </si>
  <si>
    <t>AY530386.1</t>
  </si>
  <si>
    <t>OTU1112</t>
  </si>
  <si>
    <t>AY789882.1</t>
  </si>
  <si>
    <t>OTU1121</t>
  </si>
  <si>
    <t>KM259616.1</t>
  </si>
  <si>
    <t>OTU1127</t>
  </si>
  <si>
    <t>Pantopoda</t>
  </si>
  <si>
    <t>AY457170.1</t>
  </si>
  <si>
    <t>OTU1148</t>
  </si>
  <si>
    <t>MF173598.1</t>
  </si>
  <si>
    <t>OTU1169</t>
  </si>
  <si>
    <t>MF029677.1</t>
  </si>
  <si>
    <t>OTU1174</t>
  </si>
  <si>
    <t>KX592561.1</t>
  </si>
  <si>
    <t>OTU1202</t>
  </si>
  <si>
    <t>KC898201.2</t>
  </si>
  <si>
    <t>OTU1226</t>
  </si>
  <si>
    <t>Eucalanus pseudattenuatus</t>
  </si>
  <si>
    <t>Pareucalanus attenuatus</t>
    <phoneticPr fontId="1" type="noConversion"/>
  </si>
  <si>
    <t>EU599529.1</t>
  </si>
  <si>
    <t>OTU1231</t>
  </si>
  <si>
    <t>KY492588.1</t>
  </si>
  <si>
    <t>OTU1234</t>
  </si>
  <si>
    <t>KT809331.1</t>
  </si>
  <si>
    <t>OTU1237</t>
  </si>
  <si>
    <t>AB501314.1</t>
  </si>
  <si>
    <t>OTU1246</t>
  </si>
  <si>
    <t>MG604303.1</t>
  </si>
  <si>
    <t>OTU1251</t>
  </si>
  <si>
    <t>AB076941.1</t>
  </si>
  <si>
    <t>OTU1301</t>
  </si>
  <si>
    <t>KT809323.1</t>
  </si>
  <si>
    <t>OTU1302</t>
  </si>
  <si>
    <t>Alpheus distinguendus</t>
  </si>
  <si>
    <t>Alpheus digitalis</t>
    <phoneticPr fontId="1" type="noConversion"/>
  </si>
  <si>
    <t>GQ892049.1</t>
  </si>
  <si>
    <t>OTU1310</t>
  </si>
  <si>
    <t>KX186725.1</t>
  </si>
  <si>
    <t>OTU1323</t>
  </si>
  <si>
    <t>KC287597.1</t>
  </si>
  <si>
    <t>OTU1327</t>
  </si>
  <si>
    <t>GQ119985.1</t>
  </si>
  <si>
    <t>OTU1349</t>
  </si>
  <si>
    <t>Heteromastus sp. ST-2016</t>
  </si>
  <si>
    <t>Meroplankton</t>
    <phoneticPr fontId="1" type="noConversion"/>
  </si>
  <si>
    <t>LC120654.1</t>
  </si>
  <si>
    <t>OTU1354</t>
  </si>
  <si>
    <t>JX661467.1</t>
  </si>
  <si>
    <t>OTU1355</t>
  </si>
  <si>
    <t>MF198445.1</t>
  </si>
  <si>
    <t>OTU1363</t>
  </si>
  <si>
    <t>GQ120066.1</t>
  </si>
  <si>
    <t>OTU1376</t>
  </si>
  <si>
    <t>KT601632.1</t>
  </si>
  <si>
    <t>OTU1384</t>
  </si>
  <si>
    <t>JX560147.1</t>
  </si>
  <si>
    <t>OTU1385</t>
  </si>
  <si>
    <t>JX502942.1</t>
  </si>
  <si>
    <t>OTU1444</t>
  </si>
  <si>
    <t>MG680002.1</t>
  </si>
  <si>
    <t>OTU1449</t>
  </si>
  <si>
    <t>AB714893.1</t>
  </si>
  <si>
    <t>OTU1478</t>
  </si>
  <si>
    <t>MN064610.1</t>
  </si>
  <si>
    <t>OTU1495</t>
  </si>
  <si>
    <t>AB611807.1</t>
  </si>
  <si>
    <t>OTU1550</t>
  </si>
  <si>
    <t>HM045388.1</t>
  </si>
  <si>
    <t>OTU1555</t>
  </si>
  <si>
    <t>KT030281.1</t>
  </si>
  <si>
    <t>OTU1596</t>
  </si>
  <si>
    <t>KP136698.1</t>
  </si>
  <si>
    <t>OTU1612</t>
  </si>
  <si>
    <t>Phoronida</t>
  </si>
  <si>
    <t>EU484458.1</t>
  </si>
  <si>
    <t>OTU1690</t>
  </si>
  <si>
    <t>Nassarius festivus</t>
  </si>
  <si>
    <t>JQ975457.1</t>
  </si>
  <si>
    <t>OTU1703</t>
  </si>
  <si>
    <t>MH011453.1</t>
  </si>
  <si>
    <t>OTU1704</t>
  </si>
  <si>
    <t>AJ639910.1</t>
  </si>
  <si>
    <t>OTU1708</t>
  </si>
  <si>
    <t>MN064601.1</t>
  </si>
  <si>
    <t>OTU1728</t>
  </si>
  <si>
    <t>EU530145.1</t>
  </si>
  <si>
    <t>OTU1779</t>
  </si>
  <si>
    <t>LC512769.1</t>
  </si>
  <si>
    <t>OTU1808</t>
  </si>
  <si>
    <t>HM053497.1</t>
  </si>
  <si>
    <t>OTU1824</t>
  </si>
  <si>
    <t>JX502948.1</t>
  </si>
  <si>
    <t>OTU1842</t>
  </si>
  <si>
    <t>KC594150.1</t>
  </si>
  <si>
    <t>OTU1852</t>
  </si>
  <si>
    <t>NC_045515.1</t>
  </si>
  <si>
    <t>OTU1948</t>
  </si>
  <si>
    <t>MN690115.1</t>
  </si>
  <si>
    <t>OTU1973</t>
  </si>
  <si>
    <t>KC594154.1</t>
  </si>
  <si>
    <t>OTU2008</t>
  </si>
  <si>
    <t>LC120638.1</t>
  </si>
  <si>
    <t>OTU2047</t>
  </si>
  <si>
    <t>KY643691.1</t>
  </si>
  <si>
    <t>OTU2059</t>
  </si>
  <si>
    <t>DQ061096.1</t>
  </si>
  <si>
    <t>OTU2079</t>
  </si>
  <si>
    <t>KU849041.1</t>
  </si>
  <si>
    <t>OTU2115</t>
  </si>
  <si>
    <t>KX095944.1</t>
  </si>
  <si>
    <t>OTU2122</t>
  </si>
  <si>
    <t>S54796.1</t>
  </si>
  <si>
    <t>OTU2165</t>
  </si>
  <si>
    <t>KU529462.1</t>
  </si>
  <si>
    <t>OTU2169</t>
  </si>
  <si>
    <t>KX592555.1</t>
  </si>
  <si>
    <t>OTU2223</t>
  </si>
  <si>
    <t>JQ353749.1</t>
  </si>
  <si>
    <t>OTU2257</t>
  </si>
  <si>
    <t>MN184702.1</t>
  </si>
  <si>
    <t>OTU2266</t>
  </si>
  <si>
    <t>JX274086.1</t>
  </si>
  <si>
    <t>OTU2291</t>
  </si>
  <si>
    <t>KP635442.1</t>
  </si>
  <si>
    <t>OTU2383</t>
  </si>
  <si>
    <t>KC287607.1</t>
  </si>
  <si>
    <t>OTU2384</t>
  </si>
  <si>
    <t>Oithonidae sp. DZMB624</t>
  </si>
  <si>
    <t>MF077919.1</t>
  </si>
  <si>
    <t>OTU2389</t>
  </si>
  <si>
    <t>AB379988.1</t>
  </si>
  <si>
    <t>OTU2413</t>
  </si>
  <si>
    <t>MK227171.1</t>
  </si>
  <si>
    <t>OTU2416</t>
  </si>
  <si>
    <t>HQ700942.1</t>
  </si>
  <si>
    <t>OTU2632</t>
  </si>
  <si>
    <t>Tubulanidae sp. NemBar0841</t>
  </si>
  <si>
    <t>Nemertea</t>
  </si>
  <si>
    <t>KU840163.1</t>
  </si>
  <si>
    <t>OTU2754</t>
  </si>
  <si>
    <t>GQ480316.1</t>
  </si>
  <si>
    <t>OTU2809</t>
  </si>
  <si>
    <t>HM045350.1</t>
  </si>
  <si>
    <t>OTU2830</t>
  </si>
  <si>
    <t>GU171292.1</t>
  </si>
  <si>
    <t>OTU2907</t>
  </si>
  <si>
    <t>MH572663.1</t>
  </si>
  <si>
    <t>OTU2927</t>
  </si>
  <si>
    <t>KJ845633.1</t>
  </si>
  <si>
    <t>OTU2935</t>
  </si>
  <si>
    <t>MH707684.1</t>
  </si>
  <si>
    <t>OTU3072</t>
  </si>
  <si>
    <t>KT970486.1</t>
  </si>
  <si>
    <t>OTU3105</t>
  </si>
  <si>
    <t>Holoplankton</t>
    <phoneticPr fontId="1" type="noConversion"/>
  </si>
  <si>
    <t>KF977357.1</t>
  </si>
  <si>
    <t>OTU3265</t>
  </si>
  <si>
    <t>Polydora sp. isolate 4 SRL-2017</t>
  </si>
  <si>
    <t>KY065237.1</t>
  </si>
  <si>
    <t>OTU3389</t>
  </si>
  <si>
    <t>Oscarella sp. S157</t>
  </si>
  <si>
    <t>KX866748.1</t>
  </si>
  <si>
    <t>OTU3425</t>
  </si>
  <si>
    <t>HM559997.1</t>
  </si>
  <si>
    <t>OTU3506</t>
  </si>
  <si>
    <t>Macrothrix sp. HE-364</t>
  </si>
  <si>
    <t>KC617066.1</t>
  </si>
  <si>
    <t>OTU3515</t>
  </si>
  <si>
    <t>LC176029.1</t>
  </si>
  <si>
    <t>OTU3684</t>
  </si>
  <si>
    <t>MK478019.1</t>
  </si>
  <si>
    <t>OTU3711</t>
  </si>
  <si>
    <t>HM045385.1</t>
  </si>
  <si>
    <t>OTU3769</t>
  </si>
  <si>
    <t>KY040297.1</t>
  </si>
  <si>
    <t>OTU3801</t>
  </si>
  <si>
    <t>JF957859.1</t>
  </si>
  <si>
    <t>OTU3808</t>
  </si>
  <si>
    <t>LC383971.1</t>
  </si>
  <si>
    <t>OTU3824</t>
  </si>
  <si>
    <t>EU856808.1</t>
  </si>
  <si>
    <t>OTU3885</t>
  </si>
  <si>
    <t>LC331996.1</t>
  </si>
  <si>
    <t>OTU3999</t>
  </si>
  <si>
    <t>Philodina sp. Pha3</t>
  </si>
  <si>
    <t>Rotifera</t>
  </si>
  <si>
    <t>HM032976.1</t>
  </si>
  <si>
    <t>OTU4117</t>
  </si>
  <si>
    <t>KC287797.1</t>
  </si>
  <si>
    <t>*Accepted name from WoRMS</t>
    <phoneticPr fontId="1" type="noConversion"/>
  </si>
  <si>
    <t>Table S4. ɑ-diversity for each sample.</t>
    <phoneticPr fontId="1" type="noConversion"/>
  </si>
  <si>
    <t>Table S5. Percentage of 19 taxonomic group for each sample.</t>
    <phoneticPr fontId="1" type="noConversion"/>
  </si>
  <si>
    <t>Total Abundance
(read count)</t>
  </si>
  <si>
    <t>Average
abundance</t>
  </si>
  <si>
    <t>Common
species</t>
  </si>
  <si>
    <t>Date</t>
  </si>
  <si>
    <t>Feb-13-2019</t>
  </si>
  <si>
    <t>Feb-27-2019</t>
  </si>
  <si>
    <t>Mar-13-2019</t>
  </si>
  <si>
    <t>Mar-27-2019</t>
  </si>
  <si>
    <t>Apr-11-2019</t>
  </si>
  <si>
    <t>Apr-24-2019</t>
  </si>
  <si>
    <t>May-08-2019</t>
  </si>
  <si>
    <t>May-22-2019</t>
  </si>
  <si>
    <t>Jun-05-2019</t>
  </si>
  <si>
    <t>Jun-19-2019</t>
  </si>
  <si>
    <t>Jul-03-2019</t>
  </si>
  <si>
    <t>Jul-31-2019</t>
  </si>
  <si>
    <t>Aug-14-2019</t>
  </si>
  <si>
    <t>Aug-28-2019</t>
  </si>
  <si>
    <t>Sep-10-2019</t>
  </si>
  <si>
    <t>Sep-24-2019</t>
  </si>
  <si>
    <t>Oct-10-2019</t>
  </si>
  <si>
    <t>Oct-23-2019</t>
  </si>
  <si>
    <t>Nov-06-2019</t>
  </si>
  <si>
    <t>Nov-20-2019</t>
  </si>
  <si>
    <t>Dec-05-2019</t>
  </si>
  <si>
    <t>Dec-18-2019</t>
  </si>
  <si>
    <t>Jan-02-2020</t>
  </si>
  <si>
    <t>Jan-15-2020</t>
  </si>
  <si>
    <t>Jan-29-2020</t>
  </si>
  <si>
    <t>Feb-13-2020</t>
  </si>
  <si>
    <t>Feb-26-2020</t>
  </si>
  <si>
    <t>Mar-18-2020</t>
  </si>
  <si>
    <t>Apr-01-2020</t>
  </si>
  <si>
    <t>Apr-16-2020</t>
  </si>
  <si>
    <t>Gap open (bp)</t>
  </si>
  <si>
    <t>Acession #</t>
  </si>
  <si>
    <t>Table S8. Comparison of metabarcoding data with the national list of marine species (NLMS).</t>
  </si>
  <si>
    <t>National List of Marine Species (O/X)</t>
  </si>
  <si>
    <t>Oithona davisae</t>
    <phoneticPr fontId="1" type="noConversion"/>
  </si>
  <si>
    <t>Podon leuckartii</t>
    <phoneticPr fontId="1" type="noConversion"/>
  </si>
  <si>
    <t>Evadne nordmanni</t>
    <phoneticPr fontId="1" type="noConversion"/>
  </si>
  <si>
    <t>Pleopis polyphemoides</t>
    <phoneticPr fontId="1" type="noConversion"/>
  </si>
  <si>
    <t>Balanus trigonus</t>
    <phoneticPr fontId="1" type="noConversion"/>
  </si>
  <si>
    <t>Chthamalus challengeri</t>
    <phoneticPr fontId="1" type="noConversion"/>
  </si>
  <si>
    <t>Acartia omorii</t>
    <phoneticPr fontId="1" type="noConversion"/>
  </si>
  <si>
    <t>Amphibalanus amphitrite</t>
    <phoneticPr fontId="1" type="noConversion"/>
  </si>
  <si>
    <t>Belzebub intermedius</t>
    <phoneticPr fontId="1" type="noConversion"/>
  </si>
  <si>
    <t>Liriope tetraphylla</t>
    <phoneticPr fontId="1" type="noConversion"/>
  </si>
  <si>
    <t>Paracalanus gracilis</t>
    <phoneticPr fontId="1" type="noConversion"/>
  </si>
  <si>
    <t>Clausocalanus furcatus</t>
    <phoneticPr fontId="1" type="noConversion"/>
  </si>
  <si>
    <t>Mactra sp.</t>
    <phoneticPr fontId="1" type="noConversion"/>
  </si>
  <si>
    <t>Timea sp.</t>
    <phoneticPr fontId="1" type="noConversion"/>
  </si>
  <si>
    <t>Oncaea venusta</t>
    <phoneticPr fontId="1" type="noConversion"/>
  </si>
  <si>
    <t>Xenostrobus atratus</t>
    <phoneticPr fontId="1" type="noConversion"/>
  </si>
  <si>
    <t>Amphibalanus cirratus</t>
    <phoneticPr fontId="1" type="noConversion"/>
  </si>
  <si>
    <t>Clausocalanus jobei</t>
    <phoneticPr fontId="1" type="noConversion"/>
  </si>
  <si>
    <t>Heteromastus sp.</t>
    <phoneticPr fontId="1" type="noConversion"/>
  </si>
  <si>
    <t>Oithonidae sp.</t>
    <phoneticPr fontId="1" type="noConversion"/>
  </si>
  <si>
    <t>Paracalanus parvus</t>
    <phoneticPr fontId="1" type="noConversion"/>
  </si>
  <si>
    <t>Schizaster doederleini</t>
    <phoneticPr fontId="1" type="noConversion"/>
  </si>
  <si>
    <t>Ophiuroglypha kinbergi</t>
    <phoneticPr fontId="1" type="noConversion"/>
  </si>
  <si>
    <t>Magallana gigas</t>
    <phoneticPr fontId="1" type="noConversion"/>
  </si>
  <si>
    <t>Membranipora villosa</t>
    <phoneticPr fontId="1" type="noConversion"/>
  </si>
  <si>
    <t>Ferosagitta robusta</t>
    <phoneticPr fontId="1" type="noConversion"/>
  </si>
  <si>
    <t>Flaccisagitta enflata</t>
    <phoneticPr fontId="1" type="noConversion"/>
  </si>
  <si>
    <t>Boasia chierchiae</t>
    <phoneticPr fontId="1" type="noConversion"/>
  </si>
  <si>
    <t>Comoplana pusilla</t>
    <phoneticPr fontId="1" type="noConversion"/>
  </si>
  <si>
    <t>Tegula turbinata</t>
    <phoneticPr fontId="1" type="noConversion"/>
  </si>
  <si>
    <t>Cylista laceratus</t>
    <phoneticPr fontId="1" type="noConversion"/>
  </si>
  <si>
    <t>Saccostrea cuccullata</t>
    <phoneticPr fontId="1" type="noConversion"/>
  </si>
  <si>
    <t>Tegula kusairo</t>
    <phoneticPr fontId="1" type="noConversion"/>
  </si>
  <si>
    <t>Biflustra grandicella</t>
    <phoneticPr fontId="1" type="noConversion"/>
  </si>
  <si>
    <t>Ophiuroglypha kinbergi (Ophiura kinbergi)</t>
    <phoneticPr fontId="1" type="noConversion"/>
  </si>
  <si>
    <t>Schizaster doederleini (Paraster doedeleini)</t>
    <phoneticPr fontId="1" type="noConversion"/>
  </si>
  <si>
    <t>Magallana gigas (Crassostrea gigas)</t>
    <phoneticPr fontId="1" type="noConversion"/>
  </si>
  <si>
    <t>Ferosagitta robusta (Sagitta robusta)</t>
    <phoneticPr fontId="1" type="noConversion"/>
  </si>
  <si>
    <t>Flaccisagitta enflata (Sagitta enflata)</t>
    <phoneticPr fontId="1" type="noConversion"/>
  </si>
  <si>
    <t>Boasia chierchiae (Creseis chierchiae)</t>
    <phoneticPr fontId="1" type="noConversion"/>
  </si>
  <si>
    <t>Comoplana pusilla (Stylochoplana pusilla)</t>
    <phoneticPr fontId="1" type="noConversion"/>
  </si>
  <si>
    <t>Tegula turbinata (Chlorostoma turbinatum)</t>
    <phoneticPr fontId="1" type="noConversion"/>
  </si>
  <si>
    <t>Tegula kusairo (Chlorostoma lischkei)</t>
    <phoneticPr fontId="1" type="noConversion"/>
  </si>
  <si>
    <t>Cylista lacerata (Sagartiogeton laceratus)</t>
    <phoneticPr fontId="1" type="noConversion"/>
  </si>
  <si>
    <t>Parasacculina yatsui (Sacculina yatsui)</t>
    <phoneticPr fontId="1" type="noConversion"/>
  </si>
  <si>
    <t>Saccostrea cuccullata (Saccostrea cucullata)</t>
    <phoneticPr fontId="1" type="noConversion"/>
  </si>
  <si>
    <t>Membranipora villosa (Membranipora serrilamella)</t>
    <phoneticPr fontId="1" type="noConversion"/>
  </si>
  <si>
    <t>Biflustra grandicella (Membranipora grandicella)</t>
    <phoneticPr fontId="1" type="noConversion"/>
  </si>
  <si>
    <t>Table S6. Heatmap of common zooplankton raw data regarding Fig. 4.</t>
    <phoneticPr fontId="1" type="noConversion"/>
  </si>
  <si>
    <t>Table S7. Heatmap of all Copepoda raw data regarding Fig. 5.</t>
    <phoneticPr fontId="1" type="noConversion"/>
  </si>
  <si>
    <t>Presence of COI DB</t>
    <phoneticPr fontId="1" type="noConversion"/>
  </si>
  <si>
    <t>Absence of COI DB</t>
    <phoneticPr fontId="1" type="noConversion"/>
  </si>
  <si>
    <t>Diplosoma macdonaldi</t>
  </si>
  <si>
    <t>Lestrigonus latissimus</t>
  </si>
  <si>
    <t>Parasabella albicans</t>
  </si>
  <si>
    <t>Clytia edwardsi</t>
    <phoneticPr fontId="1" type="noConversion"/>
  </si>
  <si>
    <t>Nipponomysella obesa</t>
  </si>
  <si>
    <t>Didemnum apersum, D. aspiculatum</t>
    <phoneticPr fontId="1" type="noConversion"/>
  </si>
  <si>
    <t>Membranipora villosa, Biflustra irregulata, B. okadai</t>
    <phoneticPr fontId="1" type="noConversion"/>
  </si>
  <si>
    <t>Spatangus luetkeni</t>
    <phoneticPr fontId="1" type="noConversion"/>
  </si>
  <si>
    <t>Amphibalanus amphitrite, A. eburneus, A. improvisus, A. reticulatus</t>
    <phoneticPr fontId="1" type="noConversion"/>
  </si>
  <si>
    <t>Botrylloides magnicoecum, B. violaceus; Botryllus persipicuum, B. primigenus, B. schlosseri</t>
    <phoneticPr fontId="1" type="noConversion"/>
  </si>
  <si>
    <t>Campanularia caliculata, C. crenata, C. everta</t>
    <phoneticPr fontId="1" type="noConversion"/>
  </si>
  <si>
    <t>Nassarius babylonicus, N. conoidalis, N. fraterculus, N. glans, N. livescens, N. noguchii, N. sinusigerus, N. siquijorensis, N. splendidulus, N. sufflatus, N. variciferus</t>
    <phoneticPr fontId="1" type="noConversion"/>
  </si>
  <si>
    <t>Octopus hongkongensis, O. longispadiceus, O. minor, O. vulgaris</t>
    <phoneticPr fontId="1" type="noConversion"/>
  </si>
  <si>
    <t>Perinereis euiini, P. mictodonta, P. nuntia, P. wilsoni; Nereis dennamensis, N. heterocirrata, N. multignatha, N. vexillosa, N. zonata</t>
    <phoneticPr fontId="1" type="noConversion"/>
  </si>
  <si>
    <t>Acrocalanus gibber, A. monachus</t>
    <phoneticPr fontId="1" type="noConversion"/>
  </si>
  <si>
    <t>Aurelia aurita, A. limbata</t>
    <phoneticPr fontId="1" type="noConversion"/>
  </si>
  <si>
    <t>Bugula neritina, B. robusta, B. subglobosa, B. umbelliformis</t>
    <phoneticPr fontId="1" type="noConversion"/>
  </si>
  <si>
    <t>Clasocalanus farrani, C. furcatus, C. pergens</t>
    <phoneticPr fontId="1" type="noConversion"/>
  </si>
  <si>
    <t>Creseis clava, C. conica, C. virgula</t>
    <phoneticPr fontId="1" type="noConversion"/>
  </si>
  <si>
    <t>Hyperioides longipes, Hyperia galba</t>
    <phoneticPr fontId="1" type="noConversion"/>
  </si>
  <si>
    <t>Myrianida convolata, M. pachycera</t>
    <phoneticPr fontId="1" type="noConversion"/>
  </si>
  <si>
    <t>Ostrea circumpicta, O. denselamellosa, O. futamiensis</t>
    <phoneticPr fontId="1" type="noConversion"/>
  </si>
  <si>
    <t>Paracalanus aculeatus, P. gracilis, P. indicus, P. intermedius, P. parvus</t>
    <phoneticPr fontId="1" type="noConversion"/>
  </si>
  <si>
    <t>Pareucalanus attenatus, Eucalanus bungii</t>
    <phoneticPr fontId="1" type="noConversion"/>
  </si>
  <si>
    <t>Subeucalanus crassus, S. mucronatus, S. subcrassus, S. subtenuis</t>
    <phoneticPr fontId="1" type="noConversion"/>
  </si>
  <si>
    <t>Cladonema radiatum</t>
    <phoneticPr fontId="1" type="noConversion"/>
  </si>
  <si>
    <t>Clytia gracilis, C. hemisphaerica, C. johnstoni</t>
    <phoneticPr fontId="1" type="noConversion"/>
  </si>
  <si>
    <t>Didemnum vexillum</t>
    <phoneticPr fontId="1" type="noConversion"/>
  </si>
  <si>
    <t>Didemnum candidum, D. moseleyi, D. pardum, D. translucidum</t>
    <phoneticPr fontId="1" type="noConversion"/>
  </si>
  <si>
    <t>Biflustra perfragilis</t>
    <phoneticPr fontId="1" type="noConversion"/>
  </si>
  <si>
    <t>Nipponomysella subtruncata</t>
    <phoneticPr fontId="1" type="noConversion"/>
  </si>
  <si>
    <t>Nipponomysella oblongata</t>
    <phoneticPr fontId="1" type="noConversion"/>
  </si>
  <si>
    <t>Amphibalanus poecilotheca</t>
    <phoneticPr fontId="1" type="noConversion"/>
  </si>
  <si>
    <t>Campanularia groenlandica, C. platycarpa</t>
    <phoneticPr fontId="1" type="noConversion"/>
  </si>
  <si>
    <t>Nassarius castus, N. fratercula hiradoensis, N. fratercula hypolia, N. multigranosus, N. praematuratus, N. reeveanus</t>
    <phoneticPr fontId="1" type="noConversion"/>
  </si>
  <si>
    <t>Octopus yendoi</t>
    <phoneticPr fontId="1" type="noConversion"/>
  </si>
  <si>
    <t>Same genus in NLMS</t>
    <phoneticPr fontId="1" type="noConversion"/>
  </si>
  <si>
    <t>Botryllus tuberatus</t>
    <phoneticPr fontId="1" type="noConversion"/>
  </si>
  <si>
    <t>Perinereis linea, Nereis longior, N. neoneanthes, N. nichdlsi, N. pelagica, N. surugaense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</si>
</sst>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00_ "/>
    <numFmt numFmtId="178" formatCode="0.0000"/>
    <numFmt numFmtId="179" formatCode="0.0%"/>
    <numFmt numFmtId="180" formatCode="0.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Segoe UI Symbol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indexed="64"/>
      </right>
      <top/>
      <bottom style="medium">
        <color auto="1"/>
      </bottom>
      <diagonal/>
    </border>
    <border>
      <left style="thin">
        <color theme="0"/>
      </left>
      <right style="thin">
        <color indexed="64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38" fontId="6" fillId="2" borderId="12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38" fontId="6" fillId="2" borderId="14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7" fillId="0" borderId="0" xfId="0" applyNumberFormat="1" applyFont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76" fontId="6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76" fontId="6" fillId="3" borderId="15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9" fontId="3" fillId="3" borderId="0" xfId="0" applyNumberFormat="1" applyFont="1" applyFill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80" fontId="3" fillId="0" borderId="0" xfId="0" applyNumberFormat="1" applyFont="1">
      <alignment vertical="center"/>
    </xf>
    <xf numFmtId="11" fontId="3" fillId="0" borderId="0" xfId="0" applyNumberFormat="1" applyFont="1">
      <alignment vertical="center"/>
    </xf>
    <xf numFmtId="0" fontId="3" fillId="5" borderId="0" xfId="0" applyFont="1" applyFill="1">
      <alignment vertical="center"/>
    </xf>
    <xf numFmtId="180" fontId="3" fillId="5" borderId="0" xfId="0" applyNumberFormat="1" applyFont="1" applyFill="1">
      <alignment vertical="center"/>
    </xf>
    <xf numFmtId="11" fontId="3" fillId="5" borderId="0" xfId="0" applyNumberFormat="1" applyFont="1" applyFill="1">
      <alignment vertical="center"/>
    </xf>
    <xf numFmtId="0" fontId="3" fillId="0" borderId="1" xfId="0" applyFont="1" applyBorder="1">
      <alignment vertical="center"/>
    </xf>
    <xf numFmtId="180" fontId="3" fillId="0" borderId="1" xfId="0" applyNumberFormat="1" applyFont="1" applyBorder="1">
      <alignment vertical="center"/>
    </xf>
    <xf numFmtId="11" fontId="3" fillId="0" borderId="1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5" borderId="0" xfId="0" applyFont="1" applyFill="1">
      <alignment vertical="center"/>
    </xf>
    <xf numFmtId="0" fontId="11" fillId="0" borderId="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2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2" fontId="3" fillId="0" borderId="3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78" fontId="3" fillId="0" borderId="3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2" fontId="3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78" fontId="3" fillId="6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78" fontId="3" fillId="6" borderId="31" xfId="0" applyNumberFormat="1" applyFont="1" applyFill="1" applyBorder="1" applyAlignment="1">
      <alignment horizontal="center" vertical="center"/>
    </xf>
    <xf numFmtId="0" fontId="6" fillId="6" borderId="31" xfId="0" applyFont="1" applyFill="1" applyBorder="1">
      <alignment vertical="center"/>
    </xf>
    <xf numFmtId="177" fontId="3" fillId="6" borderId="31" xfId="0" applyNumberFormat="1" applyFont="1" applyFill="1" applyBorder="1" applyAlignment="1">
      <alignment horizontal="right" vertical="center"/>
    </xf>
    <xf numFmtId="0" fontId="3" fillId="6" borderId="31" xfId="0" applyFont="1" applyFill="1" applyBorder="1" applyAlignment="1">
      <alignment horizontal="center" vertical="center"/>
    </xf>
    <xf numFmtId="0" fontId="6" fillId="6" borderId="0" xfId="0" applyFont="1" applyFill="1">
      <alignment vertical="center"/>
    </xf>
    <xf numFmtId="177" fontId="3" fillId="6" borderId="0" xfId="0" applyNumberFormat="1" applyFont="1" applyFill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3" fillId="2" borderId="3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opLeftCell="A13" zoomScaleNormal="100" workbookViewId="0">
      <selection sqref="A1:N1"/>
    </sheetView>
  </sheetViews>
  <sheetFormatPr defaultColWidth="9" defaultRowHeight="16.5" x14ac:dyDescent="0.3"/>
  <cols>
    <col min="1" max="1" width="9.375" bestFit="1" customWidth="1"/>
    <col min="2" max="2" width="20.375" style="13" bestFit="1" customWidth="1"/>
    <col min="3" max="3" width="15.625" style="13" bestFit="1" customWidth="1"/>
    <col min="4" max="4" width="21" style="13" bestFit="1" customWidth="1"/>
    <col min="5" max="5" width="20.375" style="13" bestFit="1" customWidth="1"/>
    <col min="6" max="6" width="13.125" style="13" bestFit="1" customWidth="1"/>
    <col min="7" max="7" width="14.375" style="13" bestFit="1" customWidth="1"/>
    <col min="8" max="8" width="14" style="13" bestFit="1" customWidth="1"/>
    <col min="9" max="9" width="13.125" style="13" bestFit="1" customWidth="1"/>
    <col min="10" max="10" width="15.125" style="13" customWidth="1"/>
    <col min="11" max="12" width="15.375" style="13" customWidth="1"/>
    <col min="13" max="13" width="15.875" style="13" customWidth="1"/>
    <col min="14" max="14" width="14.25" style="13" customWidth="1"/>
    <col min="15" max="15" width="15.375" style="13" customWidth="1"/>
    <col min="16" max="16" width="13.875" style="13" customWidth="1"/>
    <col min="17" max="16384" width="9" style="13"/>
  </cols>
  <sheetData>
    <row r="1" spans="1:16" customFormat="1" ht="28.5" customHeight="1" thickBot="1" x14ac:dyDescent="0.35">
      <c r="A1" s="110" t="s">
        <v>460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6" customFormat="1" ht="30" customHeight="1" thickTop="1" thickBot="1" x14ac:dyDescent="0.35">
      <c r="A2" s="111" t="s">
        <v>440</v>
      </c>
      <c r="B2" s="111" t="s">
        <v>441</v>
      </c>
      <c r="C2" s="111"/>
      <c r="D2" s="111"/>
      <c r="E2" s="113" t="s">
        <v>458</v>
      </c>
      <c r="F2" s="115" t="s">
        <v>439</v>
      </c>
      <c r="G2" s="115"/>
      <c r="H2" s="115"/>
      <c r="I2" s="115"/>
      <c r="J2" s="115"/>
      <c r="K2" s="116"/>
      <c r="L2" s="117" t="s">
        <v>438</v>
      </c>
      <c r="M2" s="115"/>
      <c r="N2" s="115"/>
      <c r="O2" s="115"/>
      <c r="P2" s="115"/>
    </row>
    <row r="3" spans="1:16" customFormat="1" ht="64.5" customHeight="1" thickTop="1" thickBot="1" x14ac:dyDescent="0.35">
      <c r="A3" s="112"/>
      <c r="B3" s="24" t="s">
        <v>442</v>
      </c>
      <c r="C3" s="24" t="s">
        <v>443</v>
      </c>
      <c r="D3" s="25" t="s">
        <v>444</v>
      </c>
      <c r="E3" s="114"/>
      <c r="F3" s="1" t="s">
        <v>459</v>
      </c>
      <c r="G3" s="2" t="s">
        <v>437</v>
      </c>
      <c r="H3" s="1" t="s">
        <v>434</v>
      </c>
      <c r="I3" s="1" t="s">
        <v>455</v>
      </c>
      <c r="J3" s="2" t="s">
        <v>456</v>
      </c>
      <c r="K3" s="1" t="s">
        <v>457</v>
      </c>
      <c r="L3" s="3" t="s">
        <v>436</v>
      </c>
      <c r="M3" s="1" t="s">
        <v>435</v>
      </c>
      <c r="N3" s="1" t="s">
        <v>434</v>
      </c>
      <c r="O3" s="1" t="s">
        <v>456</v>
      </c>
      <c r="P3" s="1" t="s">
        <v>457</v>
      </c>
    </row>
    <row r="4" spans="1:16" customFormat="1" ht="21.75" customHeight="1" thickTop="1" x14ac:dyDescent="0.3">
      <c r="A4" s="4" t="s">
        <v>1</v>
      </c>
      <c r="B4" s="4">
        <v>11.521000000000001</v>
      </c>
      <c r="C4" s="4">
        <v>34.180999999999997</v>
      </c>
      <c r="D4" s="4"/>
      <c r="E4" s="15">
        <v>287126</v>
      </c>
      <c r="F4" s="6">
        <v>345</v>
      </c>
      <c r="G4" s="6">
        <v>52</v>
      </c>
      <c r="H4" s="6">
        <v>31</v>
      </c>
      <c r="I4" s="4">
        <v>239</v>
      </c>
      <c r="J4" s="4">
        <v>35</v>
      </c>
      <c r="K4" s="4">
        <v>24</v>
      </c>
      <c r="L4" s="7">
        <v>54</v>
      </c>
      <c r="M4" s="6">
        <v>23</v>
      </c>
      <c r="N4" s="6">
        <v>19</v>
      </c>
      <c r="O4" s="4">
        <v>20</v>
      </c>
      <c r="P4" s="4">
        <v>17</v>
      </c>
    </row>
    <row r="5" spans="1:16" customFormat="1" ht="21.75" customHeight="1" x14ac:dyDescent="0.3">
      <c r="A5" s="20" t="s">
        <v>2</v>
      </c>
      <c r="B5" s="20">
        <v>12.797000000000001</v>
      </c>
      <c r="C5" s="20">
        <v>33.932000000000002</v>
      </c>
      <c r="D5" s="20"/>
      <c r="E5" s="23">
        <v>337084</v>
      </c>
      <c r="F5" s="21">
        <v>403</v>
      </c>
      <c r="G5" s="21">
        <v>86</v>
      </c>
      <c r="H5" s="21">
        <v>57</v>
      </c>
      <c r="I5" s="20">
        <v>334</v>
      </c>
      <c r="J5" s="20">
        <v>76</v>
      </c>
      <c r="K5" s="20">
        <v>51</v>
      </c>
      <c r="L5" s="22">
        <v>67</v>
      </c>
      <c r="M5" s="21">
        <v>27</v>
      </c>
      <c r="N5" s="21">
        <v>20</v>
      </c>
      <c r="O5" s="20">
        <v>26</v>
      </c>
      <c r="P5" s="20">
        <v>20</v>
      </c>
    </row>
    <row r="6" spans="1:16" customFormat="1" ht="21.75" customHeight="1" x14ac:dyDescent="0.3">
      <c r="A6" s="4" t="s">
        <v>3</v>
      </c>
      <c r="B6" s="4">
        <v>12.727</v>
      </c>
      <c r="C6" s="4">
        <v>34.225999999999999</v>
      </c>
      <c r="D6" s="4"/>
      <c r="E6" s="5">
        <v>290928</v>
      </c>
      <c r="F6" s="6">
        <v>420</v>
      </c>
      <c r="G6" s="6">
        <v>64</v>
      </c>
      <c r="H6" s="6">
        <v>29</v>
      </c>
      <c r="I6" s="4">
        <v>290</v>
      </c>
      <c r="J6" s="4">
        <v>50</v>
      </c>
      <c r="K6" s="4">
        <v>24</v>
      </c>
      <c r="L6" s="7">
        <v>51</v>
      </c>
      <c r="M6" s="6">
        <v>22</v>
      </c>
      <c r="N6" s="6">
        <v>14</v>
      </c>
      <c r="O6" s="4">
        <v>18</v>
      </c>
      <c r="P6" s="4">
        <v>12</v>
      </c>
    </row>
    <row r="7" spans="1:16" customFormat="1" ht="21.75" customHeight="1" x14ac:dyDescent="0.3">
      <c r="A7" s="20" t="s">
        <v>4</v>
      </c>
      <c r="B7" s="20">
        <v>13.302</v>
      </c>
      <c r="C7" s="20">
        <v>34.479999999999997</v>
      </c>
      <c r="D7" s="20"/>
      <c r="E7" s="23">
        <v>308353</v>
      </c>
      <c r="F7" s="21">
        <v>219</v>
      </c>
      <c r="G7" s="21">
        <v>36</v>
      </c>
      <c r="H7" s="21">
        <v>23</v>
      </c>
      <c r="I7" s="20">
        <v>147</v>
      </c>
      <c r="J7" s="20">
        <v>29</v>
      </c>
      <c r="K7" s="20">
        <v>19</v>
      </c>
      <c r="L7" s="22">
        <v>46</v>
      </c>
      <c r="M7" s="21">
        <v>22</v>
      </c>
      <c r="N7" s="21">
        <v>15</v>
      </c>
      <c r="O7" s="20">
        <v>21</v>
      </c>
      <c r="P7" s="20">
        <v>14</v>
      </c>
    </row>
    <row r="8" spans="1:16" customFormat="1" ht="21.75" customHeight="1" x14ac:dyDescent="0.3">
      <c r="A8" s="4" t="s">
        <v>5</v>
      </c>
      <c r="B8" s="4">
        <v>12.728999999999999</v>
      </c>
      <c r="C8" s="4">
        <v>33.987000000000002</v>
      </c>
      <c r="D8" s="4" t="s">
        <v>446</v>
      </c>
      <c r="E8" s="5">
        <v>326538</v>
      </c>
      <c r="F8" s="6">
        <v>279</v>
      </c>
      <c r="G8" s="6">
        <v>52</v>
      </c>
      <c r="H8" s="6">
        <v>36</v>
      </c>
      <c r="I8" s="4">
        <v>197</v>
      </c>
      <c r="J8" s="4">
        <v>40</v>
      </c>
      <c r="K8" s="4">
        <v>28</v>
      </c>
      <c r="L8" s="7">
        <v>55</v>
      </c>
      <c r="M8" s="6">
        <v>27</v>
      </c>
      <c r="N8" s="6">
        <v>20</v>
      </c>
      <c r="O8" s="4">
        <v>23</v>
      </c>
      <c r="P8" s="4">
        <v>17</v>
      </c>
    </row>
    <row r="9" spans="1:16" customFormat="1" ht="21.75" customHeight="1" x14ac:dyDescent="0.3">
      <c r="A9" s="20" t="s">
        <v>6</v>
      </c>
      <c r="B9" s="20">
        <v>14.531000000000001</v>
      </c>
      <c r="C9" s="20">
        <v>33.774000000000001</v>
      </c>
      <c r="D9" s="20"/>
      <c r="E9" s="23">
        <v>338928</v>
      </c>
      <c r="F9" s="21">
        <v>545</v>
      </c>
      <c r="G9" s="21">
        <v>69</v>
      </c>
      <c r="H9" s="21">
        <v>36</v>
      </c>
      <c r="I9" s="20">
        <v>351</v>
      </c>
      <c r="J9" s="20">
        <v>52</v>
      </c>
      <c r="K9" s="20">
        <v>33</v>
      </c>
      <c r="L9" s="22">
        <v>53</v>
      </c>
      <c r="M9" s="21">
        <v>22</v>
      </c>
      <c r="N9" s="21">
        <v>18</v>
      </c>
      <c r="O9" s="20">
        <v>20</v>
      </c>
      <c r="P9" s="20">
        <v>16</v>
      </c>
    </row>
    <row r="10" spans="1:16" customFormat="1" ht="21.75" customHeight="1" x14ac:dyDescent="0.3">
      <c r="A10" s="4" t="s">
        <v>7</v>
      </c>
      <c r="B10" s="4">
        <v>15.401999999999999</v>
      </c>
      <c r="C10" s="4">
        <v>33.887</v>
      </c>
      <c r="D10" s="4"/>
      <c r="E10" s="5">
        <v>323339</v>
      </c>
      <c r="F10" s="6">
        <v>367</v>
      </c>
      <c r="G10" s="6">
        <v>62</v>
      </c>
      <c r="H10" s="6">
        <v>31</v>
      </c>
      <c r="I10" s="4">
        <v>225</v>
      </c>
      <c r="J10" s="4">
        <v>43</v>
      </c>
      <c r="K10" s="4">
        <v>22</v>
      </c>
      <c r="L10" s="7">
        <v>44</v>
      </c>
      <c r="M10" s="6">
        <v>25</v>
      </c>
      <c r="N10" s="6">
        <v>15</v>
      </c>
      <c r="O10" s="4">
        <v>21</v>
      </c>
      <c r="P10" s="4">
        <v>12</v>
      </c>
    </row>
    <row r="11" spans="1:16" customFormat="1" ht="21.75" customHeight="1" x14ac:dyDescent="0.3">
      <c r="A11" s="20" t="s">
        <v>8</v>
      </c>
      <c r="B11" s="20">
        <v>16.492999999999999</v>
      </c>
      <c r="C11" s="20">
        <v>33.594999999999999</v>
      </c>
      <c r="D11" s="20"/>
      <c r="E11" s="23">
        <v>305939</v>
      </c>
      <c r="F11" s="21">
        <v>574</v>
      </c>
      <c r="G11" s="21">
        <v>77</v>
      </c>
      <c r="H11" s="21">
        <v>48</v>
      </c>
      <c r="I11" s="20">
        <v>400</v>
      </c>
      <c r="J11" s="20">
        <v>57</v>
      </c>
      <c r="K11" s="20">
        <v>35</v>
      </c>
      <c r="L11" s="22">
        <v>69</v>
      </c>
      <c r="M11" s="21">
        <v>26</v>
      </c>
      <c r="N11" s="21">
        <v>20</v>
      </c>
      <c r="O11" s="20">
        <v>23</v>
      </c>
      <c r="P11" s="20">
        <v>18</v>
      </c>
    </row>
    <row r="12" spans="1:16" customFormat="1" ht="21.75" customHeight="1" x14ac:dyDescent="0.3">
      <c r="A12" s="4" t="s">
        <v>9</v>
      </c>
      <c r="B12" s="4">
        <v>17.411000000000001</v>
      </c>
      <c r="C12" s="4">
        <v>33.76</v>
      </c>
      <c r="D12" s="4"/>
      <c r="E12" s="5">
        <v>270518</v>
      </c>
      <c r="F12" s="6">
        <v>326</v>
      </c>
      <c r="G12" s="6">
        <v>60</v>
      </c>
      <c r="H12" s="6">
        <v>34</v>
      </c>
      <c r="I12" s="4">
        <v>225</v>
      </c>
      <c r="J12" s="4">
        <v>48</v>
      </c>
      <c r="K12" s="4">
        <v>29</v>
      </c>
      <c r="L12" s="7">
        <v>45</v>
      </c>
      <c r="M12" s="6">
        <v>24</v>
      </c>
      <c r="N12" s="6">
        <v>17</v>
      </c>
      <c r="O12" s="4">
        <v>20</v>
      </c>
      <c r="P12" s="4">
        <v>15</v>
      </c>
    </row>
    <row r="13" spans="1:16" customFormat="1" ht="21.75" customHeight="1" x14ac:dyDescent="0.3">
      <c r="A13" s="20" t="s">
        <v>10</v>
      </c>
      <c r="B13" s="20">
        <v>18.887</v>
      </c>
      <c r="C13" s="20">
        <v>33.655999999999999</v>
      </c>
      <c r="D13" s="20"/>
      <c r="E13" s="23">
        <v>296833</v>
      </c>
      <c r="F13" s="21">
        <v>307</v>
      </c>
      <c r="G13" s="21">
        <v>67</v>
      </c>
      <c r="H13" s="21">
        <v>44</v>
      </c>
      <c r="I13" s="20">
        <v>228</v>
      </c>
      <c r="J13" s="20">
        <v>58</v>
      </c>
      <c r="K13" s="20">
        <v>39</v>
      </c>
      <c r="L13" s="22">
        <v>52</v>
      </c>
      <c r="M13" s="21">
        <v>25</v>
      </c>
      <c r="N13" s="21">
        <v>19</v>
      </c>
      <c r="O13" s="20">
        <v>22</v>
      </c>
      <c r="P13" s="20">
        <v>18</v>
      </c>
    </row>
    <row r="14" spans="1:16" customFormat="1" ht="21.75" customHeight="1" x14ac:dyDescent="0.3">
      <c r="A14" s="4" t="s">
        <v>11</v>
      </c>
      <c r="B14" s="4">
        <v>19.152000000000001</v>
      </c>
      <c r="C14" s="4">
        <v>32.619</v>
      </c>
      <c r="D14" s="4"/>
      <c r="E14" s="5">
        <v>305988</v>
      </c>
      <c r="F14" s="6">
        <v>452</v>
      </c>
      <c r="G14" s="6">
        <v>80</v>
      </c>
      <c r="H14" s="6">
        <v>48</v>
      </c>
      <c r="I14" s="4">
        <v>310</v>
      </c>
      <c r="J14" s="4">
        <v>64</v>
      </c>
      <c r="K14" s="4">
        <v>41</v>
      </c>
      <c r="L14" s="7">
        <v>56</v>
      </c>
      <c r="M14" s="6">
        <v>26</v>
      </c>
      <c r="N14" s="6">
        <v>16</v>
      </c>
      <c r="O14" s="4">
        <v>22</v>
      </c>
      <c r="P14" s="4">
        <v>15</v>
      </c>
    </row>
    <row r="15" spans="1:16" customFormat="1" ht="21.75" customHeight="1" x14ac:dyDescent="0.3">
      <c r="A15" s="20" t="s">
        <v>12</v>
      </c>
      <c r="B15" s="20">
        <v>21.843</v>
      </c>
      <c r="C15" s="20">
        <v>31.55</v>
      </c>
      <c r="D15" s="20"/>
      <c r="E15" s="23">
        <v>361751</v>
      </c>
      <c r="F15" s="21">
        <v>595</v>
      </c>
      <c r="G15" s="21">
        <v>90</v>
      </c>
      <c r="H15" s="21">
        <v>57</v>
      </c>
      <c r="I15" s="20">
        <v>441</v>
      </c>
      <c r="J15" s="20">
        <v>76</v>
      </c>
      <c r="K15" s="20">
        <v>49</v>
      </c>
      <c r="L15" s="22">
        <v>67</v>
      </c>
      <c r="M15" s="21">
        <v>30</v>
      </c>
      <c r="N15" s="21">
        <v>24</v>
      </c>
      <c r="O15" s="20">
        <v>29</v>
      </c>
      <c r="P15" s="20">
        <v>23</v>
      </c>
    </row>
    <row r="16" spans="1:16" customFormat="1" ht="21.75" customHeight="1" x14ac:dyDescent="0.3">
      <c r="A16" s="4" t="s">
        <v>13</v>
      </c>
      <c r="B16" s="4">
        <v>27.635999999999999</v>
      </c>
      <c r="C16" s="4">
        <v>31.562000000000001</v>
      </c>
      <c r="D16" s="4"/>
      <c r="E16" s="5">
        <v>342677</v>
      </c>
      <c r="F16" s="6">
        <v>392</v>
      </c>
      <c r="G16" s="6">
        <v>77</v>
      </c>
      <c r="H16" s="6">
        <v>60</v>
      </c>
      <c r="I16" s="4">
        <v>286</v>
      </c>
      <c r="J16" s="4">
        <v>66</v>
      </c>
      <c r="K16" s="4">
        <v>55</v>
      </c>
      <c r="L16" s="7">
        <v>70</v>
      </c>
      <c r="M16" s="6">
        <v>38</v>
      </c>
      <c r="N16" s="6">
        <v>32</v>
      </c>
      <c r="O16" s="4">
        <v>34</v>
      </c>
      <c r="P16" s="4">
        <v>29</v>
      </c>
    </row>
    <row r="17" spans="1:16" customFormat="1" ht="21.75" customHeight="1" x14ac:dyDescent="0.3">
      <c r="A17" s="20" t="s">
        <v>14</v>
      </c>
      <c r="B17" s="20">
        <v>25.706</v>
      </c>
      <c r="C17" s="20">
        <v>31.846</v>
      </c>
      <c r="D17" s="20" t="s">
        <v>447</v>
      </c>
      <c r="E17" s="23">
        <v>339889</v>
      </c>
      <c r="F17" s="21">
        <v>486</v>
      </c>
      <c r="G17" s="21">
        <v>82</v>
      </c>
      <c r="H17" s="21">
        <v>46</v>
      </c>
      <c r="I17" s="20">
        <v>372</v>
      </c>
      <c r="J17" s="20">
        <v>70</v>
      </c>
      <c r="K17" s="20">
        <v>39</v>
      </c>
      <c r="L17" s="22">
        <v>64</v>
      </c>
      <c r="M17" s="21">
        <v>29</v>
      </c>
      <c r="N17" s="21">
        <v>22</v>
      </c>
      <c r="O17" s="20">
        <v>27</v>
      </c>
      <c r="P17" s="20">
        <v>21</v>
      </c>
    </row>
    <row r="18" spans="1:16" customFormat="1" ht="21.75" customHeight="1" x14ac:dyDescent="0.3">
      <c r="A18" s="4" t="s">
        <v>15</v>
      </c>
      <c r="B18" s="4">
        <v>22.710999999999999</v>
      </c>
      <c r="C18" s="4">
        <v>31.693000000000001</v>
      </c>
      <c r="D18" s="4" t="s">
        <v>448</v>
      </c>
      <c r="E18" s="5">
        <v>321004</v>
      </c>
      <c r="F18" s="6">
        <v>443</v>
      </c>
      <c r="G18" s="6">
        <v>99</v>
      </c>
      <c r="H18" s="6">
        <v>72</v>
      </c>
      <c r="I18" s="4">
        <v>332</v>
      </c>
      <c r="J18" s="4">
        <v>88</v>
      </c>
      <c r="K18" s="4">
        <v>66</v>
      </c>
      <c r="L18" s="7">
        <v>84</v>
      </c>
      <c r="M18" s="6">
        <v>39</v>
      </c>
      <c r="N18" s="6">
        <v>31</v>
      </c>
      <c r="O18" s="4">
        <v>33</v>
      </c>
      <c r="P18" s="4">
        <v>26</v>
      </c>
    </row>
    <row r="19" spans="1:16" customFormat="1" ht="21.75" customHeight="1" x14ac:dyDescent="0.3">
      <c r="A19" s="20" t="s">
        <v>433</v>
      </c>
      <c r="B19" s="20">
        <v>22.306000000000001</v>
      </c>
      <c r="C19" s="20">
        <v>30.2</v>
      </c>
      <c r="D19" s="20" t="s">
        <v>449</v>
      </c>
      <c r="E19" s="23">
        <v>308631</v>
      </c>
      <c r="F19" s="21">
        <v>290</v>
      </c>
      <c r="G19" s="21">
        <v>52</v>
      </c>
      <c r="H19" s="21">
        <v>34</v>
      </c>
      <c r="I19" s="20">
        <v>190</v>
      </c>
      <c r="J19" s="20">
        <v>39</v>
      </c>
      <c r="K19" s="20">
        <v>28</v>
      </c>
      <c r="L19" s="22">
        <v>61</v>
      </c>
      <c r="M19" s="21">
        <v>30</v>
      </c>
      <c r="N19" s="21">
        <v>25</v>
      </c>
      <c r="O19" s="20">
        <v>27</v>
      </c>
      <c r="P19" s="20">
        <v>22</v>
      </c>
    </row>
    <row r="20" spans="1:16" customFormat="1" ht="21.75" customHeight="1" x14ac:dyDescent="0.3">
      <c r="A20" s="4" t="s">
        <v>17</v>
      </c>
      <c r="B20" s="4">
        <v>21.550999999999998</v>
      </c>
      <c r="C20" s="4">
        <v>30.978999999999999</v>
      </c>
      <c r="D20" s="4"/>
      <c r="E20" s="5">
        <v>294752</v>
      </c>
      <c r="F20" s="6">
        <v>433</v>
      </c>
      <c r="G20" s="6">
        <v>79</v>
      </c>
      <c r="H20" s="6">
        <v>60</v>
      </c>
      <c r="I20" s="4">
        <v>329</v>
      </c>
      <c r="J20" s="4">
        <v>64</v>
      </c>
      <c r="K20" s="4">
        <v>53</v>
      </c>
      <c r="L20" s="7">
        <v>96</v>
      </c>
      <c r="M20" s="6">
        <v>41</v>
      </c>
      <c r="N20" s="6">
        <v>32</v>
      </c>
      <c r="O20" s="4">
        <v>38</v>
      </c>
      <c r="P20" s="4">
        <v>29</v>
      </c>
    </row>
    <row r="21" spans="1:16" customFormat="1" ht="21.75" customHeight="1" x14ac:dyDescent="0.3">
      <c r="A21" s="20" t="s">
        <v>18</v>
      </c>
      <c r="B21" s="20">
        <v>20.239000000000001</v>
      </c>
      <c r="C21" s="20">
        <v>31.271999999999998</v>
      </c>
      <c r="D21" s="20"/>
      <c r="E21" s="23">
        <v>246404</v>
      </c>
      <c r="F21" s="21">
        <v>601</v>
      </c>
      <c r="G21" s="21">
        <v>107</v>
      </c>
      <c r="H21" s="21">
        <v>76</v>
      </c>
      <c r="I21" s="20">
        <v>473</v>
      </c>
      <c r="J21" s="20">
        <v>91</v>
      </c>
      <c r="K21" s="20">
        <v>69</v>
      </c>
      <c r="L21" s="22">
        <v>114</v>
      </c>
      <c r="M21" s="21">
        <v>48</v>
      </c>
      <c r="N21" s="21">
        <v>37</v>
      </c>
      <c r="O21" s="20">
        <v>44</v>
      </c>
      <c r="P21" s="20">
        <v>35</v>
      </c>
    </row>
    <row r="22" spans="1:16" customFormat="1" ht="21.75" customHeight="1" x14ac:dyDescent="0.3">
      <c r="A22" s="4" t="s">
        <v>19</v>
      </c>
      <c r="B22" s="4">
        <v>18.021999999999998</v>
      </c>
      <c r="C22" s="4">
        <v>32.53</v>
      </c>
      <c r="D22" s="4" t="s">
        <v>450</v>
      </c>
      <c r="E22" s="5">
        <v>123777</v>
      </c>
      <c r="F22" s="6">
        <v>344</v>
      </c>
      <c r="G22" s="6">
        <v>76</v>
      </c>
      <c r="H22" s="6">
        <v>60</v>
      </c>
      <c r="I22" s="4">
        <v>318</v>
      </c>
      <c r="J22" s="4">
        <v>70</v>
      </c>
      <c r="K22" s="4">
        <v>55</v>
      </c>
      <c r="L22" s="7">
        <v>82</v>
      </c>
      <c r="M22" s="6">
        <v>35</v>
      </c>
      <c r="N22" s="6">
        <v>31</v>
      </c>
      <c r="O22" s="4">
        <v>35</v>
      </c>
      <c r="P22" s="4">
        <v>31</v>
      </c>
    </row>
    <row r="23" spans="1:16" customFormat="1" ht="21.75" customHeight="1" x14ac:dyDescent="0.3">
      <c r="A23" s="20" t="s">
        <v>20</v>
      </c>
      <c r="B23" s="20">
        <v>15.542999999999999</v>
      </c>
      <c r="C23" s="20">
        <v>33.283000000000001</v>
      </c>
      <c r="D23" s="20"/>
      <c r="E23" s="23">
        <v>248292</v>
      </c>
      <c r="F23" s="21">
        <v>356</v>
      </c>
      <c r="G23" s="21">
        <v>53</v>
      </c>
      <c r="H23" s="21">
        <v>29</v>
      </c>
      <c r="I23" s="20">
        <v>246</v>
      </c>
      <c r="J23" s="20">
        <v>42</v>
      </c>
      <c r="K23" s="20">
        <v>23</v>
      </c>
      <c r="L23" s="22">
        <v>57</v>
      </c>
      <c r="M23" s="21">
        <v>23</v>
      </c>
      <c r="N23" s="21">
        <v>17</v>
      </c>
      <c r="O23" s="20">
        <v>22</v>
      </c>
      <c r="P23" s="20">
        <v>17</v>
      </c>
    </row>
    <row r="24" spans="1:16" customFormat="1" ht="21.75" customHeight="1" x14ac:dyDescent="0.3">
      <c r="A24" s="4" t="s">
        <v>21</v>
      </c>
      <c r="B24" s="4">
        <v>14.37</v>
      </c>
      <c r="C24" s="4">
        <v>33.488999999999997</v>
      </c>
      <c r="D24" s="4" t="s">
        <v>451</v>
      </c>
      <c r="E24" s="5">
        <v>237477</v>
      </c>
      <c r="F24" s="6">
        <v>350</v>
      </c>
      <c r="G24" s="6">
        <v>69</v>
      </c>
      <c r="H24" s="6">
        <v>49</v>
      </c>
      <c r="I24" s="4">
        <v>239</v>
      </c>
      <c r="J24" s="4">
        <v>50</v>
      </c>
      <c r="K24" s="4">
        <v>38</v>
      </c>
      <c r="L24" s="7">
        <v>69</v>
      </c>
      <c r="M24" s="6">
        <v>31</v>
      </c>
      <c r="N24" s="6">
        <v>25</v>
      </c>
      <c r="O24" s="4">
        <v>28</v>
      </c>
      <c r="P24" s="4">
        <v>23</v>
      </c>
    </row>
    <row r="25" spans="1:16" customFormat="1" ht="21.75" customHeight="1" x14ac:dyDescent="0.3">
      <c r="A25" s="20" t="s">
        <v>22</v>
      </c>
      <c r="B25" s="20">
        <v>14.473000000000001</v>
      </c>
      <c r="C25" s="20">
        <v>33.950000000000003</v>
      </c>
      <c r="D25" s="20"/>
      <c r="E25" s="23">
        <v>165954</v>
      </c>
      <c r="F25" s="21">
        <v>228</v>
      </c>
      <c r="G25" s="21">
        <v>35</v>
      </c>
      <c r="H25" s="21">
        <v>25</v>
      </c>
      <c r="I25" s="20">
        <v>184</v>
      </c>
      <c r="J25" s="20">
        <v>30</v>
      </c>
      <c r="K25" s="20">
        <v>21</v>
      </c>
      <c r="L25" s="22">
        <v>42</v>
      </c>
      <c r="M25" s="21">
        <v>16</v>
      </c>
      <c r="N25" s="21">
        <v>12</v>
      </c>
      <c r="O25" s="20">
        <v>15</v>
      </c>
      <c r="P25" s="20">
        <v>11</v>
      </c>
    </row>
    <row r="26" spans="1:16" customFormat="1" ht="21.75" customHeight="1" x14ac:dyDescent="0.3">
      <c r="A26" s="4" t="s">
        <v>23</v>
      </c>
      <c r="B26" s="4">
        <v>13.116</v>
      </c>
      <c r="C26" s="4">
        <v>34.027000000000001</v>
      </c>
      <c r="D26" s="4" t="s">
        <v>452</v>
      </c>
      <c r="E26" s="5">
        <v>99281</v>
      </c>
      <c r="F26" s="6">
        <v>166</v>
      </c>
      <c r="G26" s="6">
        <v>38</v>
      </c>
      <c r="H26" s="6">
        <v>32</v>
      </c>
      <c r="I26" s="4">
        <v>158</v>
      </c>
      <c r="J26" s="4">
        <v>38</v>
      </c>
      <c r="K26" s="4">
        <v>32</v>
      </c>
      <c r="L26" s="7">
        <v>41</v>
      </c>
      <c r="M26" s="6">
        <v>19</v>
      </c>
      <c r="N26" s="6">
        <v>16</v>
      </c>
      <c r="O26" s="4">
        <v>15</v>
      </c>
      <c r="P26" s="4">
        <v>12</v>
      </c>
    </row>
    <row r="27" spans="1:16" customFormat="1" ht="21.75" customHeight="1" x14ac:dyDescent="0.3">
      <c r="A27" s="20" t="s">
        <v>24</v>
      </c>
      <c r="B27" s="20">
        <v>12.701000000000001</v>
      </c>
      <c r="C27" s="20">
        <v>33.877000000000002</v>
      </c>
      <c r="D27" s="20"/>
      <c r="E27" s="23">
        <v>172328</v>
      </c>
      <c r="F27" s="21">
        <v>190</v>
      </c>
      <c r="G27" s="21">
        <v>36</v>
      </c>
      <c r="H27" s="21">
        <v>25</v>
      </c>
      <c r="I27" s="20">
        <v>158</v>
      </c>
      <c r="J27" s="20">
        <v>30</v>
      </c>
      <c r="K27" s="20">
        <v>21</v>
      </c>
      <c r="L27" s="22">
        <v>43</v>
      </c>
      <c r="M27" s="21">
        <v>17</v>
      </c>
      <c r="N27" s="21">
        <v>13</v>
      </c>
      <c r="O27" s="20">
        <v>12</v>
      </c>
      <c r="P27" s="20">
        <v>10</v>
      </c>
    </row>
    <row r="28" spans="1:16" customFormat="1" ht="21.75" customHeight="1" x14ac:dyDescent="0.3">
      <c r="A28" s="4" t="s">
        <v>25</v>
      </c>
      <c r="B28" s="4">
        <v>12.667999999999999</v>
      </c>
      <c r="C28" s="4">
        <v>33.122999999999998</v>
      </c>
      <c r="D28" s="4"/>
      <c r="E28" s="5">
        <v>145458</v>
      </c>
      <c r="F28" s="6">
        <v>262</v>
      </c>
      <c r="G28" s="6">
        <v>50</v>
      </c>
      <c r="H28" s="6">
        <v>34</v>
      </c>
      <c r="I28" s="4">
        <v>203</v>
      </c>
      <c r="J28" s="4">
        <v>42</v>
      </c>
      <c r="K28" s="4">
        <v>30</v>
      </c>
      <c r="L28" s="7">
        <v>55</v>
      </c>
      <c r="M28" s="6">
        <v>21</v>
      </c>
      <c r="N28" s="6">
        <v>17</v>
      </c>
      <c r="O28" s="4">
        <v>20</v>
      </c>
      <c r="P28" s="4">
        <v>16</v>
      </c>
    </row>
    <row r="29" spans="1:16" customFormat="1" ht="21.75" customHeight="1" x14ac:dyDescent="0.3">
      <c r="A29" s="20" t="s">
        <v>26</v>
      </c>
      <c r="B29" s="20">
        <v>12.968</v>
      </c>
      <c r="C29" s="20">
        <v>33.954999999999998</v>
      </c>
      <c r="D29" s="20"/>
      <c r="E29" s="23">
        <v>186811</v>
      </c>
      <c r="F29" s="21">
        <v>447</v>
      </c>
      <c r="G29" s="21">
        <v>62</v>
      </c>
      <c r="H29" s="21">
        <v>46</v>
      </c>
      <c r="I29" s="20">
        <v>367</v>
      </c>
      <c r="J29" s="20">
        <v>55</v>
      </c>
      <c r="K29" s="20">
        <v>43</v>
      </c>
      <c r="L29" s="22">
        <v>63</v>
      </c>
      <c r="M29" s="21">
        <v>26</v>
      </c>
      <c r="N29" s="21">
        <v>22</v>
      </c>
      <c r="O29" s="20">
        <v>21</v>
      </c>
      <c r="P29" s="20">
        <v>17</v>
      </c>
    </row>
    <row r="30" spans="1:16" customFormat="1" ht="21.75" customHeight="1" x14ac:dyDescent="0.3">
      <c r="A30" s="4" t="s">
        <v>27</v>
      </c>
      <c r="B30" s="4">
        <v>11.398999999999999</v>
      </c>
      <c r="C30" s="4">
        <v>31.335999999999999</v>
      </c>
      <c r="D30" s="4"/>
      <c r="E30" s="5">
        <v>81811</v>
      </c>
      <c r="F30" s="6">
        <v>175</v>
      </c>
      <c r="G30" s="6">
        <v>47</v>
      </c>
      <c r="H30" s="6">
        <v>26</v>
      </c>
      <c r="I30" s="4">
        <v>175</v>
      </c>
      <c r="J30" s="4">
        <v>47</v>
      </c>
      <c r="K30" s="4">
        <v>26</v>
      </c>
      <c r="L30" s="7">
        <v>37</v>
      </c>
      <c r="M30" s="6">
        <v>19</v>
      </c>
      <c r="N30" s="6">
        <v>14</v>
      </c>
      <c r="O30" s="4">
        <v>15</v>
      </c>
      <c r="P30" s="4">
        <v>11</v>
      </c>
    </row>
    <row r="31" spans="1:16" customFormat="1" ht="21.75" customHeight="1" x14ac:dyDescent="0.3">
      <c r="A31" s="20" t="s">
        <v>432</v>
      </c>
      <c r="B31" s="20">
        <v>12.237</v>
      </c>
      <c r="C31" s="20">
        <v>33.612000000000002</v>
      </c>
      <c r="D31" s="20"/>
      <c r="E31" s="23">
        <v>230453</v>
      </c>
      <c r="F31" s="21">
        <v>266</v>
      </c>
      <c r="G31" s="21">
        <v>55</v>
      </c>
      <c r="H31" s="21">
        <v>36</v>
      </c>
      <c r="I31" s="20">
        <v>193</v>
      </c>
      <c r="J31" s="20">
        <v>41</v>
      </c>
      <c r="K31" s="20">
        <v>28</v>
      </c>
      <c r="L31" s="22">
        <v>55</v>
      </c>
      <c r="M31" s="21">
        <v>25</v>
      </c>
      <c r="N31" s="21">
        <v>20</v>
      </c>
      <c r="O31" s="20">
        <v>18</v>
      </c>
      <c r="P31" s="20">
        <v>13</v>
      </c>
    </row>
    <row r="32" spans="1:16" customFormat="1" ht="21.75" customHeight="1" x14ac:dyDescent="0.3">
      <c r="A32" s="4" t="s">
        <v>29</v>
      </c>
      <c r="B32" s="4" t="s">
        <v>445</v>
      </c>
      <c r="C32" s="4" t="s">
        <v>445</v>
      </c>
      <c r="D32" s="4"/>
      <c r="E32" s="5">
        <v>228305</v>
      </c>
      <c r="F32" s="6">
        <v>230</v>
      </c>
      <c r="G32" s="6">
        <v>51</v>
      </c>
      <c r="H32" s="6">
        <v>40</v>
      </c>
      <c r="I32" s="4">
        <v>179</v>
      </c>
      <c r="J32" s="4">
        <v>44</v>
      </c>
      <c r="K32" s="4">
        <v>37</v>
      </c>
      <c r="L32" s="7">
        <v>65</v>
      </c>
      <c r="M32" s="6">
        <v>29</v>
      </c>
      <c r="N32" s="6">
        <v>23</v>
      </c>
      <c r="O32" s="4">
        <v>23</v>
      </c>
      <c r="P32" s="4">
        <v>19</v>
      </c>
    </row>
    <row r="33" spans="1:16" customFormat="1" ht="21.75" customHeight="1" thickBot="1" x14ac:dyDescent="0.35">
      <c r="A33" s="16" t="s">
        <v>431</v>
      </c>
      <c r="B33" s="16" t="s">
        <v>445</v>
      </c>
      <c r="C33" s="16" t="s">
        <v>445</v>
      </c>
      <c r="D33" s="16"/>
      <c r="E33" s="19">
        <v>155197</v>
      </c>
      <c r="F33" s="17">
        <v>236</v>
      </c>
      <c r="G33" s="17">
        <v>46</v>
      </c>
      <c r="H33" s="17">
        <v>32</v>
      </c>
      <c r="I33" s="16">
        <v>200</v>
      </c>
      <c r="J33" s="16">
        <v>38</v>
      </c>
      <c r="K33" s="16">
        <v>27</v>
      </c>
      <c r="L33" s="18">
        <v>52</v>
      </c>
      <c r="M33" s="17">
        <v>25</v>
      </c>
      <c r="N33" s="17">
        <v>18</v>
      </c>
      <c r="O33" s="16">
        <v>17</v>
      </c>
      <c r="P33" s="16">
        <v>12</v>
      </c>
    </row>
    <row r="34" spans="1:16" customFormat="1" ht="21.75" customHeight="1" thickBot="1" x14ac:dyDescent="0.35">
      <c r="A34" s="8" t="s">
        <v>31</v>
      </c>
      <c r="B34" s="8"/>
      <c r="C34" s="8"/>
      <c r="D34" s="8"/>
      <c r="E34" s="12">
        <f>SUM(E4:E33)</f>
        <v>7681826</v>
      </c>
      <c r="F34" s="9">
        <v>4204</v>
      </c>
      <c r="G34" s="9">
        <v>468</v>
      </c>
      <c r="H34" s="9">
        <v>285</v>
      </c>
      <c r="I34" s="10">
        <v>3486</v>
      </c>
      <c r="J34" s="10">
        <v>426</v>
      </c>
      <c r="K34" s="10">
        <v>267</v>
      </c>
      <c r="L34" s="11">
        <v>239</v>
      </c>
      <c r="M34" s="9">
        <v>85</v>
      </c>
      <c r="N34" s="9">
        <v>64</v>
      </c>
      <c r="O34" s="9">
        <v>85</v>
      </c>
      <c r="P34" s="10">
        <v>64</v>
      </c>
    </row>
    <row r="35" spans="1:16" x14ac:dyDescent="0.3">
      <c r="A35" s="26" t="s">
        <v>453</v>
      </c>
    </row>
    <row r="36" spans="1:16" customFormat="1" ht="18.75" x14ac:dyDescent="0.3">
      <c r="A36" s="107" t="s">
        <v>430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16" customFormat="1" ht="18.75" x14ac:dyDescent="0.3">
      <c r="A37" s="108" t="s">
        <v>429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</row>
    <row r="38" spans="1:16" customFormat="1" x14ac:dyDescent="0.3">
      <c r="A38" s="109" t="s">
        <v>454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</row>
    <row r="39" spans="1:16" customFormat="1" x14ac:dyDescent="0.3">
      <c r="A39" s="26"/>
    </row>
    <row r="40" spans="1:16" customFormat="1" x14ac:dyDescent="0.3"/>
    <row r="43" spans="1:16" x14ac:dyDescent="0.3"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6" x14ac:dyDescent="0.3"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6" x14ac:dyDescent="0.3"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6" x14ac:dyDescent="0.3"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6" x14ac:dyDescent="0.3"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6" x14ac:dyDescent="0.3"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3:12" x14ac:dyDescent="0.3"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3:12" x14ac:dyDescent="0.3"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3:12" x14ac:dyDescent="0.3"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3:12" x14ac:dyDescent="0.3"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4" spans="3:12" x14ac:dyDescent="0.3"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3:12" x14ac:dyDescent="0.3"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3:12" x14ac:dyDescent="0.3"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3:12" x14ac:dyDescent="0.3"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3:12" x14ac:dyDescent="0.3"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3:12" x14ac:dyDescent="0.3"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3:12" x14ac:dyDescent="0.3"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3:12" x14ac:dyDescent="0.3"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3:12" x14ac:dyDescent="0.3"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3:12" x14ac:dyDescent="0.3"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5" spans="3:12" x14ac:dyDescent="0.3"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3:12" x14ac:dyDescent="0.3"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3:12" x14ac:dyDescent="0.3"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3:12" x14ac:dyDescent="0.3"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3:12" x14ac:dyDescent="0.3"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3:12" x14ac:dyDescent="0.3"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3:12" x14ac:dyDescent="0.3"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3:12" x14ac:dyDescent="0.3"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3:12" x14ac:dyDescent="0.3"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3:12" x14ac:dyDescent="0.3">
      <c r="C74" s="14"/>
      <c r="D74" s="14"/>
      <c r="E74" s="14"/>
      <c r="F74" s="14"/>
      <c r="G74" s="14"/>
      <c r="H74" s="14"/>
      <c r="I74" s="14"/>
      <c r="J74" s="14"/>
      <c r="K74" s="14"/>
      <c r="L74" s="14"/>
    </row>
  </sheetData>
  <mergeCells count="9">
    <mergeCell ref="A36:N36"/>
    <mergeCell ref="A37:N37"/>
    <mergeCell ref="A38:N38"/>
    <mergeCell ref="A1:N1"/>
    <mergeCell ref="A2:A3"/>
    <mergeCell ref="E2:E3"/>
    <mergeCell ref="F2:K2"/>
    <mergeCell ref="L2:P2"/>
    <mergeCell ref="B2:D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>
      <selection activeCell="C26" sqref="C26"/>
    </sheetView>
  </sheetViews>
  <sheetFormatPr defaultRowHeight="16.5" x14ac:dyDescent="0.3"/>
  <cols>
    <col min="1" max="1" width="10.625" customWidth="1"/>
    <col min="2" max="2" width="17.375" customWidth="1"/>
    <col min="3" max="3" width="20.25" bestFit="1" customWidth="1"/>
    <col min="4" max="4" width="16.625" bestFit="1" customWidth="1"/>
  </cols>
  <sheetData>
    <row r="1" spans="1:4" ht="17.25" thickBot="1" x14ac:dyDescent="0.35">
      <c r="A1" s="110" t="s">
        <v>461</v>
      </c>
      <c r="B1" s="110"/>
      <c r="C1" s="110"/>
      <c r="D1" s="110"/>
    </row>
    <row r="2" spans="1:4" ht="17.25" thickTop="1" x14ac:dyDescent="0.3">
      <c r="A2" s="118" t="s">
        <v>0</v>
      </c>
      <c r="B2" s="120" t="s">
        <v>32</v>
      </c>
      <c r="C2" s="120"/>
      <c r="D2" s="120"/>
    </row>
    <row r="3" spans="1:4" ht="17.25" thickBot="1" x14ac:dyDescent="0.35">
      <c r="A3" s="119"/>
      <c r="B3" s="27" t="s">
        <v>462</v>
      </c>
      <c r="C3" s="28" t="s">
        <v>463</v>
      </c>
      <c r="D3" s="28" t="s">
        <v>464</v>
      </c>
    </row>
    <row r="4" spans="1:4" ht="17.25" thickTop="1" x14ac:dyDescent="0.3">
      <c r="A4" s="29" t="s">
        <v>182</v>
      </c>
      <c r="B4" s="30" t="s">
        <v>465</v>
      </c>
      <c r="C4" s="29" t="s">
        <v>466</v>
      </c>
      <c r="D4" s="29" t="s">
        <v>467</v>
      </c>
    </row>
    <row r="5" spans="1:4" x14ac:dyDescent="0.3">
      <c r="A5" s="31" t="s">
        <v>76</v>
      </c>
      <c r="B5" s="32" t="s">
        <v>468</v>
      </c>
      <c r="C5" s="31" t="s">
        <v>469</v>
      </c>
      <c r="D5" s="31" t="s">
        <v>470</v>
      </c>
    </row>
    <row r="6" spans="1:4" x14ac:dyDescent="0.3">
      <c r="A6" s="29" t="s">
        <v>77</v>
      </c>
      <c r="B6" s="33" t="s">
        <v>471</v>
      </c>
      <c r="C6" s="29" t="s">
        <v>472</v>
      </c>
      <c r="D6" s="29" t="s">
        <v>473</v>
      </c>
    </row>
    <row r="7" spans="1:4" x14ac:dyDescent="0.3">
      <c r="A7" s="31" t="s">
        <v>78</v>
      </c>
      <c r="B7" s="32" t="s">
        <v>474</v>
      </c>
      <c r="C7" s="31" t="s">
        <v>475</v>
      </c>
      <c r="D7" s="31" t="s">
        <v>476</v>
      </c>
    </row>
    <row r="8" spans="1:4" x14ac:dyDescent="0.3">
      <c r="A8" s="29" t="s">
        <v>79</v>
      </c>
      <c r="B8" s="33" t="s">
        <v>477</v>
      </c>
      <c r="C8" s="29" t="s">
        <v>478</v>
      </c>
      <c r="D8" s="29" t="s">
        <v>479</v>
      </c>
    </row>
    <row r="9" spans="1:4" x14ac:dyDescent="0.3">
      <c r="A9" s="31" t="s">
        <v>80</v>
      </c>
      <c r="B9" s="31" t="s">
        <v>480</v>
      </c>
      <c r="C9" s="31" t="s">
        <v>481</v>
      </c>
      <c r="D9" s="31" t="s">
        <v>482</v>
      </c>
    </row>
    <row r="10" spans="1:4" x14ac:dyDescent="0.3">
      <c r="A10" s="29" t="s">
        <v>81</v>
      </c>
      <c r="B10" s="29" t="s">
        <v>483</v>
      </c>
      <c r="C10" s="29" t="s">
        <v>484</v>
      </c>
      <c r="D10" s="29" t="s">
        <v>485</v>
      </c>
    </row>
    <row r="11" spans="1:4" x14ac:dyDescent="0.3">
      <c r="A11" s="31" t="s">
        <v>82</v>
      </c>
      <c r="B11" s="31" t="s">
        <v>486</v>
      </c>
      <c r="C11" s="31" t="s">
        <v>487</v>
      </c>
      <c r="D11" s="31" t="s">
        <v>488</v>
      </c>
    </row>
    <row r="12" spans="1:4" x14ac:dyDescent="0.3">
      <c r="A12" s="29" t="s">
        <v>83</v>
      </c>
      <c r="B12" s="29" t="s">
        <v>489</v>
      </c>
      <c r="C12" s="29" t="s">
        <v>490</v>
      </c>
      <c r="D12" s="29" t="s">
        <v>491</v>
      </c>
    </row>
    <row r="13" spans="1:4" x14ac:dyDescent="0.3">
      <c r="A13" s="31" t="s">
        <v>84</v>
      </c>
      <c r="B13" s="31" t="s">
        <v>492</v>
      </c>
      <c r="C13" s="31" t="s">
        <v>493</v>
      </c>
      <c r="D13" s="31" t="s">
        <v>494</v>
      </c>
    </row>
    <row r="14" spans="1:4" x14ac:dyDescent="0.3">
      <c r="A14" s="29" t="s">
        <v>85</v>
      </c>
      <c r="B14" s="29" t="s">
        <v>495</v>
      </c>
      <c r="C14" s="29" t="s">
        <v>496</v>
      </c>
      <c r="D14" s="29" t="s">
        <v>497</v>
      </c>
    </row>
    <row r="15" spans="1:4" x14ac:dyDescent="0.3">
      <c r="A15" s="31" t="s">
        <v>86</v>
      </c>
      <c r="B15" s="31" t="s">
        <v>498</v>
      </c>
      <c r="C15" s="31" t="s">
        <v>499</v>
      </c>
      <c r="D15" s="31" t="s">
        <v>500</v>
      </c>
    </row>
    <row r="16" spans="1:4" x14ac:dyDescent="0.3">
      <c r="A16" s="29" t="s">
        <v>87</v>
      </c>
      <c r="B16" s="29" t="s">
        <v>501</v>
      </c>
      <c r="C16" s="29" t="s">
        <v>502</v>
      </c>
      <c r="D16" s="29" t="s">
        <v>503</v>
      </c>
    </row>
    <row r="17" spans="1:4" x14ac:dyDescent="0.3">
      <c r="A17" s="31" t="s">
        <v>88</v>
      </c>
      <c r="B17" s="31" t="s">
        <v>504</v>
      </c>
      <c r="C17" s="31" t="s">
        <v>505</v>
      </c>
      <c r="D17" s="31" t="s">
        <v>506</v>
      </c>
    </row>
    <row r="18" spans="1:4" x14ac:dyDescent="0.3">
      <c r="A18" s="29" t="s">
        <v>89</v>
      </c>
      <c r="B18" s="29" t="s">
        <v>507</v>
      </c>
      <c r="C18" s="29" t="s">
        <v>494</v>
      </c>
      <c r="D18" s="29" t="s">
        <v>508</v>
      </c>
    </row>
    <row r="19" spans="1:4" x14ac:dyDescent="0.3">
      <c r="A19" s="31" t="s">
        <v>90</v>
      </c>
      <c r="B19" s="31" t="s">
        <v>509</v>
      </c>
      <c r="C19" s="31" t="s">
        <v>510</v>
      </c>
      <c r="D19" s="31" t="s">
        <v>511</v>
      </c>
    </row>
    <row r="20" spans="1:4" x14ac:dyDescent="0.3">
      <c r="A20" s="29" t="s">
        <v>91</v>
      </c>
      <c r="B20" s="29" t="s">
        <v>512</v>
      </c>
      <c r="C20" s="29" t="s">
        <v>513</v>
      </c>
      <c r="D20" s="29" t="s">
        <v>514</v>
      </c>
    </row>
    <row r="21" spans="1:4" x14ac:dyDescent="0.3">
      <c r="A21" s="31" t="s">
        <v>92</v>
      </c>
      <c r="B21" s="31" t="s">
        <v>515</v>
      </c>
      <c r="C21" s="31" t="s">
        <v>516</v>
      </c>
      <c r="D21" s="31" t="s">
        <v>517</v>
      </c>
    </row>
    <row r="22" spans="1:4" x14ac:dyDescent="0.3">
      <c r="A22" s="29" t="s">
        <v>93</v>
      </c>
      <c r="B22" s="29" t="s">
        <v>518</v>
      </c>
      <c r="C22" s="29" t="s">
        <v>519</v>
      </c>
      <c r="D22" s="29" t="s">
        <v>520</v>
      </c>
    </row>
    <row r="23" spans="1:4" x14ac:dyDescent="0.3">
      <c r="A23" s="31" t="s">
        <v>94</v>
      </c>
      <c r="B23" s="31" t="s">
        <v>521</v>
      </c>
      <c r="C23" s="31" t="s">
        <v>522</v>
      </c>
      <c r="D23" s="31" t="s">
        <v>523</v>
      </c>
    </row>
    <row r="24" spans="1:4" x14ac:dyDescent="0.3">
      <c r="A24" s="29" t="s">
        <v>95</v>
      </c>
      <c r="B24" s="29" t="s">
        <v>524</v>
      </c>
      <c r="C24" s="29" t="s">
        <v>525</v>
      </c>
      <c r="D24" s="29" t="s">
        <v>526</v>
      </c>
    </row>
    <row r="25" spans="1:4" x14ac:dyDescent="0.3">
      <c r="A25" s="31" t="s">
        <v>96</v>
      </c>
      <c r="B25" s="31" t="s">
        <v>527</v>
      </c>
      <c r="C25" s="31" t="s">
        <v>528</v>
      </c>
      <c r="D25" s="31" t="s">
        <v>529</v>
      </c>
    </row>
    <row r="26" spans="1:4" x14ac:dyDescent="0.3">
      <c r="A26" s="29" t="s">
        <v>97</v>
      </c>
      <c r="B26" s="29" t="s">
        <v>530</v>
      </c>
      <c r="C26" s="29" t="s">
        <v>531</v>
      </c>
      <c r="D26" s="29" t="s">
        <v>532</v>
      </c>
    </row>
    <row r="27" spans="1:4" x14ac:dyDescent="0.3">
      <c r="A27" s="31" t="s">
        <v>98</v>
      </c>
      <c r="B27" s="31" t="s">
        <v>533</v>
      </c>
      <c r="C27" s="31" t="s">
        <v>534</v>
      </c>
      <c r="D27" s="31" t="s">
        <v>535</v>
      </c>
    </row>
    <row r="28" spans="1:4" x14ac:dyDescent="0.3">
      <c r="A28" s="29" t="s">
        <v>99</v>
      </c>
      <c r="B28" s="29" t="s">
        <v>536</v>
      </c>
      <c r="C28" s="29" t="s">
        <v>537</v>
      </c>
      <c r="D28" s="29" t="s">
        <v>538</v>
      </c>
    </row>
    <row r="29" spans="1:4" x14ac:dyDescent="0.3">
      <c r="A29" s="31" t="s">
        <v>100</v>
      </c>
      <c r="B29" s="31" t="s">
        <v>539</v>
      </c>
      <c r="C29" s="31" t="s">
        <v>540</v>
      </c>
      <c r="D29" s="31" t="s">
        <v>541</v>
      </c>
    </row>
    <row r="30" spans="1:4" x14ac:dyDescent="0.3">
      <c r="A30" s="29" t="s">
        <v>101</v>
      </c>
      <c r="B30" s="29" t="s">
        <v>542</v>
      </c>
      <c r="C30" s="29" t="s">
        <v>543</v>
      </c>
      <c r="D30" s="29" t="s">
        <v>544</v>
      </c>
    </row>
    <row r="31" spans="1:4" x14ac:dyDescent="0.3">
      <c r="A31" s="31" t="s">
        <v>102</v>
      </c>
      <c r="B31" s="31" t="s">
        <v>545</v>
      </c>
      <c r="C31" s="31" t="s">
        <v>546</v>
      </c>
      <c r="D31" s="31" t="s">
        <v>547</v>
      </c>
    </row>
    <row r="32" spans="1:4" x14ac:dyDescent="0.3">
      <c r="A32" s="29" t="s">
        <v>103</v>
      </c>
      <c r="B32" s="29" t="s">
        <v>548</v>
      </c>
      <c r="C32" s="29" t="s">
        <v>549</v>
      </c>
      <c r="D32" s="29" t="s">
        <v>550</v>
      </c>
    </row>
    <row r="33" spans="1:4" ht="17.25" thickBot="1" x14ac:dyDescent="0.35">
      <c r="A33" s="34" t="s">
        <v>104</v>
      </c>
      <c r="B33" s="34" t="s">
        <v>551</v>
      </c>
      <c r="C33" s="34" t="s">
        <v>552</v>
      </c>
      <c r="D33" s="34" t="s">
        <v>553</v>
      </c>
    </row>
    <row r="34" spans="1:4" ht="17.25" thickTop="1" x14ac:dyDescent="0.3"/>
  </sheetData>
  <mergeCells count="3">
    <mergeCell ref="A1:D1"/>
    <mergeCell ref="A2:A3"/>
    <mergeCell ref="B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4"/>
  <sheetViews>
    <sheetView topLeftCell="A37" workbookViewId="0">
      <selection activeCell="B54" sqref="B54"/>
    </sheetView>
  </sheetViews>
  <sheetFormatPr defaultRowHeight="16.5" x14ac:dyDescent="0.3"/>
  <cols>
    <col min="1" max="1" width="10.75" customWidth="1"/>
    <col min="2" max="2" width="45.625" bestFit="1" customWidth="1"/>
    <col min="3" max="3" width="29.75" customWidth="1"/>
    <col min="4" max="4" width="14.125" customWidth="1"/>
    <col min="5" max="5" width="18.375" bestFit="1" customWidth="1"/>
    <col min="6" max="6" width="13.875" customWidth="1"/>
    <col min="7" max="7" width="12.375" bestFit="1" customWidth="1"/>
    <col min="8" max="8" width="12.25" bestFit="1" customWidth="1"/>
    <col min="9" max="9" width="15.125" bestFit="1" customWidth="1"/>
    <col min="10" max="10" width="14.25" bestFit="1" customWidth="1"/>
    <col min="11" max="11" width="10.875" bestFit="1" customWidth="1"/>
  </cols>
  <sheetData>
    <row r="1" spans="1:11" ht="17.25" thickBot="1" x14ac:dyDescent="0.35">
      <c r="A1" s="121" t="s">
        <v>554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18" thickTop="1" thickBot="1" x14ac:dyDescent="0.35">
      <c r="A2" s="36" t="s">
        <v>555</v>
      </c>
      <c r="B2" s="36" t="s">
        <v>556</v>
      </c>
      <c r="C2" s="36" t="s">
        <v>557</v>
      </c>
      <c r="D2" s="36" t="s">
        <v>224</v>
      </c>
      <c r="E2" s="36" t="s">
        <v>558</v>
      </c>
      <c r="F2" s="36" t="s">
        <v>1204</v>
      </c>
      <c r="G2" s="36" t="s">
        <v>559</v>
      </c>
      <c r="H2" s="36" t="s">
        <v>560</v>
      </c>
      <c r="I2" s="36" t="s">
        <v>561</v>
      </c>
      <c r="J2" s="36" t="s">
        <v>1203</v>
      </c>
      <c r="K2" s="36" t="s">
        <v>562</v>
      </c>
    </row>
    <row r="3" spans="1:11" ht="17.25" thickTop="1" x14ac:dyDescent="0.3">
      <c r="A3" s="37" t="s">
        <v>563</v>
      </c>
      <c r="B3" s="46" t="s">
        <v>186</v>
      </c>
      <c r="C3" s="46" t="s">
        <v>186</v>
      </c>
      <c r="D3" s="37" t="s">
        <v>564</v>
      </c>
      <c r="E3" s="37" t="s">
        <v>565</v>
      </c>
      <c r="F3" s="37" t="s">
        <v>566</v>
      </c>
      <c r="G3" s="38">
        <v>100</v>
      </c>
      <c r="H3" s="37">
        <v>313</v>
      </c>
      <c r="I3" s="37">
        <v>0</v>
      </c>
      <c r="J3" s="37">
        <v>0</v>
      </c>
      <c r="K3" s="39">
        <v>3.8600000000000004E-161</v>
      </c>
    </row>
    <row r="4" spans="1:11" x14ac:dyDescent="0.3">
      <c r="A4" s="40" t="s">
        <v>567</v>
      </c>
      <c r="B4" s="47" t="s">
        <v>210</v>
      </c>
      <c r="C4" s="47" t="s">
        <v>1228</v>
      </c>
      <c r="D4" s="40" t="s">
        <v>568</v>
      </c>
      <c r="E4" s="40" t="s">
        <v>569</v>
      </c>
      <c r="F4" s="40" t="s">
        <v>570</v>
      </c>
      <c r="G4" s="41">
        <v>99.361000000000004</v>
      </c>
      <c r="H4" s="40">
        <v>313</v>
      </c>
      <c r="I4" s="40">
        <v>2</v>
      </c>
      <c r="J4" s="40">
        <v>0</v>
      </c>
      <c r="K4" s="42">
        <v>8.3600000000000004E-158</v>
      </c>
    </row>
    <row r="5" spans="1:11" x14ac:dyDescent="0.3">
      <c r="A5" s="37" t="s">
        <v>571</v>
      </c>
      <c r="B5" s="46" t="s">
        <v>121</v>
      </c>
      <c r="C5" s="46" t="s">
        <v>121</v>
      </c>
      <c r="D5" s="37" t="s">
        <v>572</v>
      </c>
      <c r="E5" s="37" t="s">
        <v>572</v>
      </c>
      <c r="F5" s="37" t="s">
        <v>573</v>
      </c>
      <c r="G5" s="38">
        <v>100</v>
      </c>
      <c r="H5" s="37">
        <v>313</v>
      </c>
      <c r="I5" s="37">
        <v>0</v>
      </c>
      <c r="J5" s="37">
        <v>0</v>
      </c>
      <c r="K5" s="39">
        <v>3.8600000000000004E-161</v>
      </c>
    </row>
    <row r="6" spans="1:11" x14ac:dyDescent="0.3">
      <c r="A6" s="40" t="s">
        <v>574</v>
      </c>
      <c r="B6" s="47" t="s">
        <v>109</v>
      </c>
      <c r="C6" s="47" t="s">
        <v>109</v>
      </c>
      <c r="D6" s="40" t="s">
        <v>572</v>
      </c>
      <c r="E6" s="40" t="s">
        <v>572</v>
      </c>
      <c r="F6" s="40" t="s">
        <v>575</v>
      </c>
      <c r="G6" s="41">
        <v>100</v>
      </c>
      <c r="H6" s="40">
        <v>313</v>
      </c>
      <c r="I6" s="40">
        <v>0</v>
      </c>
      <c r="J6" s="40">
        <v>0</v>
      </c>
      <c r="K6" s="42">
        <v>3.8600000000000004E-161</v>
      </c>
    </row>
    <row r="7" spans="1:11" x14ac:dyDescent="0.3">
      <c r="A7" s="37" t="s">
        <v>576</v>
      </c>
      <c r="B7" s="46" t="s">
        <v>187</v>
      </c>
      <c r="C7" s="46" t="s">
        <v>187</v>
      </c>
      <c r="D7" s="37" t="s">
        <v>564</v>
      </c>
      <c r="E7" s="37" t="s">
        <v>565</v>
      </c>
      <c r="F7" s="37" t="s">
        <v>577</v>
      </c>
      <c r="G7" s="38">
        <v>100</v>
      </c>
      <c r="H7" s="37">
        <v>313</v>
      </c>
      <c r="I7" s="37">
        <v>0</v>
      </c>
      <c r="J7" s="37">
        <v>0</v>
      </c>
      <c r="K7" s="39">
        <v>3.8600000000000004E-161</v>
      </c>
    </row>
    <row r="8" spans="1:11" x14ac:dyDescent="0.3">
      <c r="A8" s="40" t="s">
        <v>578</v>
      </c>
      <c r="B8" s="47" t="s">
        <v>192</v>
      </c>
      <c r="C8" s="47" t="s">
        <v>192</v>
      </c>
      <c r="D8" s="40" t="s">
        <v>579</v>
      </c>
      <c r="E8" s="40" t="s">
        <v>569</v>
      </c>
      <c r="F8" s="40" t="s">
        <v>580</v>
      </c>
      <c r="G8" s="41">
        <v>100</v>
      </c>
      <c r="H8" s="40">
        <v>313</v>
      </c>
      <c r="I8" s="40">
        <v>0</v>
      </c>
      <c r="J8" s="40">
        <v>0</v>
      </c>
      <c r="K8" s="42">
        <v>3.8600000000000004E-161</v>
      </c>
    </row>
    <row r="9" spans="1:11" x14ac:dyDescent="0.3">
      <c r="A9" s="37" t="s">
        <v>581</v>
      </c>
      <c r="B9" s="46" t="s">
        <v>139</v>
      </c>
      <c r="C9" s="46" t="s">
        <v>139</v>
      </c>
      <c r="D9" s="37" t="s">
        <v>572</v>
      </c>
      <c r="E9" s="37" t="s">
        <v>572</v>
      </c>
      <c r="F9" s="37" t="s">
        <v>582</v>
      </c>
      <c r="G9" s="38">
        <v>100</v>
      </c>
      <c r="H9" s="37">
        <v>313</v>
      </c>
      <c r="I9" s="37">
        <v>0</v>
      </c>
      <c r="J9" s="37">
        <v>0</v>
      </c>
      <c r="K9" s="39">
        <v>3.8600000000000004E-161</v>
      </c>
    </row>
    <row r="10" spans="1:11" x14ac:dyDescent="0.3">
      <c r="A10" s="40" t="s">
        <v>583</v>
      </c>
      <c r="B10" s="47" t="s">
        <v>197</v>
      </c>
      <c r="C10" s="47" t="s">
        <v>197</v>
      </c>
      <c r="D10" s="40" t="s">
        <v>579</v>
      </c>
      <c r="E10" s="40" t="s">
        <v>569</v>
      </c>
      <c r="F10" s="40" t="s">
        <v>584</v>
      </c>
      <c r="G10" s="41">
        <v>100</v>
      </c>
      <c r="H10" s="40">
        <v>313</v>
      </c>
      <c r="I10" s="40">
        <v>0</v>
      </c>
      <c r="J10" s="40">
        <v>0</v>
      </c>
      <c r="K10" s="42">
        <v>3.8600000000000004E-161</v>
      </c>
    </row>
    <row r="11" spans="1:11" x14ac:dyDescent="0.3">
      <c r="A11" s="37" t="s">
        <v>585</v>
      </c>
      <c r="B11" s="46" t="s">
        <v>108</v>
      </c>
      <c r="C11" s="46" t="s">
        <v>108</v>
      </c>
      <c r="D11" s="37" t="s">
        <v>572</v>
      </c>
      <c r="E11" s="37" t="s">
        <v>572</v>
      </c>
      <c r="F11" s="37" t="s">
        <v>586</v>
      </c>
      <c r="G11" s="38">
        <v>100</v>
      </c>
      <c r="H11" s="37">
        <v>312</v>
      </c>
      <c r="I11" s="37">
        <v>0</v>
      </c>
      <c r="J11" s="37">
        <v>0</v>
      </c>
      <c r="K11" s="39">
        <v>1.38E-160</v>
      </c>
    </row>
    <row r="12" spans="1:11" x14ac:dyDescent="0.3">
      <c r="A12" s="40" t="s">
        <v>587</v>
      </c>
      <c r="B12" s="47" t="s">
        <v>195</v>
      </c>
      <c r="C12" s="47" t="s">
        <v>195</v>
      </c>
      <c r="D12" s="40" t="s">
        <v>579</v>
      </c>
      <c r="E12" s="40" t="s">
        <v>569</v>
      </c>
      <c r="F12" s="40" t="s">
        <v>588</v>
      </c>
      <c r="G12" s="41">
        <v>100</v>
      </c>
      <c r="H12" s="40">
        <v>313</v>
      </c>
      <c r="I12" s="40">
        <v>0</v>
      </c>
      <c r="J12" s="40">
        <v>0</v>
      </c>
      <c r="K12" s="42">
        <v>3.8600000000000004E-161</v>
      </c>
    </row>
    <row r="13" spans="1:11" x14ac:dyDescent="0.3">
      <c r="A13" s="37" t="s">
        <v>589</v>
      </c>
      <c r="B13" s="46" t="s">
        <v>111</v>
      </c>
      <c r="C13" s="46" t="s">
        <v>111</v>
      </c>
      <c r="D13" s="37" t="s">
        <v>572</v>
      </c>
      <c r="E13" s="37" t="s">
        <v>572</v>
      </c>
      <c r="F13" s="37" t="s">
        <v>590</v>
      </c>
      <c r="G13" s="38">
        <v>100</v>
      </c>
      <c r="H13" s="37">
        <v>274</v>
      </c>
      <c r="I13" s="37">
        <v>0</v>
      </c>
      <c r="J13" s="37">
        <v>0</v>
      </c>
      <c r="K13" s="39">
        <v>1.85E-139</v>
      </c>
    </row>
    <row r="14" spans="1:11" x14ac:dyDescent="0.3">
      <c r="A14" s="40" t="s">
        <v>591</v>
      </c>
      <c r="B14" s="47" t="s">
        <v>202</v>
      </c>
      <c r="C14" s="47" t="s">
        <v>202</v>
      </c>
      <c r="D14" s="40" t="s">
        <v>592</v>
      </c>
      <c r="E14" s="40" t="s">
        <v>569</v>
      </c>
      <c r="F14" s="40" t="s">
        <v>593</v>
      </c>
      <c r="G14" s="41">
        <v>100</v>
      </c>
      <c r="H14" s="40">
        <v>316</v>
      </c>
      <c r="I14" s="40">
        <v>0</v>
      </c>
      <c r="J14" s="40">
        <v>0</v>
      </c>
      <c r="K14" s="42">
        <v>8.3899999999999995E-163</v>
      </c>
    </row>
    <row r="15" spans="1:11" x14ac:dyDescent="0.3">
      <c r="A15" s="37" t="s">
        <v>594</v>
      </c>
      <c r="B15" s="46" t="s">
        <v>213</v>
      </c>
      <c r="C15" s="46" t="s">
        <v>213</v>
      </c>
      <c r="D15" s="37" t="s">
        <v>595</v>
      </c>
      <c r="E15" s="37" t="s">
        <v>569</v>
      </c>
      <c r="F15" s="37" t="s">
        <v>596</v>
      </c>
      <c r="G15" s="38">
        <v>100</v>
      </c>
      <c r="H15" s="37">
        <v>313</v>
      </c>
      <c r="I15" s="37">
        <v>0</v>
      </c>
      <c r="J15" s="37">
        <v>0</v>
      </c>
      <c r="K15" s="39">
        <v>3.8600000000000004E-161</v>
      </c>
    </row>
    <row r="16" spans="1:11" x14ac:dyDescent="0.3">
      <c r="A16" s="40" t="s">
        <v>597</v>
      </c>
      <c r="B16" s="47" t="s">
        <v>216</v>
      </c>
      <c r="C16" s="47" t="s">
        <v>216</v>
      </c>
      <c r="D16" s="40" t="s">
        <v>595</v>
      </c>
      <c r="E16" s="40" t="s">
        <v>565</v>
      </c>
      <c r="F16" s="40" t="s">
        <v>598</v>
      </c>
      <c r="G16" s="41">
        <v>100</v>
      </c>
      <c r="H16" s="40">
        <v>313</v>
      </c>
      <c r="I16" s="40">
        <v>0</v>
      </c>
      <c r="J16" s="40">
        <v>0</v>
      </c>
      <c r="K16" s="42">
        <v>3.8600000000000004E-161</v>
      </c>
    </row>
    <row r="17" spans="1:11" x14ac:dyDescent="0.3">
      <c r="A17" s="37" t="s">
        <v>599</v>
      </c>
      <c r="B17" s="46" t="s">
        <v>122</v>
      </c>
      <c r="C17" s="46" t="s">
        <v>122</v>
      </c>
      <c r="D17" s="37" t="s">
        <v>572</v>
      </c>
      <c r="E17" s="37" t="s">
        <v>572</v>
      </c>
      <c r="F17" s="37" t="s">
        <v>600</v>
      </c>
      <c r="G17" s="38">
        <v>99.680999999999997</v>
      </c>
      <c r="H17" s="37">
        <v>313</v>
      </c>
      <c r="I17" s="37">
        <v>1</v>
      </c>
      <c r="J17" s="37">
        <v>0</v>
      </c>
      <c r="K17" s="39">
        <v>1.8000000000000001E-159</v>
      </c>
    </row>
    <row r="18" spans="1:11" x14ac:dyDescent="0.3">
      <c r="A18" s="40" t="s">
        <v>601</v>
      </c>
      <c r="B18" s="47" t="s">
        <v>602</v>
      </c>
      <c r="C18" s="47" t="s">
        <v>174</v>
      </c>
      <c r="D18" s="40" t="s">
        <v>572</v>
      </c>
      <c r="E18" s="40" t="s">
        <v>572</v>
      </c>
      <c r="F18" s="40" t="s">
        <v>603</v>
      </c>
      <c r="G18" s="41">
        <v>100</v>
      </c>
      <c r="H18" s="40">
        <v>274</v>
      </c>
      <c r="I18" s="40">
        <v>0</v>
      </c>
      <c r="J18" s="40">
        <v>0</v>
      </c>
      <c r="K18" s="42">
        <v>1.85E-139</v>
      </c>
    </row>
    <row r="19" spans="1:11" x14ac:dyDescent="0.3">
      <c r="A19" s="37" t="s">
        <v>604</v>
      </c>
      <c r="B19" s="46" t="s">
        <v>1207</v>
      </c>
      <c r="C19" s="46" t="s">
        <v>1207</v>
      </c>
      <c r="D19" s="37" t="s">
        <v>572</v>
      </c>
      <c r="E19" s="37" t="s">
        <v>572</v>
      </c>
      <c r="F19" s="37" t="s">
        <v>605</v>
      </c>
      <c r="G19" s="38">
        <v>100</v>
      </c>
      <c r="H19" s="37">
        <v>274</v>
      </c>
      <c r="I19" s="37">
        <v>0</v>
      </c>
      <c r="J19" s="37">
        <v>0</v>
      </c>
      <c r="K19" s="39">
        <v>1.85E-139</v>
      </c>
    </row>
    <row r="20" spans="1:11" x14ac:dyDescent="0.3">
      <c r="A20" s="40" t="s">
        <v>606</v>
      </c>
      <c r="B20" s="47" t="s">
        <v>204</v>
      </c>
      <c r="C20" s="47" t="s">
        <v>1216</v>
      </c>
      <c r="D20" s="40" t="s">
        <v>592</v>
      </c>
      <c r="E20" s="40" t="s">
        <v>569</v>
      </c>
      <c r="F20" s="40" t="s">
        <v>607</v>
      </c>
      <c r="G20" s="41">
        <v>99.625</v>
      </c>
      <c r="H20" s="40">
        <v>267</v>
      </c>
      <c r="I20" s="40">
        <v>1</v>
      </c>
      <c r="J20" s="40">
        <v>0</v>
      </c>
      <c r="K20" s="42">
        <v>6.6900000000000004E-134</v>
      </c>
    </row>
    <row r="21" spans="1:11" x14ac:dyDescent="0.3">
      <c r="A21" s="37" t="s">
        <v>608</v>
      </c>
      <c r="B21" s="46" t="s">
        <v>184</v>
      </c>
      <c r="C21" s="46" t="s">
        <v>184</v>
      </c>
      <c r="D21" s="37" t="s">
        <v>609</v>
      </c>
      <c r="E21" s="37" t="s">
        <v>569</v>
      </c>
      <c r="F21" s="37" t="s">
        <v>610</v>
      </c>
      <c r="G21" s="38">
        <v>99.361000000000004</v>
      </c>
      <c r="H21" s="37">
        <v>313</v>
      </c>
      <c r="I21" s="37">
        <v>2</v>
      </c>
      <c r="J21" s="37">
        <v>0</v>
      </c>
      <c r="K21" s="39">
        <v>8.3600000000000004E-158</v>
      </c>
    </row>
    <row r="22" spans="1:11" x14ac:dyDescent="0.3">
      <c r="A22" s="40" t="s">
        <v>611</v>
      </c>
      <c r="B22" s="47" t="s">
        <v>117</v>
      </c>
      <c r="C22" s="47" t="s">
        <v>117</v>
      </c>
      <c r="D22" s="40" t="s">
        <v>572</v>
      </c>
      <c r="E22" s="40" t="s">
        <v>572</v>
      </c>
      <c r="F22" s="40" t="s">
        <v>612</v>
      </c>
      <c r="G22" s="41">
        <v>100</v>
      </c>
      <c r="H22" s="40">
        <v>313</v>
      </c>
      <c r="I22" s="40">
        <v>0</v>
      </c>
      <c r="J22" s="40">
        <v>0</v>
      </c>
      <c r="K22" s="42">
        <v>3.8600000000000004E-161</v>
      </c>
    </row>
    <row r="23" spans="1:11" x14ac:dyDescent="0.3">
      <c r="A23" s="37" t="s">
        <v>613</v>
      </c>
      <c r="B23" s="46" t="s">
        <v>156</v>
      </c>
      <c r="C23" s="46" t="s">
        <v>156</v>
      </c>
      <c r="D23" s="37" t="s">
        <v>572</v>
      </c>
      <c r="E23" s="37" t="s">
        <v>572</v>
      </c>
      <c r="F23" s="37" t="s">
        <v>614</v>
      </c>
      <c r="G23" s="38">
        <v>100</v>
      </c>
      <c r="H23" s="37">
        <v>312</v>
      </c>
      <c r="I23" s="37">
        <v>0</v>
      </c>
      <c r="J23" s="37">
        <v>0</v>
      </c>
      <c r="K23" s="39">
        <v>1.38E-160</v>
      </c>
    </row>
    <row r="24" spans="1:11" x14ac:dyDescent="0.3">
      <c r="A24" s="40" t="s">
        <v>615</v>
      </c>
      <c r="B24" s="47" t="s">
        <v>124</v>
      </c>
      <c r="C24" s="47" t="s">
        <v>124</v>
      </c>
      <c r="D24" s="40" t="s">
        <v>572</v>
      </c>
      <c r="E24" s="40" t="s">
        <v>572</v>
      </c>
      <c r="F24" s="40" t="s">
        <v>616</v>
      </c>
      <c r="G24" s="41">
        <v>100</v>
      </c>
      <c r="H24" s="40">
        <v>313</v>
      </c>
      <c r="I24" s="40">
        <v>0</v>
      </c>
      <c r="J24" s="40">
        <v>0</v>
      </c>
      <c r="K24" s="42">
        <v>3.8600000000000004E-161</v>
      </c>
    </row>
    <row r="25" spans="1:11" x14ac:dyDescent="0.3">
      <c r="A25" s="37" t="s">
        <v>617</v>
      </c>
      <c r="B25" s="46" t="s">
        <v>618</v>
      </c>
      <c r="C25" s="46" t="s">
        <v>619</v>
      </c>
      <c r="D25" s="37" t="s">
        <v>579</v>
      </c>
      <c r="E25" s="37" t="s">
        <v>569</v>
      </c>
      <c r="F25" s="37" t="s">
        <v>620</v>
      </c>
      <c r="G25" s="38">
        <v>100</v>
      </c>
      <c r="H25" s="37">
        <v>313</v>
      </c>
      <c r="I25" s="37">
        <v>0</v>
      </c>
      <c r="J25" s="37">
        <v>0</v>
      </c>
      <c r="K25" s="39">
        <v>3.8600000000000004E-161</v>
      </c>
    </row>
    <row r="26" spans="1:11" x14ac:dyDescent="0.3">
      <c r="A26" s="40" t="s">
        <v>621</v>
      </c>
      <c r="B26" s="47" t="s">
        <v>207</v>
      </c>
      <c r="C26" s="47" t="s">
        <v>207</v>
      </c>
      <c r="D26" s="40" t="s">
        <v>568</v>
      </c>
      <c r="E26" s="40" t="s">
        <v>569</v>
      </c>
      <c r="F26" s="40" t="s">
        <v>622</v>
      </c>
      <c r="G26" s="41">
        <v>100</v>
      </c>
      <c r="H26" s="40">
        <v>313</v>
      </c>
      <c r="I26" s="40">
        <v>0</v>
      </c>
      <c r="J26" s="40">
        <v>0</v>
      </c>
      <c r="K26" s="42">
        <v>3.8600000000000004E-161</v>
      </c>
    </row>
    <row r="27" spans="1:11" x14ac:dyDescent="0.3">
      <c r="A27" s="37" t="s">
        <v>623</v>
      </c>
      <c r="B27" s="46" t="s">
        <v>135</v>
      </c>
      <c r="C27" s="46" t="s">
        <v>135</v>
      </c>
      <c r="D27" s="37" t="s">
        <v>572</v>
      </c>
      <c r="E27" s="37" t="s">
        <v>572</v>
      </c>
      <c r="F27" s="37" t="s">
        <v>624</v>
      </c>
      <c r="G27" s="38">
        <v>100</v>
      </c>
      <c r="H27" s="37">
        <v>313</v>
      </c>
      <c r="I27" s="37">
        <v>0</v>
      </c>
      <c r="J27" s="37">
        <v>0</v>
      </c>
      <c r="K27" s="39">
        <v>3.8600000000000004E-161</v>
      </c>
    </row>
    <row r="28" spans="1:11" x14ac:dyDescent="0.3">
      <c r="A28" s="40" t="s">
        <v>625</v>
      </c>
      <c r="B28" s="47" t="s">
        <v>190</v>
      </c>
      <c r="C28" s="47" t="s">
        <v>190</v>
      </c>
      <c r="D28" s="40" t="s">
        <v>626</v>
      </c>
      <c r="E28" s="40" t="s">
        <v>569</v>
      </c>
      <c r="F28" s="40" t="s">
        <v>627</v>
      </c>
      <c r="G28" s="41">
        <v>99.361000000000004</v>
      </c>
      <c r="H28" s="40">
        <v>313</v>
      </c>
      <c r="I28" s="40">
        <v>2</v>
      </c>
      <c r="J28" s="40">
        <v>0</v>
      </c>
      <c r="K28" s="42">
        <v>8.3600000000000004E-158</v>
      </c>
    </row>
    <row r="29" spans="1:11" x14ac:dyDescent="0.3">
      <c r="A29" s="37" t="s">
        <v>628</v>
      </c>
      <c r="B29" s="46" t="s">
        <v>222</v>
      </c>
      <c r="C29" s="46" t="s">
        <v>222</v>
      </c>
      <c r="D29" s="37" t="s">
        <v>629</v>
      </c>
      <c r="E29" s="37" t="s">
        <v>569</v>
      </c>
      <c r="F29" s="37" t="s">
        <v>630</v>
      </c>
      <c r="G29" s="38">
        <v>100</v>
      </c>
      <c r="H29" s="37">
        <v>313</v>
      </c>
      <c r="I29" s="37">
        <v>0</v>
      </c>
      <c r="J29" s="37">
        <v>0</v>
      </c>
      <c r="K29" s="39">
        <v>3.8600000000000004E-161</v>
      </c>
    </row>
    <row r="30" spans="1:11" x14ac:dyDescent="0.3">
      <c r="A30" s="40" t="s">
        <v>631</v>
      </c>
      <c r="B30" s="47" t="s">
        <v>223</v>
      </c>
      <c r="C30" s="47" t="s">
        <v>223</v>
      </c>
      <c r="D30" s="40" t="s">
        <v>632</v>
      </c>
      <c r="E30" s="40" t="s">
        <v>569</v>
      </c>
      <c r="F30" s="40" t="s">
        <v>633</v>
      </c>
      <c r="G30" s="41">
        <v>99.031999999999996</v>
      </c>
      <c r="H30" s="40">
        <v>310</v>
      </c>
      <c r="I30" s="40">
        <v>3</v>
      </c>
      <c r="J30" s="40">
        <v>0</v>
      </c>
      <c r="K30" s="42">
        <v>1.7899999999999999E-154</v>
      </c>
    </row>
    <row r="31" spans="1:11" x14ac:dyDescent="0.3">
      <c r="A31" s="37" t="s">
        <v>634</v>
      </c>
      <c r="B31" s="46" t="s">
        <v>198</v>
      </c>
      <c r="C31" s="46" t="s">
        <v>198</v>
      </c>
      <c r="D31" s="37" t="s">
        <v>579</v>
      </c>
      <c r="E31" s="37" t="s">
        <v>569</v>
      </c>
      <c r="F31" s="37" t="s">
        <v>635</v>
      </c>
      <c r="G31" s="38">
        <v>100</v>
      </c>
      <c r="H31" s="37">
        <v>313</v>
      </c>
      <c r="I31" s="37">
        <v>0</v>
      </c>
      <c r="J31" s="37">
        <v>0</v>
      </c>
      <c r="K31" s="39">
        <v>3.8600000000000004E-161</v>
      </c>
    </row>
    <row r="32" spans="1:11" x14ac:dyDescent="0.3">
      <c r="A32" s="40" t="s">
        <v>636</v>
      </c>
      <c r="B32" s="47" t="s">
        <v>183</v>
      </c>
      <c r="C32" s="47" t="s">
        <v>183</v>
      </c>
      <c r="D32" s="40" t="s">
        <v>609</v>
      </c>
      <c r="E32" s="40" t="s">
        <v>569</v>
      </c>
      <c r="F32" s="40" t="s">
        <v>637</v>
      </c>
      <c r="G32" s="41">
        <v>99.677000000000007</v>
      </c>
      <c r="H32" s="40">
        <v>310</v>
      </c>
      <c r="I32" s="40">
        <v>1</v>
      </c>
      <c r="J32" s="40">
        <v>0</v>
      </c>
      <c r="K32" s="42">
        <v>8.3600000000000004E-158</v>
      </c>
    </row>
    <row r="33" spans="1:11" x14ac:dyDescent="0.3">
      <c r="A33" s="37" t="s">
        <v>638</v>
      </c>
      <c r="B33" s="46" t="s">
        <v>209</v>
      </c>
      <c r="C33" s="46" t="s">
        <v>1229</v>
      </c>
      <c r="D33" s="37" t="s">
        <v>568</v>
      </c>
      <c r="E33" s="37" t="s">
        <v>569</v>
      </c>
      <c r="F33" s="37" t="s">
        <v>639</v>
      </c>
      <c r="G33" s="38">
        <v>100</v>
      </c>
      <c r="H33" s="37">
        <v>313</v>
      </c>
      <c r="I33" s="37">
        <v>0</v>
      </c>
      <c r="J33" s="37">
        <v>0</v>
      </c>
      <c r="K33" s="39">
        <v>3.8600000000000004E-161</v>
      </c>
    </row>
    <row r="34" spans="1:11" x14ac:dyDescent="0.3">
      <c r="A34" s="40" t="s">
        <v>640</v>
      </c>
      <c r="B34" s="47" t="s">
        <v>641</v>
      </c>
      <c r="C34" s="47" t="s">
        <v>642</v>
      </c>
      <c r="D34" s="40" t="s">
        <v>572</v>
      </c>
      <c r="E34" s="40" t="s">
        <v>572</v>
      </c>
      <c r="F34" s="40" t="s">
        <v>643</v>
      </c>
      <c r="G34" s="41">
        <v>100</v>
      </c>
      <c r="H34" s="40">
        <v>270</v>
      </c>
      <c r="I34" s="40">
        <v>0</v>
      </c>
      <c r="J34" s="40">
        <v>0</v>
      </c>
      <c r="K34" s="42">
        <v>3.0899999999999999E-137</v>
      </c>
    </row>
    <row r="35" spans="1:11" x14ac:dyDescent="0.3">
      <c r="A35" s="37" t="s">
        <v>644</v>
      </c>
      <c r="B35" s="46" t="s">
        <v>212</v>
      </c>
      <c r="C35" s="46" t="s">
        <v>212</v>
      </c>
      <c r="D35" s="37" t="s">
        <v>568</v>
      </c>
      <c r="E35" s="37" t="s">
        <v>569</v>
      </c>
      <c r="F35" s="37" t="s">
        <v>645</v>
      </c>
      <c r="G35" s="38">
        <v>100</v>
      </c>
      <c r="H35" s="37">
        <v>313</v>
      </c>
      <c r="I35" s="37">
        <v>0</v>
      </c>
      <c r="J35" s="37">
        <v>0</v>
      </c>
      <c r="K35" s="39">
        <v>3.8600000000000004E-161</v>
      </c>
    </row>
    <row r="36" spans="1:11" x14ac:dyDescent="0.3">
      <c r="A36" s="40" t="s">
        <v>646</v>
      </c>
      <c r="B36" s="47" t="s">
        <v>647</v>
      </c>
      <c r="C36" s="47" t="s">
        <v>214</v>
      </c>
      <c r="D36" s="40" t="s">
        <v>595</v>
      </c>
      <c r="E36" s="40" t="s">
        <v>565</v>
      </c>
      <c r="F36" s="40" t="s">
        <v>648</v>
      </c>
      <c r="G36" s="41">
        <v>100</v>
      </c>
      <c r="H36" s="40">
        <v>313</v>
      </c>
      <c r="I36" s="40">
        <v>0</v>
      </c>
      <c r="J36" s="40">
        <v>0</v>
      </c>
      <c r="K36" s="42">
        <v>3.8600000000000004E-161</v>
      </c>
    </row>
    <row r="37" spans="1:11" x14ac:dyDescent="0.3">
      <c r="A37" s="37" t="s">
        <v>649</v>
      </c>
      <c r="B37" s="46" t="s">
        <v>211</v>
      </c>
      <c r="C37" s="46" t="s">
        <v>211</v>
      </c>
      <c r="D37" s="37" t="s">
        <v>568</v>
      </c>
      <c r="E37" s="37" t="s">
        <v>569</v>
      </c>
      <c r="F37" s="37" t="s">
        <v>650</v>
      </c>
      <c r="G37" s="38">
        <v>100</v>
      </c>
      <c r="H37" s="37">
        <v>313</v>
      </c>
      <c r="I37" s="37">
        <v>0</v>
      </c>
      <c r="J37" s="37">
        <v>0</v>
      </c>
      <c r="K37" s="39">
        <v>3.8600000000000004E-161</v>
      </c>
    </row>
    <row r="38" spans="1:11" x14ac:dyDescent="0.3">
      <c r="A38" s="40" t="s">
        <v>651</v>
      </c>
      <c r="B38" s="47" t="s">
        <v>215</v>
      </c>
      <c r="C38" s="47" t="s">
        <v>215</v>
      </c>
      <c r="D38" s="40" t="s">
        <v>595</v>
      </c>
      <c r="E38" s="40" t="s">
        <v>569</v>
      </c>
      <c r="F38" s="40" t="s">
        <v>652</v>
      </c>
      <c r="G38" s="41">
        <v>100</v>
      </c>
      <c r="H38" s="40">
        <v>282</v>
      </c>
      <c r="I38" s="40">
        <v>0</v>
      </c>
      <c r="J38" s="40">
        <v>0</v>
      </c>
      <c r="K38" s="42">
        <v>6.5300000000000002E-144</v>
      </c>
    </row>
    <row r="39" spans="1:11" x14ac:dyDescent="0.3">
      <c r="A39" s="37" t="s">
        <v>653</v>
      </c>
      <c r="B39" s="46" t="s">
        <v>188</v>
      </c>
      <c r="C39" s="46" t="s">
        <v>188</v>
      </c>
      <c r="D39" s="37" t="s">
        <v>564</v>
      </c>
      <c r="E39" s="37" t="s">
        <v>565</v>
      </c>
      <c r="F39" s="37" t="s">
        <v>654</v>
      </c>
      <c r="G39" s="38">
        <v>100</v>
      </c>
      <c r="H39" s="37">
        <v>313</v>
      </c>
      <c r="I39" s="37">
        <v>0</v>
      </c>
      <c r="J39" s="37">
        <v>0</v>
      </c>
      <c r="K39" s="39">
        <v>3.8600000000000004E-161</v>
      </c>
    </row>
    <row r="40" spans="1:11" x14ac:dyDescent="0.3">
      <c r="A40" s="40" t="s">
        <v>655</v>
      </c>
      <c r="B40" s="47" t="s">
        <v>205</v>
      </c>
      <c r="C40" s="47" t="s">
        <v>205</v>
      </c>
      <c r="D40" s="40" t="s">
        <v>592</v>
      </c>
      <c r="E40" s="40" t="s">
        <v>569</v>
      </c>
      <c r="F40" s="40" t="s">
        <v>656</v>
      </c>
      <c r="G40" s="41">
        <v>99.680999999999997</v>
      </c>
      <c r="H40" s="40">
        <v>313</v>
      </c>
      <c r="I40" s="40">
        <v>1</v>
      </c>
      <c r="J40" s="40">
        <v>0</v>
      </c>
      <c r="K40" s="42">
        <v>4.9999999999999999E-160</v>
      </c>
    </row>
    <row r="41" spans="1:11" x14ac:dyDescent="0.3">
      <c r="A41" s="37" t="s">
        <v>657</v>
      </c>
      <c r="B41" s="46" t="s">
        <v>206</v>
      </c>
      <c r="C41" s="46" t="s">
        <v>206</v>
      </c>
      <c r="D41" s="37" t="s">
        <v>568</v>
      </c>
      <c r="E41" s="37" t="s">
        <v>569</v>
      </c>
      <c r="F41" s="37" t="s">
        <v>658</v>
      </c>
      <c r="G41" s="38">
        <v>99.680999999999997</v>
      </c>
      <c r="H41" s="37">
        <v>313</v>
      </c>
      <c r="I41" s="37">
        <v>1</v>
      </c>
      <c r="J41" s="37">
        <v>0</v>
      </c>
      <c r="K41" s="39">
        <v>1.8000000000000001E-159</v>
      </c>
    </row>
    <row r="42" spans="1:11" x14ac:dyDescent="0.3">
      <c r="A42" s="40" t="s">
        <v>659</v>
      </c>
      <c r="B42" s="47" t="s">
        <v>217</v>
      </c>
      <c r="C42" s="47" t="s">
        <v>1230</v>
      </c>
      <c r="D42" s="40" t="s">
        <v>629</v>
      </c>
      <c r="E42" s="40" t="s">
        <v>569</v>
      </c>
      <c r="F42" s="40" t="s">
        <v>660</v>
      </c>
      <c r="G42" s="41">
        <v>100</v>
      </c>
      <c r="H42" s="40">
        <v>304</v>
      </c>
      <c r="I42" s="40">
        <v>0</v>
      </c>
      <c r="J42" s="40">
        <v>0</v>
      </c>
      <c r="K42" s="42">
        <v>3.7600000000000002E-156</v>
      </c>
    </row>
    <row r="43" spans="1:11" x14ac:dyDescent="0.3">
      <c r="A43" s="37" t="s">
        <v>661</v>
      </c>
      <c r="B43" s="46" t="s">
        <v>137</v>
      </c>
      <c r="C43" s="46" t="s">
        <v>137</v>
      </c>
      <c r="D43" s="37" t="s">
        <v>572</v>
      </c>
      <c r="E43" s="37" t="s">
        <v>572</v>
      </c>
      <c r="F43" s="37" t="s">
        <v>662</v>
      </c>
      <c r="G43" s="38">
        <v>100</v>
      </c>
      <c r="H43" s="37">
        <v>313</v>
      </c>
      <c r="I43" s="37">
        <v>0</v>
      </c>
      <c r="J43" s="37">
        <v>0</v>
      </c>
      <c r="K43" s="39">
        <v>3.8600000000000004E-161</v>
      </c>
    </row>
    <row r="44" spans="1:11" x14ac:dyDescent="0.3">
      <c r="A44" s="40" t="s">
        <v>663</v>
      </c>
      <c r="B44" s="47" t="s">
        <v>201</v>
      </c>
      <c r="C44" s="47" t="s">
        <v>201</v>
      </c>
      <c r="D44" s="40" t="s">
        <v>579</v>
      </c>
      <c r="E44" s="40" t="s">
        <v>569</v>
      </c>
      <c r="F44" s="40" t="s">
        <v>664</v>
      </c>
      <c r="G44" s="41">
        <v>99.680999999999997</v>
      </c>
      <c r="H44" s="40">
        <v>313</v>
      </c>
      <c r="I44" s="40">
        <v>1</v>
      </c>
      <c r="J44" s="40">
        <v>0</v>
      </c>
      <c r="K44" s="42">
        <v>1.8000000000000001E-159</v>
      </c>
    </row>
    <row r="45" spans="1:11" x14ac:dyDescent="0.3">
      <c r="A45" s="37" t="s">
        <v>665</v>
      </c>
      <c r="B45" s="46" t="s">
        <v>193</v>
      </c>
      <c r="C45" s="46" t="s">
        <v>193</v>
      </c>
      <c r="D45" s="37" t="s">
        <v>579</v>
      </c>
      <c r="E45" s="37" t="s">
        <v>569</v>
      </c>
      <c r="F45" s="37" t="s">
        <v>666</v>
      </c>
      <c r="G45" s="38">
        <v>99.680999999999997</v>
      </c>
      <c r="H45" s="37">
        <v>313</v>
      </c>
      <c r="I45" s="37">
        <v>1</v>
      </c>
      <c r="J45" s="37">
        <v>0</v>
      </c>
      <c r="K45" s="39">
        <v>1.8000000000000001E-159</v>
      </c>
    </row>
    <row r="46" spans="1:11" x14ac:dyDescent="0.3">
      <c r="A46" s="40" t="s">
        <v>667</v>
      </c>
      <c r="B46" s="47" t="s">
        <v>153</v>
      </c>
      <c r="C46" s="47" t="s">
        <v>153</v>
      </c>
      <c r="D46" s="40" t="s">
        <v>572</v>
      </c>
      <c r="E46" s="40" t="s">
        <v>572</v>
      </c>
      <c r="F46" s="40" t="s">
        <v>668</v>
      </c>
      <c r="G46" s="41">
        <v>99.042000000000002</v>
      </c>
      <c r="H46" s="40">
        <v>313</v>
      </c>
      <c r="I46" s="40">
        <v>3</v>
      </c>
      <c r="J46" s="40">
        <v>0</v>
      </c>
      <c r="K46" s="42">
        <v>3.8899999999999998E-156</v>
      </c>
    </row>
    <row r="47" spans="1:11" x14ac:dyDescent="0.3">
      <c r="A47" s="37" t="s">
        <v>669</v>
      </c>
      <c r="B47" s="46" t="s">
        <v>219</v>
      </c>
      <c r="C47" s="46" t="s">
        <v>219</v>
      </c>
      <c r="D47" s="37" t="s">
        <v>629</v>
      </c>
      <c r="E47" s="37" t="s">
        <v>569</v>
      </c>
      <c r="F47" s="37" t="s">
        <v>670</v>
      </c>
      <c r="G47" s="38">
        <v>99.361000000000004</v>
      </c>
      <c r="H47" s="37">
        <v>313</v>
      </c>
      <c r="I47" s="37">
        <v>2</v>
      </c>
      <c r="J47" s="37">
        <v>0</v>
      </c>
      <c r="K47" s="39">
        <v>8.3600000000000004E-158</v>
      </c>
    </row>
    <row r="48" spans="1:11" x14ac:dyDescent="0.3">
      <c r="A48" s="40" t="s">
        <v>671</v>
      </c>
      <c r="B48" s="47" t="s">
        <v>129</v>
      </c>
      <c r="C48" s="47" t="s">
        <v>129</v>
      </c>
      <c r="D48" s="40" t="s">
        <v>572</v>
      </c>
      <c r="E48" s="40" t="s">
        <v>572</v>
      </c>
      <c r="F48" s="40" t="s">
        <v>672</v>
      </c>
      <c r="G48" s="41">
        <v>100</v>
      </c>
      <c r="H48" s="40">
        <v>313</v>
      </c>
      <c r="I48" s="40">
        <v>0</v>
      </c>
      <c r="J48" s="40">
        <v>0</v>
      </c>
      <c r="K48" s="42">
        <v>3.8600000000000004E-161</v>
      </c>
    </row>
    <row r="49" spans="1:11" x14ac:dyDescent="0.3">
      <c r="A49" s="37" t="s">
        <v>673</v>
      </c>
      <c r="B49" s="46" t="s">
        <v>674</v>
      </c>
      <c r="C49" s="46" t="s">
        <v>218</v>
      </c>
      <c r="D49" s="37" t="s">
        <v>629</v>
      </c>
      <c r="E49" s="37" t="s">
        <v>569</v>
      </c>
      <c r="F49" s="37" t="s">
        <v>675</v>
      </c>
      <c r="G49" s="38">
        <v>99.278000000000006</v>
      </c>
      <c r="H49" s="37">
        <v>277</v>
      </c>
      <c r="I49" s="37">
        <v>2</v>
      </c>
      <c r="J49" s="37">
        <v>0</v>
      </c>
      <c r="K49" s="39">
        <v>8.6000000000000001E-138</v>
      </c>
    </row>
    <row r="50" spans="1:11" x14ac:dyDescent="0.3">
      <c r="A50" s="40" t="s">
        <v>676</v>
      </c>
      <c r="B50" s="47" t="s">
        <v>677</v>
      </c>
      <c r="C50" s="47" t="s">
        <v>194</v>
      </c>
      <c r="D50" s="40" t="s">
        <v>579</v>
      </c>
      <c r="E50" s="40" t="s">
        <v>569</v>
      </c>
      <c r="F50" s="40" t="s">
        <v>678</v>
      </c>
      <c r="G50" s="41">
        <v>100</v>
      </c>
      <c r="H50" s="40">
        <v>313</v>
      </c>
      <c r="I50" s="40">
        <v>0</v>
      </c>
      <c r="J50" s="40">
        <v>0</v>
      </c>
      <c r="K50" s="42">
        <v>3.8600000000000004E-161</v>
      </c>
    </row>
    <row r="51" spans="1:11" x14ac:dyDescent="0.3">
      <c r="A51" s="37" t="s">
        <v>679</v>
      </c>
      <c r="B51" s="46" t="s">
        <v>185</v>
      </c>
      <c r="C51" s="46" t="s">
        <v>185</v>
      </c>
      <c r="D51" s="37" t="s">
        <v>609</v>
      </c>
      <c r="E51" s="37" t="s">
        <v>569</v>
      </c>
      <c r="F51" s="37" t="s">
        <v>680</v>
      </c>
      <c r="G51" s="38">
        <v>100</v>
      </c>
      <c r="H51" s="37">
        <v>313</v>
      </c>
      <c r="I51" s="37">
        <v>0</v>
      </c>
      <c r="J51" s="37">
        <v>0</v>
      </c>
      <c r="K51" s="39">
        <v>3.8600000000000004E-161</v>
      </c>
    </row>
    <row r="52" spans="1:11" x14ac:dyDescent="0.3">
      <c r="A52" s="40" t="s">
        <v>681</v>
      </c>
      <c r="B52" s="47" t="s">
        <v>157</v>
      </c>
      <c r="C52" s="47" t="s">
        <v>157</v>
      </c>
      <c r="D52" s="40" t="s">
        <v>572</v>
      </c>
      <c r="E52" s="40" t="s">
        <v>572</v>
      </c>
      <c r="F52" s="40" t="s">
        <v>682</v>
      </c>
      <c r="G52" s="41">
        <v>100</v>
      </c>
      <c r="H52" s="40">
        <v>313</v>
      </c>
      <c r="I52" s="40">
        <v>0</v>
      </c>
      <c r="J52" s="40">
        <v>0</v>
      </c>
      <c r="K52" s="42">
        <v>3.8600000000000004E-161</v>
      </c>
    </row>
    <row r="53" spans="1:11" x14ac:dyDescent="0.3">
      <c r="A53" s="37" t="s">
        <v>683</v>
      </c>
      <c r="B53" s="46" t="s">
        <v>220</v>
      </c>
      <c r="C53" s="46" t="s">
        <v>220</v>
      </c>
      <c r="D53" s="37" t="s">
        <v>629</v>
      </c>
      <c r="E53" s="37" t="s">
        <v>569</v>
      </c>
      <c r="F53" s="37" t="s">
        <v>684</v>
      </c>
      <c r="G53" s="38">
        <v>99.042000000000002</v>
      </c>
      <c r="H53" s="37">
        <v>313</v>
      </c>
      <c r="I53" s="37">
        <v>3</v>
      </c>
      <c r="J53" s="37">
        <v>0</v>
      </c>
      <c r="K53" s="39">
        <v>3.8899999999999998E-156</v>
      </c>
    </row>
    <row r="54" spans="1:11" x14ac:dyDescent="0.3">
      <c r="A54" s="40" t="s">
        <v>685</v>
      </c>
      <c r="B54" s="47" t="s">
        <v>189</v>
      </c>
      <c r="C54" s="47" t="s">
        <v>1231</v>
      </c>
      <c r="D54" s="40" t="s">
        <v>626</v>
      </c>
      <c r="E54" s="40" t="s">
        <v>569</v>
      </c>
      <c r="F54" s="40" t="s">
        <v>686</v>
      </c>
      <c r="G54" s="41">
        <v>100</v>
      </c>
      <c r="H54" s="40">
        <v>278</v>
      </c>
      <c r="I54" s="40">
        <v>0</v>
      </c>
      <c r="J54" s="40">
        <v>0</v>
      </c>
      <c r="K54" s="42">
        <v>1.1E-141</v>
      </c>
    </row>
    <row r="55" spans="1:11" x14ac:dyDescent="0.3">
      <c r="A55" s="37" t="s">
        <v>687</v>
      </c>
      <c r="B55" s="46" t="s">
        <v>688</v>
      </c>
      <c r="C55" s="46" t="s">
        <v>167</v>
      </c>
      <c r="D55" s="37" t="s">
        <v>572</v>
      </c>
      <c r="E55" s="37" t="s">
        <v>572</v>
      </c>
      <c r="F55" s="37" t="s">
        <v>689</v>
      </c>
      <c r="G55" s="38">
        <v>100</v>
      </c>
      <c r="H55" s="37">
        <v>313</v>
      </c>
      <c r="I55" s="37">
        <v>0</v>
      </c>
      <c r="J55" s="37">
        <v>0</v>
      </c>
      <c r="K55" s="39">
        <v>3.8600000000000004E-161</v>
      </c>
    </row>
    <row r="56" spans="1:11" x14ac:dyDescent="0.3">
      <c r="A56" s="40" t="s">
        <v>690</v>
      </c>
      <c r="B56" s="47" t="s">
        <v>150</v>
      </c>
      <c r="C56" s="47" t="s">
        <v>150</v>
      </c>
      <c r="D56" s="40" t="s">
        <v>572</v>
      </c>
      <c r="E56" s="40" t="s">
        <v>572</v>
      </c>
      <c r="F56" s="40" t="s">
        <v>691</v>
      </c>
      <c r="G56" s="41">
        <v>100</v>
      </c>
      <c r="H56" s="40">
        <v>313</v>
      </c>
      <c r="I56" s="40">
        <v>0</v>
      </c>
      <c r="J56" s="40">
        <v>0</v>
      </c>
      <c r="K56" s="42">
        <v>3.8600000000000004E-161</v>
      </c>
    </row>
    <row r="57" spans="1:11" x14ac:dyDescent="0.3">
      <c r="A57" s="37" t="s">
        <v>692</v>
      </c>
      <c r="B57" s="46" t="s">
        <v>105</v>
      </c>
      <c r="C57" s="46" t="s">
        <v>105</v>
      </c>
      <c r="D57" s="37" t="s">
        <v>572</v>
      </c>
      <c r="E57" s="37" t="s">
        <v>572</v>
      </c>
      <c r="F57" s="37" t="s">
        <v>693</v>
      </c>
      <c r="G57" s="38">
        <v>100</v>
      </c>
      <c r="H57" s="37">
        <v>274</v>
      </c>
      <c r="I57" s="37">
        <v>0</v>
      </c>
      <c r="J57" s="37">
        <v>0</v>
      </c>
      <c r="K57" s="39">
        <v>1.85E-139</v>
      </c>
    </row>
    <row r="58" spans="1:11" x14ac:dyDescent="0.3">
      <c r="A58" s="40" t="s">
        <v>694</v>
      </c>
      <c r="B58" s="47" t="s">
        <v>375</v>
      </c>
      <c r="C58" s="47" t="s">
        <v>375</v>
      </c>
      <c r="D58" s="40" t="s">
        <v>595</v>
      </c>
      <c r="E58" s="40" t="s">
        <v>565</v>
      </c>
      <c r="F58" s="40" t="s">
        <v>695</v>
      </c>
      <c r="G58" s="41">
        <v>100</v>
      </c>
      <c r="H58" s="40">
        <v>313</v>
      </c>
      <c r="I58" s="40">
        <v>0</v>
      </c>
      <c r="J58" s="40">
        <v>0</v>
      </c>
      <c r="K58" s="42">
        <v>3.8600000000000004E-161</v>
      </c>
    </row>
    <row r="59" spans="1:11" x14ac:dyDescent="0.3">
      <c r="A59" s="37" t="s">
        <v>696</v>
      </c>
      <c r="B59" s="46" t="s">
        <v>196</v>
      </c>
      <c r="C59" s="46" t="s">
        <v>196</v>
      </c>
      <c r="D59" s="37" t="s">
        <v>579</v>
      </c>
      <c r="E59" s="37" t="s">
        <v>569</v>
      </c>
      <c r="F59" s="37" t="s">
        <v>697</v>
      </c>
      <c r="G59" s="38">
        <v>100</v>
      </c>
      <c r="H59" s="37">
        <v>313</v>
      </c>
      <c r="I59" s="37">
        <v>0</v>
      </c>
      <c r="J59" s="37">
        <v>0</v>
      </c>
      <c r="K59" s="39">
        <v>3.8600000000000004E-161</v>
      </c>
    </row>
    <row r="60" spans="1:11" x14ac:dyDescent="0.3">
      <c r="A60" s="40" t="s">
        <v>698</v>
      </c>
      <c r="B60" s="47" t="s">
        <v>380</v>
      </c>
      <c r="C60" s="47" t="s">
        <v>380</v>
      </c>
      <c r="D60" s="40" t="s">
        <v>568</v>
      </c>
      <c r="E60" s="40" t="s">
        <v>569</v>
      </c>
      <c r="F60" s="40" t="s">
        <v>699</v>
      </c>
      <c r="G60" s="41">
        <v>99.680999999999997</v>
      </c>
      <c r="H60" s="40">
        <v>313</v>
      </c>
      <c r="I60" s="40">
        <v>1</v>
      </c>
      <c r="J60" s="40">
        <v>0</v>
      </c>
      <c r="K60" s="42">
        <v>1.8000000000000001E-159</v>
      </c>
    </row>
    <row r="61" spans="1:11" x14ac:dyDescent="0.3">
      <c r="A61" s="37" t="s">
        <v>700</v>
      </c>
      <c r="B61" s="46" t="s">
        <v>208</v>
      </c>
      <c r="C61" s="46" t="s">
        <v>208</v>
      </c>
      <c r="D61" s="37" t="s">
        <v>568</v>
      </c>
      <c r="E61" s="37" t="s">
        <v>569</v>
      </c>
      <c r="F61" s="37" t="s">
        <v>701</v>
      </c>
      <c r="G61" s="38">
        <v>100</v>
      </c>
      <c r="H61" s="37">
        <v>313</v>
      </c>
      <c r="I61" s="37">
        <v>0</v>
      </c>
      <c r="J61" s="37">
        <v>0</v>
      </c>
      <c r="K61" s="39">
        <v>3.8600000000000004E-161</v>
      </c>
    </row>
    <row r="62" spans="1:11" x14ac:dyDescent="0.3">
      <c r="A62" s="40" t="s">
        <v>702</v>
      </c>
      <c r="B62" s="47" t="s">
        <v>172</v>
      </c>
      <c r="C62" s="47" t="s">
        <v>172</v>
      </c>
      <c r="D62" s="40" t="s">
        <v>572</v>
      </c>
      <c r="E62" s="40" t="s">
        <v>572</v>
      </c>
      <c r="F62" s="40" t="s">
        <v>703</v>
      </c>
      <c r="G62" s="41">
        <v>99.680999999999997</v>
      </c>
      <c r="H62" s="40">
        <v>313</v>
      </c>
      <c r="I62" s="40">
        <v>1</v>
      </c>
      <c r="J62" s="40">
        <v>0</v>
      </c>
      <c r="K62" s="42">
        <v>1.8000000000000001E-159</v>
      </c>
    </row>
    <row r="63" spans="1:11" x14ac:dyDescent="0.3">
      <c r="A63" s="37" t="s">
        <v>704</v>
      </c>
      <c r="B63" s="46" t="s">
        <v>155</v>
      </c>
      <c r="C63" s="46" t="s">
        <v>155</v>
      </c>
      <c r="D63" s="37" t="s">
        <v>572</v>
      </c>
      <c r="E63" s="37" t="s">
        <v>572</v>
      </c>
      <c r="F63" s="37" t="s">
        <v>705</v>
      </c>
      <c r="G63" s="38">
        <v>100</v>
      </c>
      <c r="H63" s="37">
        <v>313</v>
      </c>
      <c r="I63" s="37">
        <v>0</v>
      </c>
      <c r="J63" s="37">
        <v>0</v>
      </c>
      <c r="K63" s="39">
        <v>3.8600000000000004E-161</v>
      </c>
    </row>
    <row r="64" spans="1:11" x14ac:dyDescent="0.3">
      <c r="A64" s="40" t="s">
        <v>706</v>
      </c>
      <c r="B64" s="47" t="s">
        <v>376</v>
      </c>
      <c r="C64" s="47" t="s">
        <v>376</v>
      </c>
      <c r="D64" s="40" t="s">
        <v>595</v>
      </c>
      <c r="E64" s="40" t="s">
        <v>569</v>
      </c>
      <c r="F64" s="40" t="s">
        <v>707</v>
      </c>
      <c r="G64" s="41">
        <v>99.361000000000004</v>
      </c>
      <c r="H64" s="40">
        <v>313</v>
      </c>
      <c r="I64" s="40">
        <v>2</v>
      </c>
      <c r="J64" s="40">
        <v>0</v>
      </c>
      <c r="K64" s="42">
        <v>8.3600000000000004E-158</v>
      </c>
    </row>
    <row r="65" spans="1:11" x14ac:dyDescent="0.3">
      <c r="A65" s="37" t="s">
        <v>708</v>
      </c>
      <c r="B65" s="46" t="s">
        <v>709</v>
      </c>
      <c r="C65" s="46" t="s">
        <v>199</v>
      </c>
      <c r="D65" s="37" t="s">
        <v>579</v>
      </c>
      <c r="E65" s="37" t="s">
        <v>569</v>
      </c>
      <c r="F65" s="37" t="s">
        <v>710</v>
      </c>
      <c r="G65" s="38">
        <v>100</v>
      </c>
      <c r="H65" s="37">
        <v>313</v>
      </c>
      <c r="I65" s="37">
        <v>0</v>
      </c>
      <c r="J65" s="37">
        <v>0</v>
      </c>
      <c r="K65" s="39">
        <v>3.8600000000000004E-161</v>
      </c>
    </row>
    <row r="66" spans="1:11" x14ac:dyDescent="0.3">
      <c r="A66" s="40" t="s">
        <v>711</v>
      </c>
      <c r="B66" s="47" t="s">
        <v>314</v>
      </c>
      <c r="C66" s="47" t="s">
        <v>314</v>
      </c>
      <c r="D66" s="40" t="s">
        <v>609</v>
      </c>
      <c r="E66" s="40" t="s">
        <v>569</v>
      </c>
      <c r="F66" s="40" t="s">
        <v>712</v>
      </c>
      <c r="G66" s="41">
        <v>100</v>
      </c>
      <c r="H66" s="40">
        <v>313</v>
      </c>
      <c r="I66" s="40">
        <v>0</v>
      </c>
      <c r="J66" s="40">
        <v>0</v>
      </c>
      <c r="K66" s="42">
        <v>3.8600000000000004E-161</v>
      </c>
    </row>
    <row r="67" spans="1:11" x14ac:dyDescent="0.3">
      <c r="A67" s="37" t="s">
        <v>713</v>
      </c>
      <c r="B67" s="46" t="s">
        <v>114</v>
      </c>
      <c r="C67" s="46" t="s">
        <v>114</v>
      </c>
      <c r="D67" s="37" t="s">
        <v>572</v>
      </c>
      <c r="E67" s="37" t="s">
        <v>572</v>
      </c>
      <c r="F67" s="37" t="s">
        <v>714</v>
      </c>
      <c r="G67" s="38">
        <v>100</v>
      </c>
      <c r="H67" s="37">
        <v>313</v>
      </c>
      <c r="I67" s="37">
        <v>0</v>
      </c>
      <c r="J67" s="37">
        <v>0</v>
      </c>
      <c r="K67" s="39">
        <v>3.8600000000000004E-161</v>
      </c>
    </row>
    <row r="68" spans="1:11" x14ac:dyDescent="0.3">
      <c r="A68" s="40" t="s">
        <v>715</v>
      </c>
      <c r="B68" s="47" t="s">
        <v>716</v>
      </c>
      <c r="C68" s="47" t="s">
        <v>379</v>
      </c>
      <c r="D68" s="40" t="s">
        <v>595</v>
      </c>
      <c r="E68" s="40" t="s">
        <v>569</v>
      </c>
      <c r="F68" s="40" t="s">
        <v>717</v>
      </c>
      <c r="G68" s="41">
        <v>100</v>
      </c>
      <c r="H68" s="40">
        <v>313</v>
      </c>
      <c r="I68" s="40">
        <v>0</v>
      </c>
      <c r="J68" s="40">
        <v>0</v>
      </c>
      <c r="K68" s="42">
        <v>3.8600000000000004E-161</v>
      </c>
    </row>
    <row r="69" spans="1:11" x14ac:dyDescent="0.3">
      <c r="A69" s="37" t="s">
        <v>718</v>
      </c>
      <c r="B69" s="46" t="s">
        <v>191</v>
      </c>
      <c r="C69" s="46" t="s">
        <v>1232</v>
      </c>
      <c r="D69" s="37" t="s">
        <v>719</v>
      </c>
      <c r="E69" s="37" t="s">
        <v>565</v>
      </c>
      <c r="F69" s="37" t="s">
        <v>720</v>
      </c>
      <c r="G69" s="38">
        <v>99.677000000000007</v>
      </c>
      <c r="H69" s="37">
        <v>310</v>
      </c>
      <c r="I69" s="37">
        <v>1</v>
      </c>
      <c r="J69" s="37">
        <v>0</v>
      </c>
      <c r="K69" s="39">
        <v>8.2699999999999996E-158</v>
      </c>
    </row>
    <row r="70" spans="1:11" x14ac:dyDescent="0.3">
      <c r="A70" s="40" t="s">
        <v>721</v>
      </c>
      <c r="B70" s="47" t="s">
        <v>373</v>
      </c>
      <c r="C70" s="47" t="s">
        <v>373</v>
      </c>
      <c r="D70" s="40" t="s">
        <v>579</v>
      </c>
      <c r="E70" s="40" t="s">
        <v>569</v>
      </c>
      <c r="F70" s="40" t="s">
        <v>722</v>
      </c>
      <c r="G70" s="41">
        <v>100</v>
      </c>
      <c r="H70" s="40">
        <v>313</v>
      </c>
      <c r="I70" s="40">
        <v>0</v>
      </c>
      <c r="J70" s="40">
        <v>0</v>
      </c>
      <c r="K70" s="42">
        <v>3.8600000000000004E-161</v>
      </c>
    </row>
    <row r="71" spans="1:11" x14ac:dyDescent="0.3">
      <c r="A71" s="37" t="s">
        <v>723</v>
      </c>
      <c r="B71" s="46" t="s">
        <v>107</v>
      </c>
      <c r="C71" s="46" t="s">
        <v>107</v>
      </c>
      <c r="D71" s="37" t="s">
        <v>572</v>
      </c>
      <c r="E71" s="37" t="s">
        <v>572</v>
      </c>
      <c r="F71" s="37" t="s">
        <v>724</v>
      </c>
      <c r="G71" s="38">
        <v>100</v>
      </c>
      <c r="H71" s="37">
        <v>313</v>
      </c>
      <c r="I71" s="37">
        <v>0</v>
      </c>
      <c r="J71" s="37">
        <v>0</v>
      </c>
      <c r="K71" s="39">
        <v>3.8600000000000004E-161</v>
      </c>
    </row>
    <row r="72" spans="1:11" x14ac:dyDescent="0.3">
      <c r="A72" s="40" t="s">
        <v>725</v>
      </c>
      <c r="B72" s="47" t="s">
        <v>334</v>
      </c>
      <c r="C72" s="47" t="s">
        <v>334</v>
      </c>
      <c r="D72" s="40" t="s">
        <v>568</v>
      </c>
      <c r="E72" s="40" t="s">
        <v>569</v>
      </c>
      <c r="F72" s="40" t="s">
        <v>726</v>
      </c>
      <c r="G72" s="41">
        <v>99.680999999999997</v>
      </c>
      <c r="H72" s="40">
        <v>313</v>
      </c>
      <c r="I72" s="40">
        <v>1</v>
      </c>
      <c r="J72" s="40">
        <v>0</v>
      </c>
      <c r="K72" s="42">
        <v>1.8000000000000001E-159</v>
      </c>
    </row>
    <row r="73" spans="1:11" x14ac:dyDescent="0.3">
      <c r="A73" s="37" t="s">
        <v>727</v>
      </c>
      <c r="B73" s="46" t="s">
        <v>133</v>
      </c>
      <c r="C73" s="46" t="s">
        <v>133</v>
      </c>
      <c r="D73" s="37" t="s">
        <v>572</v>
      </c>
      <c r="E73" s="37" t="s">
        <v>572</v>
      </c>
      <c r="F73" s="37" t="s">
        <v>728</v>
      </c>
      <c r="G73" s="38">
        <v>100</v>
      </c>
      <c r="H73" s="37">
        <v>313</v>
      </c>
      <c r="I73" s="37">
        <v>0</v>
      </c>
      <c r="J73" s="37">
        <v>0</v>
      </c>
      <c r="K73" s="39">
        <v>3.8600000000000004E-161</v>
      </c>
    </row>
    <row r="74" spans="1:11" x14ac:dyDescent="0.3">
      <c r="A74" s="40" t="s">
        <v>729</v>
      </c>
      <c r="B74" s="47" t="s">
        <v>162</v>
      </c>
      <c r="C74" s="47" t="s">
        <v>162</v>
      </c>
      <c r="D74" s="40" t="s">
        <v>572</v>
      </c>
      <c r="E74" s="40" t="s">
        <v>572</v>
      </c>
      <c r="F74" s="40" t="s">
        <v>730</v>
      </c>
      <c r="G74" s="41">
        <v>100</v>
      </c>
      <c r="H74" s="40">
        <v>313</v>
      </c>
      <c r="I74" s="40">
        <v>0</v>
      </c>
      <c r="J74" s="40">
        <v>0</v>
      </c>
      <c r="K74" s="42">
        <v>3.8600000000000004E-161</v>
      </c>
    </row>
    <row r="75" spans="1:11" x14ac:dyDescent="0.3">
      <c r="A75" s="37" t="s">
        <v>731</v>
      </c>
      <c r="B75" s="46" t="s">
        <v>221</v>
      </c>
      <c r="C75" s="46" t="s">
        <v>221</v>
      </c>
      <c r="D75" s="37" t="s">
        <v>629</v>
      </c>
      <c r="E75" s="37" t="s">
        <v>569</v>
      </c>
      <c r="F75" s="37" t="s">
        <v>732</v>
      </c>
      <c r="G75" s="38">
        <v>100</v>
      </c>
      <c r="H75" s="37">
        <v>304</v>
      </c>
      <c r="I75" s="37">
        <v>0</v>
      </c>
      <c r="J75" s="37">
        <v>0</v>
      </c>
      <c r="K75" s="39">
        <v>3.7600000000000002E-156</v>
      </c>
    </row>
    <row r="76" spans="1:11" x14ac:dyDescent="0.3">
      <c r="A76" s="40" t="s">
        <v>733</v>
      </c>
      <c r="B76" s="47" t="s">
        <v>414</v>
      </c>
      <c r="C76" s="47" t="s">
        <v>1233</v>
      </c>
      <c r="D76" s="40" t="s">
        <v>719</v>
      </c>
      <c r="E76" s="40" t="s">
        <v>565</v>
      </c>
      <c r="F76" s="40" t="s">
        <v>734</v>
      </c>
      <c r="G76" s="41">
        <v>100</v>
      </c>
      <c r="H76" s="40">
        <v>310</v>
      </c>
      <c r="I76" s="40">
        <v>0</v>
      </c>
      <c r="J76" s="40">
        <v>0</v>
      </c>
      <c r="K76" s="42">
        <v>1.78E-159</v>
      </c>
    </row>
    <row r="77" spans="1:11" x14ac:dyDescent="0.3">
      <c r="A77" s="37" t="s">
        <v>735</v>
      </c>
      <c r="B77" s="46" t="s">
        <v>341</v>
      </c>
      <c r="C77" s="46" t="s">
        <v>341</v>
      </c>
      <c r="D77" s="37" t="s">
        <v>736</v>
      </c>
      <c r="E77" s="37" t="s">
        <v>569</v>
      </c>
      <c r="F77" s="37" t="s">
        <v>737</v>
      </c>
      <c r="G77" s="38">
        <v>100</v>
      </c>
      <c r="H77" s="37">
        <v>243</v>
      </c>
      <c r="I77" s="37">
        <v>0</v>
      </c>
      <c r="J77" s="37">
        <v>0</v>
      </c>
      <c r="K77" s="39">
        <v>3.1600000000000003E-122</v>
      </c>
    </row>
    <row r="78" spans="1:11" x14ac:dyDescent="0.3">
      <c r="A78" s="40" t="s">
        <v>738</v>
      </c>
      <c r="B78" s="47" t="s">
        <v>140</v>
      </c>
      <c r="C78" s="47" t="s">
        <v>140</v>
      </c>
      <c r="D78" s="40" t="s">
        <v>572</v>
      </c>
      <c r="E78" s="40" t="s">
        <v>572</v>
      </c>
      <c r="F78" s="40" t="s">
        <v>739</v>
      </c>
      <c r="G78" s="41">
        <v>100</v>
      </c>
      <c r="H78" s="40">
        <v>313</v>
      </c>
      <c r="I78" s="40">
        <v>0</v>
      </c>
      <c r="J78" s="40">
        <v>0</v>
      </c>
      <c r="K78" s="42">
        <v>3.8600000000000004E-161</v>
      </c>
    </row>
    <row r="79" spans="1:11" x14ac:dyDescent="0.3">
      <c r="A79" s="37" t="s">
        <v>740</v>
      </c>
      <c r="B79" s="46" t="s">
        <v>351</v>
      </c>
      <c r="C79" s="46" t="s">
        <v>351</v>
      </c>
      <c r="D79" s="37" t="s">
        <v>592</v>
      </c>
      <c r="E79" s="37" t="s">
        <v>569</v>
      </c>
      <c r="F79" s="37" t="s">
        <v>741</v>
      </c>
      <c r="G79" s="38">
        <v>99.680999999999997</v>
      </c>
      <c r="H79" s="37">
        <v>313</v>
      </c>
      <c r="I79" s="37">
        <v>1</v>
      </c>
      <c r="J79" s="37">
        <v>0</v>
      </c>
      <c r="K79" s="39">
        <v>1.8000000000000001E-159</v>
      </c>
    </row>
    <row r="80" spans="1:11" x14ac:dyDescent="0.3">
      <c r="A80" s="40" t="s">
        <v>742</v>
      </c>
      <c r="B80" s="47" t="s">
        <v>743</v>
      </c>
      <c r="C80" s="47" t="s">
        <v>1219</v>
      </c>
      <c r="D80" s="40" t="s">
        <v>629</v>
      </c>
      <c r="E80" s="40" t="s">
        <v>569</v>
      </c>
      <c r="F80" s="40" t="s">
        <v>744</v>
      </c>
      <c r="G80" s="41">
        <v>100</v>
      </c>
      <c r="H80" s="40">
        <v>290</v>
      </c>
      <c r="I80" s="40">
        <v>0</v>
      </c>
      <c r="J80" s="40">
        <v>0</v>
      </c>
      <c r="K80" s="42">
        <v>2.3600000000000001E-148</v>
      </c>
    </row>
    <row r="81" spans="1:11" x14ac:dyDescent="0.3">
      <c r="A81" s="37" t="s">
        <v>745</v>
      </c>
      <c r="B81" s="46" t="s">
        <v>746</v>
      </c>
      <c r="C81" s="46" t="s">
        <v>746</v>
      </c>
      <c r="D81" s="37" t="s">
        <v>595</v>
      </c>
      <c r="E81" s="37" t="s">
        <v>569</v>
      </c>
      <c r="F81" s="37" t="s">
        <v>747</v>
      </c>
      <c r="G81" s="38">
        <v>99.680999999999997</v>
      </c>
      <c r="H81" s="37">
        <v>313</v>
      </c>
      <c r="I81" s="37">
        <v>1</v>
      </c>
      <c r="J81" s="37">
        <v>0</v>
      </c>
      <c r="K81" s="39">
        <v>1.8000000000000001E-159</v>
      </c>
    </row>
    <row r="82" spans="1:11" x14ac:dyDescent="0.3">
      <c r="A82" s="40" t="s">
        <v>748</v>
      </c>
      <c r="B82" s="47" t="s">
        <v>120</v>
      </c>
      <c r="C82" s="47" t="s">
        <v>120</v>
      </c>
      <c r="D82" s="40" t="s">
        <v>572</v>
      </c>
      <c r="E82" s="40" t="s">
        <v>572</v>
      </c>
      <c r="F82" s="40" t="s">
        <v>749</v>
      </c>
      <c r="G82" s="41">
        <v>100</v>
      </c>
      <c r="H82" s="40">
        <v>313</v>
      </c>
      <c r="I82" s="40">
        <v>0</v>
      </c>
      <c r="J82" s="40">
        <v>0</v>
      </c>
      <c r="K82" s="42">
        <v>3.8600000000000004E-161</v>
      </c>
    </row>
    <row r="83" spans="1:11" x14ac:dyDescent="0.3">
      <c r="A83" s="37" t="s">
        <v>750</v>
      </c>
      <c r="B83" s="46" t="s">
        <v>243</v>
      </c>
      <c r="C83" s="46" t="s">
        <v>1234</v>
      </c>
      <c r="D83" s="37" t="s">
        <v>629</v>
      </c>
      <c r="E83" s="37" t="s">
        <v>569</v>
      </c>
      <c r="F83" s="37" t="s">
        <v>751</v>
      </c>
      <c r="G83" s="38">
        <v>99.361000000000004</v>
      </c>
      <c r="H83" s="37">
        <v>313</v>
      </c>
      <c r="I83" s="37">
        <v>2</v>
      </c>
      <c r="J83" s="37">
        <v>0</v>
      </c>
      <c r="K83" s="39">
        <v>8.3600000000000004E-158</v>
      </c>
    </row>
    <row r="84" spans="1:11" x14ac:dyDescent="0.3">
      <c r="A84" s="40" t="s">
        <v>752</v>
      </c>
      <c r="B84" s="47" t="s">
        <v>296</v>
      </c>
      <c r="C84" s="47" t="s">
        <v>296</v>
      </c>
      <c r="D84" s="40" t="s">
        <v>629</v>
      </c>
      <c r="E84" s="40" t="s">
        <v>569</v>
      </c>
      <c r="F84" s="40" t="s">
        <v>753</v>
      </c>
      <c r="G84" s="41">
        <v>99.013000000000005</v>
      </c>
      <c r="H84" s="40">
        <v>304</v>
      </c>
      <c r="I84" s="40">
        <v>3</v>
      </c>
      <c r="J84" s="40">
        <v>0</v>
      </c>
      <c r="K84" s="42">
        <v>3.7899999999999998E-151</v>
      </c>
    </row>
    <row r="85" spans="1:11" x14ac:dyDescent="0.3">
      <c r="A85" s="37" t="s">
        <v>754</v>
      </c>
      <c r="B85" s="46" t="s">
        <v>423</v>
      </c>
      <c r="C85" s="46" t="s">
        <v>423</v>
      </c>
      <c r="D85" s="37" t="s">
        <v>568</v>
      </c>
      <c r="E85" s="37" t="s">
        <v>569</v>
      </c>
      <c r="F85" s="37" t="s">
        <v>755</v>
      </c>
      <c r="G85" s="38">
        <v>99.361000000000004</v>
      </c>
      <c r="H85" s="37">
        <v>313</v>
      </c>
      <c r="I85" s="37">
        <v>2</v>
      </c>
      <c r="J85" s="37">
        <v>0</v>
      </c>
      <c r="K85" s="39">
        <v>8.3600000000000004E-158</v>
      </c>
    </row>
    <row r="86" spans="1:11" x14ac:dyDescent="0.3">
      <c r="A86" s="40" t="s">
        <v>756</v>
      </c>
      <c r="B86" s="47" t="s">
        <v>424</v>
      </c>
      <c r="C86" s="47" t="s">
        <v>424</v>
      </c>
      <c r="D86" s="40" t="s">
        <v>595</v>
      </c>
      <c r="E86" s="40" t="s">
        <v>569</v>
      </c>
      <c r="F86" s="40" t="s">
        <v>757</v>
      </c>
      <c r="G86" s="41">
        <v>100</v>
      </c>
      <c r="H86" s="40">
        <v>313</v>
      </c>
      <c r="I86" s="40">
        <v>0</v>
      </c>
      <c r="J86" s="40">
        <v>0</v>
      </c>
      <c r="K86" s="42">
        <v>3.8600000000000004E-161</v>
      </c>
    </row>
    <row r="87" spans="1:11" x14ac:dyDescent="0.3">
      <c r="A87" s="37" t="s">
        <v>758</v>
      </c>
      <c r="B87" s="46" t="s">
        <v>119</v>
      </c>
      <c r="C87" s="46" t="s">
        <v>119</v>
      </c>
      <c r="D87" s="37" t="s">
        <v>572</v>
      </c>
      <c r="E87" s="37" t="s">
        <v>572</v>
      </c>
      <c r="F87" s="37" t="s">
        <v>759</v>
      </c>
      <c r="G87" s="38">
        <v>99.680999999999997</v>
      </c>
      <c r="H87" s="37">
        <v>313</v>
      </c>
      <c r="I87" s="37">
        <v>1</v>
      </c>
      <c r="J87" s="37">
        <v>0</v>
      </c>
      <c r="K87" s="39">
        <v>1.8000000000000001E-159</v>
      </c>
    </row>
    <row r="88" spans="1:11" x14ac:dyDescent="0.3">
      <c r="A88" s="40" t="s">
        <v>760</v>
      </c>
      <c r="B88" s="47" t="s">
        <v>290</v>
      </c>
      <c r="C88" s="47" t="s">
        <v>290</v>
      </c>
      <c r="D88" s="40" t="s">
        <v>761</v>
      </c>
      <c r="E88" s="40" t="s">
        <v>569</v>
      </c>
      <c r="F88" s="40" t="s">
        <v>762</v>
      </c>
      <c r="G88" s="41">
        <v>100</v>
      </c>
      <c r="H88" s="40">
        <v>313</v>
      </c>
      <c r="I88" s="40">
        <v>0</v>
      </c>
      <c r="J88" s="40">
        <v>0</v>
      </c>
      <c r="K88" s="42">
        <v>3.8600000000000004E-161</v>
      </c>
    </row>
    <row r="89" spans="1:11" x14ac:dyDescent="0.3">
      <c r="A89" s="37" t="s">
        <v>763</v>
      </c>
      <c r="B89" s="46" t="s">
        <v>764</v>
      </c>
      <c r="C89" s="46" t="s">
        <v>426</v>
      </c>
      <c r="D89" s="37" t="s">
        <v>595</v>
      </c>
      <c r="E89" s="37" t="s">
        <v>569</v>
      </c>
      <c r="F89" s="37" t="s">
        <v>765</v>
      </c>
      <c r="G89" s="38">
        <v>100</v>
      </c>
      <c r="H89" s="37">
        <v>313</v>
      </c>
      <c r="I89" s="37">
        <v>0</v>
      </c>
      <c r="J89" s="37">
        <v>0</v>
      </c>
      <c r="K89" s="39">
        <v>3.8600000000000004E-161</v>
      </c>
    </row>
    <row r="90" spans="1:11" x14ac:dyDescent="0.3">
      <c r="A90" s="40" t="s">
        <v>766</v>
      </c>
      <c r="B90" s="47" t="s">
        <v>328</v>
      </c>
      <c r="C90" s="47" t="s">
        <v>328</v>
      </c>
      <c r="D90" s="40" t="s">
        <v>579</v>
      </c>
      <c r="E90" s="40" t="s">
        <v>569</v>
      </c>
      <c r="F90" s="40" t="s">
        <v>767</v>
      </c>
      <c r="G90" s="41">
        <v>99.361000000000004</v>
      </c>
      <c r="H90" s="40">
        <v>313</v>
      </c>
      <c r="I90" s="40">
        <v>2</v>
      </c>
      <c r="J90" s="40">
        <v>0</v>
      </c>
      <c r="K90" s="42">
        <v>8.3600000000000004E-158</v>
      </c>
    </row>
    <row r="91" spans="1:11" x14ac:dyDescent="0.3">
      <c r="A91" s="37" t="s">
        <v>768</v>
      </c>
      <c r="B91" s="46" t="s">
        <v>398</v>
      </c>
      <c r="C91" s="46" t="s">
        <v>398</v>
      </c>
      <c r="D91" s="37" t="s">
        <v>592</v>
      </c>
      <c r="E91" s="37" t="s">
        <v>569</v>
      </c>
      <c r="F91" s="37" t="s">
        <v>769</v>
      </c>
      <c r="G91" s="38">
        <v>99.680999999999997</v>
      </c>
      <c r="H91" s="37">
        <v>313</v>
      </c>
      <c r="I91" s="37">
        <v>1</v>
      </c>
      <c r="J91" s="37">
        <v>0</v>
      </c>
      <c r="K91" s="39">
        <v>1.8000000000000001E-159</v>
      </c>
    </row>
    <row r="92" spans="1:11" x14ac:dyDescent="0.3">
      <c r="A92" s="40" t="s">
        <v>770</v>
      </c>
      <c r="B92" s="47" t="s">
        <v>249</v>
      </c>
      <c r="C92" s="47" t="s">
        <v>249</v>
      </c>
      <c r="D92" s="40" t="s">
        <v>632</v>
      </c>
      <c r="E92" s="40" t="s">
        <v>569</v>
      </c>
      <c r="F92" s="40" t="s">
        <v>771</v>
      </c>
      <c r="G92" s="41">
        <v>100</v>
      </c>
      <c r="H92" s="40">
        <v>310</v>
      </c>
      <c r="I92" s="40">
        <v>0</v>
      </c>
      <c r="J92" s="40">
        <v>0</v>
      </c>
      <c r="K92" s="42">
        <v>1.78E-159</v>
      </c>
    </row>
    <row r="93" spans="1:11" x14ac:dyDescent="0.3">
      <c r="A93" s="37" t="s">
        <v>772</v>
      </c>
      <c r="B93" s="46" t="s">
        <v>134</v>
      </c>
      <c r="C93" s="46" t="s">
        <v>134</v>
      </c>
      <c r="D93" s="37" t="s">
        <v>572</v>
      </c>
      <c r="E93" s="37" t="s">
        <v>572</v>
      </c>
      <c r="F93" s="37" t="s">
        <v>773</v>
      </c>
      <c r="G93" s="38">
        <v>99.635000000000005</v>
      </c>
      <c r="H93" s="37">
        <v>274</v>
      </c>
      <c r="I93" s="37">
        <v>1</v>
      </c>
      <c r="J93" s="37">
        <v>0</v>
      </c>
      <c r="K93" s="39">
        <v>8.6000000000000001E-138</v>
      </c>
    </row>
    <row r="94" spans="1:11" x14ac:dyDescent="0.3">
      <c r="A94" s="40" t="s">
        <v>774</v>
      </c>
      <c r="B94" s="47" t="s">
        <v>775</v>
      </c>
      <c r="C94" s="47" t="s">
        <v>404</v>
      </c>
      <c r="D94" s="40" t="s">
        <v>609</v>
      </c>
      <c r="E94" s="40" t="s">
        <v>569</v>
      </c>
      <c r="F94" s="40" t="s">
        <v>776</v>
      </c>
      <c r="G94" s="41">
        <v>100</v>
      </c>
      <c r="H94" s="40">
        <v>208</v>
      </c>
      <c r="I94" s="40">
        <v>0</v>
      </c>
      <c r="J94" s="40">
        <v>0</v>
      </c>
      <c r="K94" s="42">
        <v>9.04E-103</v>
      </c>
    </row>
    <row r="95" spans="1:11" x14ac:dyDescent="0.3">
      <c r="A95" s="37" t="s">
        <v>777</v>
      </c>
      <c r="B95" s="46" t="s">
        <v>279</v>
      </c>
      <c r="C95" s="46" t="s">
        <v>1235</v>
      </c>
      <c r="D95" s="37" t="s">
        <v>632</v>
      </c>
      <c r="E95" s="37" t="s">
        <v>569</v>
      </c>
      <c r="F95" s="37" t="s">
        <v>778</v>
      </c>
      <c r="G95" s="38">
        <v>100</v>
      </c>
      <c r="H95" s="37">
        <v>310</v>
      </c>
      <c r="I95" s="37">
        <v>0</v>
      </c>
      <c r="J95" s="37">
        <v>0</v>
      </c>
      <c r="K95" s="39">
        <v>1.78E-159</v>
      </c>
    </row>
    <row r="96" spans="1:11" x14ac:dyDescent="0.3">
      <c r="A96" s="40" t="s">
        <v>779</v>
      </c>
      <c r="B96" s="47" t="s">
        <v>780</v>
      </c>
      <c r="C96" s="47" t="s">
        <v>1220</v>
      </c>
      <c r="D96" s="40" t="s">
        <v>781</v>
      </c>
      <c r="E96" s="40" t="s">
        <v>569</v>
      </c>
      <c r="F96" s="40" t="s">
        <v>782</v>
      </c>
      <c r="G96" s="41">
        <v>99.682000000000002</v>
      </c>
      <c r="H96" s="40">
        <v>314</v>
      </c>
      <c r="I96" s="40">
        <v>0</v>
      </c>
      <c r="J96" s="40">
        <v>1</v>
      </c>
      <c r="K96" s="42">
        <v>1.8000000000000001E-159</v>
      </c>
    </row>
    <row r="97" spans="1:11" x14ac:dyDescent="0.3">
      <c r="A97" s="37" t="s">
        <v>783</v>
      </c>
      <c r="B97" s="46" t="s">
        <v>344</v>
      </c>
      <c r="C97" s="46" t="s">
        <v>344</v>
      </c>
      <c r="D97" s="37" t="s">
        <v>568</v>
      </c>
      <c r="E97" s="37" t="s">
        <v>569</v>
      </c>
      <c r="F97" s="37" t="s">
        <v>784</v>
      </c>
      <c r="G97" s="38">
        <v>100</v>
      </c>
      <c r="H97" s="37">
        <v>313</v>
      </c>
      <c r="I97" s="37">
        <v>0</v>
      </c>
      <c r="J97" s="37">
        <v>0</v>
      </c>
      <c r="K97" s="39">
        <v>3.8600000000000004E-161</v>
      </c>
    </row>
    <row r="98" spans="1:11" x14ac:dyDescent="0.3">
      <c r="A98" s="40" t="s">
        <v>785</v>
      </c>
      <c r="B98" s="47" t="s">
        <v>159</v>
      </c>
      <c r="C98" s="47" t="s">
        <v>159</v>
      </c>
      <c r="D98" s="40" t="s">
        <v>572</v>
      </c>
      <c r="E98" s="40" t="s">
        <v>572</v>
      </c>
      <c r="F98" s="40" t="s">
        <v>786</v>
      </c>
      <c r="G98" s="41">
        <v>99.680999999999997</v>
      </c>
      <c r="H98" s="40">
        <v>313</v>
      </c>
      <c r="I98" s="40">
        <v>1</v>
      </c>
      <c r="J98" s="40">
        <v>0</v>
      </c>
      <c r="K98" s="42">
        <v>1.8000000000000001E-159</v>
      </c>
    </row>
    <row r="99" spans="1:11" x14ac:dyDescent="0.3">
      <c r="A99" s="37" t="s">
        <v>787</v>
      </c>
      <c r="B99" s="46" t="s">
        <v>309</v>
      </c>
      <c r="C99" s="46" t="s">
        <v>309</v>
      </c>
      <c r="D99" s="37" t="s">
        <v>629</v>
      </c>
      <c r="E99" s="37" t="s">
        <v>569</v>
      </c>
      <c r="F99" s="37" t="s">
        <v>788</v>
      </c>
      <c r="G99" s="38">
        <v>100</v>
      </c>
      <c r="H99" s="37">
        <v>313</v>
      </c>
      <c r="I99" s="37">
        <v>0</v>
      </c>
      <c r="J99" s="37">
        <v>0</v>
      </c>
      <c r="K99" s="39">
        <v>3.8600000000000004E-161</v>
      </c>
    </row>
    <row r="100" spans="1:11" x14ac:dyDescent="0.3">
      <c r="A100" s="40" t="s">
        <v>789</v>
      </c>
      <c r="B100" s="47" t="s">
        <v>382</v>
      </c>
      <c r="C100" s="47" t="s">
        <v>382</v>
      </c>
      <c r="D100" s="40" t="s">
        <v>579</v>
      </c>
      <c r="E100" s="40" t="s">
        <v>569</v>
      </c>
      <c r="F100" s="40" t="s">
        <v>790</v>
      </c>
      <c r="G100" s="41">
        <v>100</v>
      </c>
      <c r="H100" s="40">
        <v>313</v>
      </c>
      <c r="I100" s="40">
        <v>0</v>
      </c>
      <c r="J100" s="40">
        <v>0</v>
      </c>
      <c r="K100" s="42">
        <v>3.8600000000000004E-161</v>
      </c>
    </row>
    <row r="101" spans="1:11" x14ac:dyDescent="0.3">
      <c r="A101" s="37" t="s">
        <v>791</v>
      </c>
      <c r="B101" s="46" t="s">
        <v>115</v>
      </c>
      <c r="C101" s="46" t="s">
        <v>115</v>
      </c>
      <c r="D101" s="37" t="s">
        <v>572</v>
      </c>
      <c r="E101" s="37" t="s">
        <v>572</v>
      </c>
      <c r="F101" s="37" t="s">
        <v>792</v>
      </c>
      <c r="G101" s="38">
        <v>100</v>
      </c>
      <c r="H101" s="37">
        <v>313</v>
      </c>
      <c r="I101" s="37">
        <v>0</v>
      </c>
      <c r="J101" s="37">
        <v>0</v>
      </c>
      <c r="K101" s="39">
        <v>3.8600000000000004E-161</v>
      </c>
    </row>
    <row r="102" spans="1:11" x14ac:dyDescent="0.3">
      <c r="A102" s="40" t="s">
        <v>793</v>
      </c>
      <c r="B102" s="47" t="s">
        <v>231</v>
      </c>
      <c r="C102" s="47" t="s">
        <v>231</v>
      </c>
      <c r="D102" s="40" t="s">
        <v>626</v>
      </c>
      <c r="E102" s="40" t="s">
        <v>569</v>
      </c>
      <c r="F102" s="40" t="s">
        <v>794</v>
      </c>
      <c r="G102" s="41">
        <v>99.680999999999997</v>
      </c>
      <c r="H102" s="40">
        <v>313</v>
      </c>
      <c r="I102" s="40">
        <v>1</v>
      </c>
      <c r="J102" s="40">
        <v>0</v>
      </c>
      <c r="K102" s="42">
        <v>1.8000000000000001E-159</v>
      </c>
    </row>
    <row r="103" spans="1:11" x14ac:dyDescent="0.3">
      <c r="A103" s="37" t="s">
        <v>795</v>
      </c>
      <c r="B103" s="46" t="s">
        <v>151</v>
      </c>
      <c r="C103" s="46" t="s">
        <v>151</v>
      </c>
      <c r="D103" s="37" t="s">
        <v>572</v>
      </c>
      <c r="E103" s="37" t="s">
        <v>572</v>
      </c>
      <c r="F103" s="37" t="s">
        <v>796</v>
      </c>
      <c r="G103" s="38">
        <v>100</v>
      </c>
      <c r="H103" s="37">
        <v>313</v>
      </c>
      <c r="I103" s="37">
        <v>0</v>
      </c>
      <c r="J103" s="37">
        <v>0</v>
      </c>
      <c r="K103" s="39">
        <v>3.8600000000000004E-161</v>
      </c>
    </row>
    <row r="104" spans="1:11" x14ac:dyDescent="0.3">
      <c r="A104" s="40" t="s">
        <v>797</v>
      </c>
      <c r="B104" s="47" t="s">
        <v>798</v>
      </c>
      <c r="C104" s="47" t="s">
        <v>352</v>
      </c>
      <c r="D104" s="40" t="s">
        <v>629</v>
      </c>
      <c r="E104" s="40" t="s">
        <v>569</v>
      </c>
      <c r="F104" s="40" t="s">
        <v>799</v>
      </c>
      <c r="G104" s="41">
        <v>99.013000000000005</v>
      </c>
      <c r="H104" s="40">
        <v>304</v>
      </c>
      <c r="I104" s="40">
        <v>3</v>
      </c>
      <c r="J104" s="40">
        <v>0</v>
      </c>
      <c r="K104" s="42">
        <v>3.7899999999999998E-151</v>
      </c>
    </row>
    <row r="105" spans="1:11" x14ac:dyDescent="0.3">
      <c r="A105" s="37" t="s">
        <v>800</v>
      </c>
      <c r="B105" s="46" t="s">
        <v>406</v>
      </c>
      <c r="C105" s="46" t="s">
        <v>406</v>
      </c>
      <c r="D105" s="37" t="s">
        <v>595</v>
      </c>
      <c r="E105" s="37" t="s">
        <v>569</v>
      </c>
      <c r="F105" s="37" t="s">
        <v>801</v>
      </c>
      <c r="G105" s="38">
        <v>100</v>
      </c>
      <c r="H105" s="37">
        <v>225</v>
      </c>
      <c r="I105" s="37">
        <v>0</v>
      </c>
      <c r="J105" s="37">
        <v>0</v>
      </c>
      <c r="K105" s="39">
        <v>3.1999999999999999E-112</v>
      </c>
    </row>
    <row r="106" spans="1:11" x14ac:dyDescent="0.3">
      <c r="A106" s="40" t="s">
        <v>802</v>
      </c>
      <c r="B106" s="47" t="s">
        <v>359</v>
      </c>
      <c r="C106" s="47" t="s">
        <v>359</v>
      </c>
      <c r="D106" s="40" t="s">
        <v>629</v>
      </c>
      <c r="E106" s="40" t="s">
        <v>569</v>
      </c>
      <c r="F106" s="40" t="s">
        <v>803</v>
      </c>
      <c r="G106" s="41">
        <v>100</v>
      </c>
      <c r="H106" s="40">
        <v>313</v>
      </c>
      <c r="I106" s="40">
        <v>0</v>
      </c>
      <c r="J106" s="40">
        <v>0</v>
      </c>
      <c r="K106" s="42">
        <v>3.8600000000000004E-161</v>
      </c>
    </row>
    <row r="107" spans="1:11" x14ac:dyDescent="0.3">
      <c r="A107" s="37" t="s">
        <v>804</v>
      </c>
      <c r="B107" s="46" t="s">
        <v>271</v>
      </c>
      <c r="C107" s="46" t="s">
        <v>271</v>
      </c>
      <c r="D107" s="37" t="s">
        <v>629</v>
      </c>
      <c r="E107" s="37" t="s">
        <v>569</v>
      </c>
      <c r="F107" s="37" t="s">
        <v>805</v>
      </c>
      <c r="G107" s="38">
        <v>99.361000000000004</v>
      </c>
      <c r="H107" s="37">
        <v>313</v>
      </c>
      <c r="I107" s="37">
        <v>2</v>
      </c>
      <c r="J107" s="37">
        <v>0</v>
      </c>
      <c r="K107" s="39">
        <v>8.3600000000000004E-158</v>
      </c>
    </row>
    <row r="108" spans="1:11" x14ac:dyDescent="0.3">
      <c r="A108" s="40" t="s">
        <v>806</v>
      </c>
      <c r="B108" s="47" t="s">
        <v>158</v>
      </c>
      <c r="C108" s="47" t="s">
        <v>158</v>
      </c>
      <c r="D108" s="40" t="s">
        <v>572</v>
      </c>
      <c r="E108" s="40" t="s">
        <v>572</v>
      </c>
      <c r="F108" s="40" t="s">
        <v>807</v>
      </c>
      <c r="G108" s="41">
        <v>100</v>
      </c>
      <c r="H108" s="40">
        <v>313</v>
      </c>
      <c r="I108" s="40">
        <v>0</v>
      </c>
      <c r="J108" s="40">
        <v>0</v>
      </c>
      <c r="K108" s="42">
        <v>3.8600000000000004E-161</v>
      </c>
    </row>
    <row r="109" spans="1:11" x14ac:dyDescent="0.3">
      <c r="A109" s="37" t="s">
        <v>808</v>
      </c>
      <c r="B109" s="46" t="s">
        <v>301</v>
      </c>
      <c r="C109" s="46" t="s">
        <v>301</v>
      </c>
      <c r="D109" s="37" t="s">
        <v>761</v>
      </c>
      <c r="E109" s="37" t="s">
        <v>569</v>
      </c>
      <c r="F109" s="37" t="s">
        <v>809</v>
      </c>
      <c r="G109" s="38">
        <v>100</v>
      </c>
      <c r="H109" s="37">
        <v>313</v>
      </c>
      <c r="I109" s="37">
        <v>0</v>
      </c>
      <c r="J109" s="37">
        <v>0</v>
      </c>
      <c r="K109" s="39">
        <v>3.8600000000000004E-161</v>
      </c>
    </row>
    <row r="110" spans="1:11" x14ac:dyDescent="0.3">
      <c r="A110" s="40" t="s">
        <v>810</v>
      </c>
      <c r="B110" s="47" t="s">
        <v>405</v>
      </c>
      <c r="C110" s="47" t="s">
        <v>405</v>
      </c>
      <c r="D110" s="40" t="s">
        <v>579</v>
      </c>
      <c r="E110" s="40" t="s">
        <v>569</v>
      </c>
      <c r="F110" s="40" t="s">
        <v>811</v>
      </c>
      <c r="G110" s="41">
        <v>99.042000000000002</v>
      </c>
      <c r="H110" s="40">
        <v>313</v>
      </c>
      <c r="I110" s="40">
        <v>3</v>
      </c>
      <c r="J110" s="40">
        <v>0</v>
      </c>
      <c r="K110" s="42">
        <v>3.8899999999999998E-156</v>
      </c>
    </row>
    <row r="111" spans="1:11" x14ac:dyDescent="0.3">
      <c r="A111" s="37" t="s">
        <v>812</v>
      </c>
      <c r="B111" s="46" t="s">
        <v>339</v>
      </c>
      <c r="C111" s="46" t="s">
        <v>339</v>
      </c>
      <c r="D111" s="37" t="s">
        <v>629</v>
      </c>
      <c r="E111" s="37" t="s">
        <v>569</v>
      </c>
      <c r="F111" s="37" t="s">
        <v>813</v>
      </c>
      <c r="G111" s="38">
        <v>100</v>
      </c>
      <c r="H111" s="37">
        <v>304</v>
      </c>
      <c r="I111" s="37">
        <v>0</v>
      </c>
      <c r="J111" s="37">
        <v>0</v>
      </c>
      <c r="K111" s="39">
        <v>3.7600000000000002E-156</v>
      </c>
    </row>
    <row r="112" spans="1:11" x14ac:dyDescent="0.3">
      <c r="A112" s="40" t="s">
        <v>814</v>
      </c>
      <c r="B112" s="47" t="s">
        <v>815</v>
      </c>
      <c r="C112" s="47" t="s">
        <v>360</v>
      </c>
      <c r="D112" s="40" t="s">
        <v>816</v>
      </c>
      <c r="E112" s="40" t="s">
        <v>565</v>
      </c>
      <c r="F112" s="40" t="s">
        <v>817</v>
      </c>
      <c r="G112" s="41">
        <v>99.680999999999997</v>
      </c>
      <c r="H112" s="40">
        <v>313</v>
      </c>
      <c r="I112" s="40">
        <v>1</v>
      </c>
      <c r="J112" s="40">
        <v>0</v>
      </c>
      <c r="K112" s="42">
        <v>1.8000000000000001E-159</v>
      </c>
    </row>
    <row r="113" spans="1:11" x14ac:dyDescent="0.3">
      <c r="A113" s="37" t="s">
        <v>818</v>
      </c>
      <c r="B113" s="46" t="s">
        <v>819</v>
      </c>
      <c r="C113" s="46" t="s">
        <v>418</v>
      </c>
      <c r="D113" s="37" t="s">
        <v>629</v>
      </c>
      <c r="E113" s="37" t="s">
        <v>569</v>
      </c>
      <c r="F113" s="37" t="s">
        <v>820</v>
      </c>
      <c r="G113" s="38">
        <v>100</v>
      </c>
      <c r="H113" s="37">
        <v>313</v>
      </c>
      <c r="I113" s="37">
        <v>0</v>
      </c>
      <c r="J113" s="37">
        <v>0</v>
      </c>
      <c r="K113" s="39">
        <v>3.8600000000000004E-161</v>
      </c>
    </row>
    <row r="114" spans="1:11" x14ac:dyDescent="0.3">
      <c r="A114" s="40" t="s">
        <v>821</v>
      </c>
      <c r="B114" s="47" t="s">
        <v>416</v>
      </c>
      <c r="C114" s="47" t="s">
        <v>416</v>
      </c>
      <c r="D114" s="40" t="s">
        <v>568</v>
      </c>
      <c r="E114" s="40" t="s">
        <v>569</v>
      </c>
      <c r="F114" s="40" t="s">
        <v>822</v>
      </c>
      <c r="G114" s="41">
        <v>99.361000000000004</v>
      </c>
      <c r="H114" s="40">
        <v>313</v>
      </c>
      <c r="I114" s="40">
        <v>2</v>
      </c>
      <c r="J114" s="40">
        <v>0</v>
      </c>
      <c r="K114" s="42">
        <v>8.3600000000000004E-158</v>
      </c>
    </row>
    <row r="115" spans="1:11" x14ac:dyDescent="0.3">
      <c r="A115" s="37" t="s">
        <v>823</v>
      </c>
      <c r="B115" s="46" t="s">
        <v>149</v>
      </c>
      <c r="C115" s="46" t="s">
        <v>149</v>
      </c>
      <c r="D115" s="37" t="s">
        <v>572</v>
      </c>
      <c r="E115" s="37" t="s">
        <v>572</v>
      </c>
      <c r="F115" s="37" t="s">
        <v>824</v>
      </c>
      <c r="G115" s="38">
        <v>99.361000000000004</v>
      </c>
      <c r="H115" s="37">
        <v>313</v>
      </c>
      <c r="I115" s="37">
        <v>2</v>
      </c>
      <c r="J115" s="37">
        <v>0</v>
      </c>
      <c r="K115" s="39">
        <v>8.3600000000000004E-158</v>
      </c>
    </row>
    <row r="116" spans="1:11" x14ac:dyDescent="0.3">
      <c r="A116" s="40" t="s">
        <v>825</v>
      </c>
      <c r="B116" s="47" t="s">
        <v>128</v>
      </c>
      <c r="C116" s="47" t="s">
        <v>128</v>
      </c>
      <c r="D116" s="40" t="s">
        <v>572</v>
      </c>
      <c r="E116" s="40" t="s">
        <v>572</v>
      </c>
      <c r="F116" s="40" t="s">
        <v>826</v>
      </c>
      <c r="G116" s="41">
        <v>99.361000000000004</v>
      </c>
      <c r="H116" s="40">
        <v>313</v>
      </c>
      <c r="I116" s="40">
        <v>2</v>
      </c>
      <c r="J116" s="40">
        <v>0</v>
      </c>
      <c r="K116" s="42">
        <v>8.3600000000000004E-158</v>
      </c>
    </row>
    <row r="117" spans="1:11" x14ac:dyDescent="0.3">
      <c r="A117" s="37" t="s">
        <v>827</v>
      </c>
      <c r="B117" s="46" t="s">
        <v>364</v>
      </c>
      <c r="C117" s="46" t="s">
        <v>364</v>
      </c>
      <c r="D117" s="37" t="s">
        <v>595</v>
      </c>
      <c r="E117" s="37" t="s">
        <v>569</v>
      </c>
      <c r="F117" s="37" t="s">
        <v>828</v>
      </c>
      <c r="G117" s="38">
        <v>99.361000000000004</v>
      </c>
      <c r="H117" s="37">
        <v>313</v>
      </c>
      <c r="I117" s="37">
        <v>2</v>
      </c>
      <c r="J117" s="37">
        <v>0</v>
      </c>
      <c r="K117" s="39">
        <v>8.3600000000000004E-158</v>
      </c>
    </row>
    <row r="118" spans="1:11" x14ac:dyDescent="0.3">
      <c r="A118" s="40" t="s">
        <v>829</v>
      </c>
      <c r="B118" s="47" t="s">
        <v>346</v>
      </c>
      <c r="C118" s="47" t="s">
        <v>346</v>
      </c>
      <c r="D118" s="40" t="s">
        <v>629</v>
      </c>
      <c r="E118" s="40" t="s">
        <v>569</v>
      </c>
      <c r="F118" s="40" t="s">
        <v>830</v>
      </c>
      <c r="G118" s="41">
        <v>99.361000000000004</v>
      </c>
      <c r="H118" s="40">
        <v>313</v>
      </c>
      <c r="I118" s="40">
        <v>2</v>
      </c>
      <c r="J118" s="40">
        <v>0</v>
      </c>
      <c r="K118" s="42">
        <v>8.3600000000000004E-158</v>
      </c>
    </row>
    <row r="119" spans="1:11" x14ac:dyDescent="0.3">
      <c r="A119" s="37" t="s">
        <v>831</v>
      </c>
      <c r="B119" s="46" t="s">
        <v>372</v>
      </c>
      <c r="C119" s="46" t="s">
        <v>372</v>
      </c>
      <c r="D119" s="37" t="s">
        <v>629</v>
      </c>
      <c r="E119" s="37" t="s">
        <v>569</v>
      </c>
      <c r="F119" s="37" t="s">
        <v>832</v>
      </c>
      <c r="G119" s="38">
        <v>99.042000000000002</v>
      </c>
      <c r="H119" s="37">
        <v>313</v>
      </c>
      <c r="I119" s="37">
        <v>3</v>
      </c>
      <c r="J119" s="37">
        <v>0</v>
      </c>
      <c r="K119" s="39">
        <v>3.8899999999999998E-156</v>
      </c>
    </row>
    <row r="120" spans="1:11" x14ac:dyDescent="0.3">
      <c r="A120" s="40" t="s">
        <v>833</v>
      </c>
      <c r="B120" s="47" t="s">
        <v>332</v>
      </c>
      <c r="C120" s="47" t="s">
        <v>332</v>
      </c>
      <c r="D120" s="40" t="s">
        <v>629</v>
      </c>
      <c r="E120" s="40" t="s">
        <v>569</v>
      </c>
      <c r="F120" s="40" t="s">
        <v>834</v>
      </c>
      <c r="G120" s="41">
        <v>99.680999999999997</v>
      </c>
      <c r="H120" s="40">
        <v>313</v>
      </c>
      <c r="I120" s="40">
        <v>1</v>
      </c>
      <c r="J120" s="40">
        <v>0</v>
      </c>
      <c r="K120" s="42">
        <v>1.8000000000000001E-159</v>
      </c>
    </row>
    <row r="121" spans="1:11" x14ac:dyDescent="0.3">
      <c r="A121" s="37" t="s">
        <v>835</v>
      </c>
      <c r="B121" s="46" t="s">
        <v>136</v>
      </c>
      <c r="C121" s="46" t="s">
        <v>136</v>
      </c>
      <c r="D121" s="37" t="s">
        <v>572</v>
      </c>
      <c r="E121" s="37" t="s">
        <v>572</v>
      </c>
      <c r="F121" s="37" t="s">
        <v>836</v>
      </c>
      <c r="G121" s="38">
        <v>99.680999999999997</v>
      </c>
      <c r="H121" s="37">
        <v>313</v>
      </c>
      <c r="I121" s="37">
        <v>1</v>
      </c>
      <c r="J121" s="37">
        <v>0</v>
      </c>
      <c r="K121" s="39">
        <v>1.8000000000000001E-159</v>
      </c>
    </row>
    <row r="122" spans="1:11" x14ac:dyDescent="0.3">
      <c r="A122" s="40" t="s">
        <v>837</v>
      </c>
      <c r="B122" s="47" t="s">
        <v>838</v>
      </c>
      <c r="C122" s="47" t="s">
        <v>282</v>
      </c>
      <c r="D122" s="40" t="s">
        <v>609</v>
      </c>
      <c r="E122" s="40" t="s">
        <v>569</v>
      </c>
      <c r="F122" s="40" t="s">
        <v>839</v>
      </c>
      <c r="G122" s="41">
        <v>100</v>
      </c>
      <c r="H122" s="40">
        <v>313</v>
      </c>
      <c r="I122" s="40">
        <v>0</v>
      </c>
      <c r="J122" s="40">
        <v>0</v>
      </c>
      <c r="K122" s="42">
        <v>3.8600000000000004E-161</v>
      </c>
    </row>
    <row r="123" spans="1:11" x14ac:dyDescent="0.3">
      <c r="A123" s="37" t="s">
        <v>840</v>
      </c>
      <c r="B123" s="46" t="s">
        <v>417</v>
      </c>
      <c r="C123" s="46" t="s">
        <v>417</v>
      </c>
      <c r="D123" s="37" t="s">
        <v>629</v>
      </c>
      <c r="E123" s="37" t="s">
        <v>569</v>
      </c>
      <c r="F123" s="37" t="s">
        <v>841</v>
      </c>
      <c r="G123" s="38">
        <v>100</v>
      </c>
      <c r="H123" s="37">
        <v>313</v>
      </c>
      <c r="I123" s="37">
        <v>0</v>
      </c>
      <c r="J123" s="37">
        <v>0</v>
      </c>
      <c r="K123" s="39">
        <v>3.8600000000000004E-161</v>
      </c>
    </row>
    <row r="124" spans="1:11" x14ac:dyDescent="0.3">
      <c r="A124" s="40" t="s">
        <v>842</v>
      </c>
      <c r="B124" s="47" t="s">
        <v>112</v>
      </c>
      <c r="C124" s="47" t="s">
        <v>112</v>
      </c>
      <c r="D124" s="40" t="s">
        <v>572</v>
      </c>
      <c r="E124" s="40" t="s">
        <v>572</v>
      </c>
      <c r="F124" s="40" t="s">
        <v>843</v>
      </c>
      <c r="G124" s="41">
        <v>99.352999999999994</v>
      </c>
      <c r="H124" s="40">
        <v>309</v>
      </c>
      <c r="I124" s="40">
        <v>2</v>
      </c>
      <c r="J124" s="40">
        <v>0</v>
      </c>
      <c r="K124" s="42">
        <v>1.4E-155</v>
      </c>
    </row>
    <row r="125" spans="1:11" x14ac:dyDescent="0.3">
      <c r="A125" s="37" t="s">
        <v>844</v>
      </c>
      <c r="B125" s="46" t="s">
        <v>179</v>
      </c>
      <c r="C125" s="46" t="s">
        <v>1221</v>
      </c>
      <c r="D125" s="37" t="s">
        <v>572</v>
      </c>
      <c r="E125" s="37" t="s">
        <v>572</v>
      </c>
      <c r="F125" s="37" t="s">
        <v>845</v>
      </c>
      <c r="G125" s="38">
        <v>100</v>
      </c>
      <c r="H125" s="37">
        <v>280</v>
      </c>
      <c r="I125" s="37">
        <v>0</v>
      </c>
      <c r="J125" s="37">
        <v>0</v>
      </c>
      <c r="K125" s="39">
        <v>8.5400000000000008E-143</v>
      </c>
    </row>
    <row r="126" spans="1:11" x14ac:dyDescent="0.3">
      <c r="A126" s="40" t="s">
        <v>846</v>
      </c>
      <c r="B126" s="47" t="s">
        <v>333</v>
      </c>
      <c r="C126" s="47" t="s">
        <v>333</v>
      </c>
      <c r="D126" s="40" t="s">
        <v>629</v>
      </c>
      <c r="E126" s="40" t="s">
        <v>569</v>
      </c>
      <c r="F126" s="40" t="s">
        <v>847</v>
      </c>
      <c r="G126" s="41">
        <v>99.042000000000002</v>
      </c>
      <c r="H126" s="40">
        <v>313</v>
      </c>
      <c r="I126" s="40">
        <v>3</v>
      </c>
      <c r="J126" s="40">
        <v>0</v>
      </c>
      <c r="K126" s="42">
        <v>3.8899999999999998E-156</v>
      </c>
    </row>
    <row r="127" spans="1:11" x14ac:dyDescent="0.3">
      <c r="A127" s="37" t="s">
        <v>848</v>
      </c>
      <c r="B127" s="46" t="s">
        <v>170</v>
      </c>
      <c r="C127" s="46" t="s">
        <v>170</v>
      </c>
      <c r="D127" s="37" t="s">
        <v>572</v>
      </c>
      <c r="E127" s="37" t="s">
        <v>572</v>
      </c>
      <c r="F127" s="37" t="s">
        <v>849</v>
      </c>
      <c r="G127" s="38">
        <v>100</v>
      </c>
      <c r="H127" s="37">
        <v>274</v>
      </c>
      <c r="I127" s="37">
        <v>0</v>
      </c>
      <c r="J127" s="37">
        <v>0</v>
      </c>
      <c r="K127" s="39">
        <v>1.85E-139</v>
      </c>
    </row>
    <row r="128" spans="1:11" x14ac:dyDescent="0.3">
      <c r="A128" s="40" t="s">
        <v>850</v>
      </c>
      <c r="B128" s="47" t="s">
        <v>178</v>
      </c>
      <c r="C128" s="47" t="s">
        <v>178</v>
      </c>
      <c r="D128" s="40" t="s">
        <v>572</v>
      </c>
      <c r="E128" s="40" t="s">
        <v>572</v>
      </c>
      <c r="F128" s="40" t="s">
        <v>851</v>
      </c>
      <c r="G128" s="41">
        <v>99.361000000000004</v>
      </c>
      <c r="H128" s="40">
        <v>313</v>
      </c>
      <c r="I128" s="40">
        <v>2</v>
      </c>
      <c r="J128" s="40">
        <v>0</v>
      </c>
      <c r="K128" s="42">
        <v>8.3600000000000004E-158</v>
      </c>
    </row>
    <row r="129" spans="1:11" x14ac:dyDescent="0.3">
      <c r="A129" s="37" t="s">
        <v>852</v>
      </c>
      <c r="B129" s="46" t="s">
        <v>275</v>
      </c>
      <c r="C129" s="46" t="s">
        <v>275</v>
      </c>
      <c r="D129" s="37" t="s">
        <v>781</v>
      </c>
      <c r="E129" s="37" t="s">
        <v>569</v>
      </c>
      <c r="F129" s="37" t="s">
        <v>853</v>
      </c>
      <c r="G129" s="38">
        <v>99.037999999999997</v>
      </c>
      <c r="H129" s="37">
        <v>312</v>
      </c>
      <c r="I129" s="37">
        <v>3</v>
      </c>
      <c r="J129" s="37">
        <v>0</v>
      </c>
      <c r="K129" s="39">
        <v>1.4E-155</v>
      </c>
    </row>
    <row r="130" spans="1:11" x14ac:dyDescent="0.3">
      <c r="A130" s="40" t="s">
        <v>854</v>
      </c>
      <c r="B130" s="47" t="s">
        <v>350</v>
      </c>
      <c r="C130" s="47" t="s">
        <v>1236</v>
      </c>
      <c r="D130" s="40" t="s">
        <v>629</v>
      </c>
      <c r="E130" s="40" t="s">
        <v>569</v>
      </c>
      <c r="F130" s="40" t="s">
        <v>855</v>
      </c>
      <c r="G130" s="41">
        <v>100</v>
      </c>
      <c r="H130" s="40">
        <v>313</v>
      </c>
      <c r="I130" s="40">
        <v>0</v>
      </c>
      <c r="J130" s="40">
        <v>0</v>
      </c>
      <c r="K130" s="42">
        <v>3.8600000000000004E-161</v>
      </c>
    </row>
    <row r="131" spans="1:11" x14ac:dyDescent="0.3">
      <c r="A131" s="37" t="s">
        <v>856</v>
      </c>
      <c r="B131" s="46" t="s">
        <v>142</v>
      </c>
      <c r="C131" s="46" t="s">
        <v>142</v>
      </c>
      <c r="D131" s="37" t="s">
        <v>572</v>
      </c>
      <c r="E131" s="37" t="s">
        <v>572</v>
      </c>
      <c r="F131" s="37" t="s">
        <v>857</v>
      </c>
      <c r="G131" s="38">
        <v>99.042000000000002</v>
      </c>
      <c r="H131" s="37">
        <v>313</v>
      </c>
      <c r="I131" s="37">
        <v>3</v>
      </c>
      <c r="J131" s="37">
        <v>0</v>
      </c>
      <c r="K131" s="39">
        <v>3.8899999999999998E-156</v>
      </c>
    </row>
    <row r="132" spans="1:11" x14ac:dyDescent="0.3">
      <c r="A132" s="40" t="s">
        <v>858</v>
      </c>
      <c r="B132" s="47" t="s">
        <v>411</v>
      </c>
      <c r="C132" s="47" t="s">
        <v>411</v>
      </c>
      <c r="D132" s="40" t="s">
        <v>629</v>
      </c>
      <c r="E132" s="40" t="s">
        <v>569</v>
      </c>
      <c r="F132" s="40" t="s">
        <v>859</v>
      </c>
      <c r="G132" s="41">
        <v>100</v>
      </c>
      <c r="H132" s="40">
        <v>313</v>
      </c>
      <c r="I132" s="40">
        <v>0</v>
      </c>
      <c r="J132" s="40">
        <v>0</v>
      </c>
      <c r="K132" s="42">
        <v>3.8600000000000004E-161</v>
      </c>
    </row>
    <row r="133" spans="1:11" x14ac:dyDescent="0.3">
      <c r="A133" s="37" t="s">
        <v>860</v>
      </c>
      <c r="B133" s="46" t="s">
        <v>400</v>
      </c>
      <c r="C133" s="46" t="s">
        <v>400</v>
      </c>
      <c r="D133" s="37" t="s">
        <v>629</v>
      </c>
      <c r="E133" s="37" t="s">
        <v>569</v>
      </c>
      <c r="F133" s="37" t="s">
        <v>861</v>
      </c>
      <c r="G133" s="38">
        <v>99.361000000000004</v>
      </c>
      <c r="H133" s="37">
        <v>313</v>
      </c>
      <c r="I133" s="37">
        <v>2</v>
      </c>
      <c r="J133" s="37">
        <v>0</v>
      </c>
      <c r="K133" s="39">
        <v>8.3600000000000004E-158</v>
      </c>
    </row>
    <row r="134" spans="1:11" x14ac:dyDescent="0.3">
      <c r="A134" s="40" t="s">
        <v>862</v>
      </c>
      <c r="B134" s="47" t="s">
        <v>168</v>
      </c>
      <c r="C134" s="47" t="s">
        <v>168</v>
      </c>
      <c r="D134" s="40" t="s">
        <v>572</v>
      </c>
      <c r="E134" s="40" t="s">
        <v>572</v>
      </c>
      <c r="F134" s="40" t="s">
        <v>863</v>
      </c>
      <c r="G134" s="41">
        <v>99.635000000000005</v>
      </c>
      <c r="H134" s="40">
        <v>274</v>
      </c>
      <c r="I134" s="40">
        <v>1</v>
      </c>
      <c r="J134" s="40">
        <v>0</v>
      </c>
      <c r="K134" s="42">
        <v>8.6000000000000001E-138</v>
      </c>
    </row>
    <row r="135" spans="1:11" x14ac:dyDescent="0.3">
      <c r="A135" s="37" t="s">
        <v>864</v>
      </c>
      <c r="B135" s="46" t="s">
        <v>110</v>
      </c>
      <c r="C135" s="46" t="s">
        <v>110</v>
      </c>
      <c r="D135" s="37" t="s">
        <v>572</v>
      </c>
      <c r="E135" s="37" t="s">
        <v>572</v>
      </c>
      <c r="F135" s="37" t="s">
        <v>865</v>
      </c>
      <c r="G135" s="38">
        <v>100</v>
      </c>
      <c r="H135" s="37">
        <v>313</v>
      </c>
      <c r="I135" s="37">
        <v>0</v>
      </c>
      <c r="J135" s="37">
        <v>0</v>
      </c>
      <c r="K135" s="39">
        <v>3.8600000000000004E-161</v>
      </c>
    </row>
    <row r="136" spans="1:11" x14ac:dyDescent="0.3">
      <c r="A136" s="40" t="s">
        <v>866</v>
      </c>
      <c r="B136" s="47" t="s">
        <v>343</v>
      </c>
      <c r="C136" s="47" t="s">
        <v>343</v>
      </c>
      <c r="D136" s="40" t="s">
        <v>592</v>
      </c>
      <c r="E136" s="40" t="s">
        <v>569</v>
      </c>
      <c r="F136" s="40" t="s">
        <v>867</v>
      </c>
      <c r="G136" s="41">
        <v>100</v>
      </c>
      <c r="H136" s="40">
        <v>313</v>
      </c>
      <c r="I136" s="40">
        <v>0</v>
      </c>
      <c r="J136" s="40">
        <v>0</v>
      </c>
      <c r="K136" s="42">
        <v>3.8600000000000004E-161</v>
      </c>
    </row>
    <row r="137" spans="1:11" x14ac:dyDescent="0.3">
      <c r="A137" s="37" t="s">
        <v>868</v>
      </c>
      <c r="B137" s="46" t="s">
        <v>173</v>
      </c>
      <c r="C137" s="46" t="s">
        <v>173</v>
      </c>
      <c r="D137" s="37" t="s">
        <v>572</v>
      </c>
      <c r="E137" s="37" t="s">
        <v>572</v>
      </c>
      <c r="F137" s="37" t="s">
        <v>869</v>
      </c>
      <c r="G137" s="38">
        <v>99.042000000000002</v>
      </c>
      <c r="H137" s="37">
        <v>313</v>
      </c>
      <c r="I137" s="37">
        <v>3</v>
      </c>
      <c r="J137" s="37">
        <v>0</v>
      </c>
      <c r="K137" s="39">
        <v>3.8899999999999998E-156</v>
      </c>
    </row>
    <row r="138" spans="1:11" x14ac:dyDescent="0.3">
      <c r="A138" s="40" t="s">
        <v>870</v>
      </c>
      <c r="B138" s="47" t="s">
        <v>154</v>
      </c>
      <c r="C138" s="47" t="s">
        <v>154</v>
      </c>
      <c r="D138" s="40" t="s">
        <v>572</v>
      </c>
      <c r="E138" s="40" t="s">
        <v>572</v>
      </c>
      <c r="F138" s="40" t="s">
        <v>871</v>
      </c>
      <c r="G138" s="41">
        <v>99.361000000000004</v>
      </c>
      <c r="H138" s="40">
        <v>313</v>
      </c>
      <c r="I138" s="40">
        <v>2</v>
      </c>
      <c r="J138" s="40">
        <v>0</v>
      </c>
      <c r="K138" s="42">
        <v>8.3600000000000004E-158</v>
      </c>
    </row>
    <row r="139" spans="1:11" x14ac:dyDescent="0.3">
      <c r="A139" s="37" t="s">
        <v>872</v>
      </c>
      <c r="B139" s="46" t="s">
        <v>873</v>
      </c>
      <c r="C139" s="46" t="s">
        <v>415</v>
      </c>
      <c r="D139" s="37" t="s">
        <v>629</v>
      </c>
      <c r="E139" s="37" t="s">
        <v>569</v>
      </c>
      <c r="F139" s="37" t="s">
        <v>874</v>
      </c>
      <c r="G139" s="38">
        <v>99.680999999999997</v>
      </c>
      <c r="H139" s="37">
        <v>313</v>
      </c>
      <c r="I139" s="37">
        <v>1</v>
      </c>
      <c r="J139" s="37">
        <v>0</v>
      </c>
      <c r="K139" s="39">
        <v>1.8000000000000001E-159</v>
      </c>
    </row>
    <row r="140" spans="1:11" x14ac:dyDescent="0.3">
      <c r="A140" s="40" t="s">
        <v>875</v>
      </c>
      <c r="B140" s="47" t="s">
        <v>329</v>
      </c>
      <c r="C140" s="47" t="s">
        <v>329</v>
      </c>
      <c r="D140" s="40" t="s">
        <v>579</v>
      </c>
      <c r="E140" s="40" t="s">
        <v>569</v>
      </c>
      <c r="F140" s="40" t="s">
        <v>876</v>
      </c>
      <c r="G140" s="41">
        <v>100</v>
      </c>
      <c r="H140" s="40">
        <v>313</v>
      </c>
      <c r="I140" s="40">
        <v>0</v>
      </c>
      <c r="J140" s="40">
        <v>0</v>
      </c>
      <c r="K140" s="42">
        <v>3.8600000000000004E-161</v>
      </c>
    </row>
    <row r="141" spans="1:11" x14ac:dyDescent="0.3">
      <c r="A141" s="37" t="s">
        <v>877</v>
      </c>
      <c r="B141" s="46" t="s">
        <v>392</v>
      </c>
      <c r="C141" s="46" t="s">
        <v>392</v>
      </c>
      <c r="D141" s="37" t="s">
        <v>609</v>
      </c>
      <c r="E141" s="37" t="s">
        <v>569</v>
      </c>
      <c r="F141" s="37" t="s">
        <v>878</v>
      </c>
      <c r="G141" s="38">
        <v>99.042000000000002</v>
      </c>
      <c r="H141" s="37">
        <v>313</v>
      </c>
      <c r="I141" s="37">
        <v>3</v>
      </c>
      <c r="J141" s="37">
        <v>0</v>
      </c>
      <c r="K141" s="39">
        <v>3.8899999999999998E-156</v>
      </c>
    </row>
    <row r="142" spans="1:11" x14ac:dyDescent="0.3">
      <c r="A142" s="40" t="s">
        <v>879</v>
      </c>
      <c r="B142" s="47" t="s">
        <v>307</v>
      </c>
      <c r="C142" s="47" t="s">
        <v>307</v>
      </c>
      <c r="D142" s="40" t="s">
        <v>629</v>
      </c>
      <c r="E142" s="40" t="s">
        <v>569</v>
      </c>
      <c r="F142" s="40" t="s">
        <v>880</v>
      </c>
      <c r="G142" s="41">
        <v>99.361000000000004</v>
      </c>
      <c r="H142" s="40">
        <v>313</v>
      </c>
      <c r="I142" s="40">
        <v>2</v>
      </c>
      <c r="J142" s="40">
        <v>0</v>
      </c>
      <c r="K142" s="42">
        <v>8.3600000000000004E-158</v>
      </c>
    </row>
    <row r="143" spans="1:11" x14ac:dyDescent="0.3">
      <c r="A143" s="37" t="s">
        <v>881</v>
      </c>
      <c r="B143" s="46" t="s">
        <v>413</v>
      </c>
      <c r="C143" s="46" t="s">
        <v>413</v>
      </c>
      <c r="D143" s="37" t="s">
        <v>629</v>
      </c>
      <c r="E143" s="37" t="s">
        <v>569</v>
      </c>
      <c r="F143" s="37" t="s">
        <v>882</v>
      </c>
      <c r="G143" s="38">
        <v>100</v>
      </c>
      <c r="H143" s="37">
        <v>304</v>
      </c>
      <c r="I143" s="37">
        <v>0</v>
      </c>
      <c r="J143" s="37">
        <v>0</v>
      </c>
      <c r="K143" s="39">
        <v>3.7600000000000002E-156</v>
      </c>
    </row>
    <row r="144" spans="1:11" x14ac:dyDescent="0.3">
      <c r="A144" s="40" t="s">
        <v>883</v>
      </c>
      <c r="B144" s="47" t="s">
        <v>268</v>
      </c>
      <c r="C144" s="47" t="s">
        <v>268</v>
      </c>
      <c r="D144" s="40" t="s">
        <v>592</v>
      </c>
      <c r="E144" s="40" t="s">
        <v>569</v>
      </c>
      <c r="F144" s="40" t="s">
        <v>884</v>
      </c>
      <c r="G144" s="41">
        <v>100</v>
      </c>
      <c r="H144" s="40">
        <v>313</v>
      </c>
      <c r="I144" s="40">
        <v>0</v>
      </c>
      <c r="J144" s="40">
        <v>0</v>
      </c>
      <c r="K144" s="42">
        <v>3.8600000000000004E-161</v>
      </c>
    </row>
    <row r="145" spans="1:11" x14ac:dyDescent="0.3">
      <c r="A145" s="37" t="s">
        <v>885</v>
      </c>
      <c r="B145" s="46" t="s">
        <v>389</v>
      </c>
      <c r="C145" s="46" t="s">
        <v>389</v>
      </c>
      <c r="D145" s="37" t="s">
        <v>609</v>
      </c>
      <c r="E145" s="37" t="s">
        <v>569</v>
      </c>
      <c r="F145" s="37" t="s">
        <v>886</v>
      </c>
      <c r="G145" s="38">
        <v>99.361000000000004</v>
      </c>
      <c r="H145" s="37">
        <v>313</v>
      </c>
      <c r="I145" s="37">
        <v>2</v>
      </c>
      <c r="J145" s="37">
        <v>0</v>
      </c>
      <c r="K145" s="39">
        <v>8.3600000000000004E-158</v>
      </c>
    </row>
    <row r="146" spans="1:11" x14ac:dyDescent="0.3">
      <c r="A146" s="40" t="s">
        <v>887</v>
      </c>
      <c r="B146" s="47" t="s">
        <v>371</v>
      </c>
      <c r="C146" s="47" t="s">
        <v>371</v>
      </c>
      <c r="D146" s="40" t="s">
        <v>609</v>
      </c>
      <c r="E146" s="40" t="s">
        <v>569</v>
      </c>
      <c r="F146" s="40" t="s">
        <v>888</v>
      </c>
      <c r="G146" s="41">
        <v>99.275000000000006</v>
      </c>
      <c r="H146" s="40">
        <v>276</v>
      </c>
      <c r="I146" s="40">
        <v>2</v>
      </c>
      <c r="J146" s="40">
        <v>0</v>
      </c>
      <c r="K146" s="42">
        <v>3.0899999999999999E-137</v>
      </c>
    </row>
    <row r="147" spans="1:11" x14ac:dyDescent="0.3">
      <c r="A147" s="37" t="s">
        <v>889</v>
      </c>
      <c r="B147" s="46" t="s">
        <v>263</v>
      </c>
      <c r="C147" s="46" t="s">
        <v>263</v>
      </c>
      <c r="D147" s="37" t="s">
        <v>629</v>
      </c>
      <c r="E147" s="37" t="s">
        <v>569</v>
      </c>
      <c r="F147" s="37" t="s">
        <v>890</v>
      </c>
      <c r="G147" s="38">
        <v>100</v>
      </c>
      <c r="H147" s="37">
        <v>313</v>
      </c>
      <c r="I147" s="37">
        <v>0</v>
      </c>
      <c r="J147" s="37">
        <v>0</v>
      </c>
      <c r="K147" s="39">
        <v>3.8600000000000004E-161</v>
      </c>
    </row>
    <row r="148" spans="1:11" x14ac:dyDescent="0.3">
      <c r="A148" s="40" t="s">
        <v>891</v>
      </c>
      <c r="B148" s="47" t="s">
        <v>892</v>
      </c>
      <c r="C148" s="47" t="s">
        <v>408</v>
      </c>
      <c r="D148" s="40" t="s">
        <v>629</v>
      </c>
      <c r="E148" s="40" t="s">
        <v>569</v>
      </c>
      <c r="F148" s="40" t="s">
        <v>893</v>
      </c>
      <c r="G148" s="41">
        <v>100</v>
      </c>
      <c r="H148" s="40">
        <v>313</v>
      </c>
      <c r="I148" s="40">
        <v>0</v>
      </c>
      <c r="J148" s="40">
        <v>0</v>
      </c>
      <c r="K148" s="42">
        <v>3.8600000000000004E-161</v>
      </c>
    </row>
    <row r="149" spans="1:11" x14ac:dyDescent="0.3">
      <c r="A149" s="37" t="s">
        <v>894</v>
      </c>
      <c r="B149" s="46" t="s">
        <v>895</v>
      </c>
      <c r="C149" s="46" t="s">
        <v>199</v>
      </c>
      <c r="D149" s="37" t="s">
        <v>579</v>
      </c>
      <c r="E149" s="37" t="s">
        <v>569</v>
      </c>
      <c r="F149" s="37" t="s">
        <v>896</v>
      </c>
      <c r="G149" s="38">
        <v>99.656000000000006</v>
      </c>
      <c r="H149" s="37">
        <v>291</v>
      </c>
      <c r="I149" s="37">
        <v>1</v>
      </c>
      <c r="J149" s="37">
        <v>0</v>
      </c>
      <c r="K149" s="39">
        <v>3.0500000000000002E-147</v>
      </c>
    </row>
    <row r="150" spans="1:11" x14ac:dyDescent="0.3">
      <c r="A150" s="40" t="s">
        <v>897</v>
      </c>
      <c r="B150" s="47" t="s">
        <v>377</v>
      </c>
      <c r="C150" s="47" t="s">
        <v>377</v>
      </c>
      <c r="D150" s="40" t="s">
        <v>629</v>
      </c>
      <c r="E150" s="40" t="s">
        <v>569</v>
      </c>
      <c r="F150" s="40" t="s">
        <v>898</v>
      </c>
      <c r="G150" s="41">
        <v>100</v>
      </c>
      <c r="H150" s="40">
        <v>313</v>
      </c>
      <c r="I150" s="40">
        <v>0</v>
      </c>
      <c r="J150" s="40">
        <v>0</v>
      </c>
      <c r="K150" s="42">
        <v>3.8600000000000004E-161</v>
      </c>
    </row>
    <row r="151" spans="1:11" x14ac:dyDescent="0.3">
      <c r="A151" s="37" t="s">
        <v>899</v>
      </c>
      <c r="B151" s="46" t="s">
        <v>353</v>
      </c>
      <c r="C151" s="46" t="s">
        <v>353</v>
      </c>
      <c r="D151" s="37" t="s">
        <v>629</v>
      </c>
      <c r="E151" s="37" t="s">
        <v>569</v>
      </c>
      <c r="F151" s="37" t="s">
        <v>900</v>
      </c>
      <c r="G151" s="38">
        <v>100</v>
      </c>
      <c r="H151" s="37">
        <v>316</v>
      </c>
      <c r="I151" s="37">
        <v>0</v>
      </c>
      <c r="J151" s="37">
        <v>0</v>
      </c>
      <c r="K151" s="39">
        <v>8.3899999999999995E-163</v>
      </c>
    </row>
    <row r="152" spans="1:11" x14ac:dyDescent="0.3">
      <c r="A152" s="40" t="s">
        <v>901</v>
      </c>
      <c r="B152" s="47" t="s">
        <v>145</v>
      </c>
      <c r="C152" s="47" t="s">
        <v>145</v>
      </c>
      <c r="D152" s="40" t="s">
        <v>572</v>
      </c>
      <c r="E152" s="40" t="s">
        <v>572</v>
      </c>
      <c r="F152" s="40" t="s">
        <v>902</v>
      </c>
      <c r="G152" s="41">
        <v>99.361000000000004</v>
      </c>
      <c r="H152" s="40">
        <v>313</v>
      </c>
      <c r="I152" s="40">
        <v>2</v>
      </c>
      <c r="J152" s="40">
        <v>0</v>
      </c>
      <c r="K152" s="42">
        <v>8.3600000000000004E-158</v>
      </c>
    </row>
    <row r="153" spans="1:11" x14ac:dyDescent="0.3">
      <c r="A153" s="37" t="s">
        <v>903</v>
      </c>
      <c r="B153" s="46" t="s">
        <v>428</v>
      </c>
      <c r="C153" s="46" t="s">
        <v>1222</v>
      </c>
      <c r="D153" s="37" t="s">
        <v>629</v>
      </c>
      <c r="E153" s="37" t="s">
        <v>569</v>
      </c>
      <c r="F153" s="37" t="s">
        <v>904</v>
      </c>
      <c r="G153" s="38">
        <v>99.673000000000002</v>
      </c>
      <c r="H153" s="37">
        <v>306</v>
      </c>
      <c r="I153" s="37">
        <v>1</v>
      </c>
      <c r="J153" s="37">
        <v>0</v>
      </c>
      <c r="K153" s="39">
        <v>1.4E-155</v>
      </c>
    </row>
    <row r="154" spans="1:11" x14ac:dyDescent="0.3">
      <c r="A154" s="40" t="s">
        <v>905</v>
      </c>
      <c r="B154" s="47" t="s">
        <v>113</v>
      </c>
      <c r="C154" s="47" t="s">
        <v>113</v>
      </c>
      <c r="D154" s="40" t="s">
        <v>572</v>
      </c>
      <c r="E154" s="40" t="s">
        <v>572</v>
      </c>
      <c r="F154" s="40" t="s">
        <v>906</v>
      </c>
      <c r="G154" s="41">
        <v>100</v>
      </c>
      <c r="H154" s="40">
        <v>311</v>
      </c>
      <c r="I154" s="40">
        <v>0</v>
      </c>
      <c r="J154" s="40">
        <v>0</v>
      </c>
      <c r="K154" s="42">
        <v>4.9599999999999998E-160</v>
      </c>
    </row>
    <row r="155" spans="1:11" x14ac:dyDescent="0.3">
      <c r="A155" s="37" t="s">
        <v>907</v>
      </c>
      <c r="B155" s="46" t="s">
        <v>285</v>
      </c>
      <c r="C155" s="46" t="s">
        <v>1223</v>
      </c>
      <c r="D155" s="37" t="s">
        <v>579</v>
      </c>
      <c r="E155" s="37" t="s">
        <v>569</v>
      </c>
      <c r="F155" s="37" t="s">
        <v>908</v>
      </c>
      <c r="G155" s="38">
        <v>99.361000000000004</v>
      </c>
      <c r="H155" s="37">
        <v>313</v>
      </c>
      <c r="I155" s="37">
        <v>2</v>
      </c>
      <c r="J155" s="37">
        <v>0</v>
      </c>
      <c r="K155" s="39">
        <v>8.3600000000000004E-158</v>
      </c>
    </row>
    <row r="156" spans="1:11" x14ac:dyDescent="0.3">
      <c r="A156" s="40" t="s">
        <v>909</v>
      </c>
      <c r="B156" s="47" t="s">
        <v>910</v>
      </c>
      <c r="C156" s="47" t="s">
        <v>116</v>
      </c>
      <c r="D156" s="40" t="s">
        <v>572</v>
      </c>
      <c r="E156" s="40" t="s">
        <v>572</v>
      </c>
      <c r="F156" s="40" t="s">
        <v>911</v>
      </c>
      <c r="G156" s="41">
        <v>99.028999999999996</v>
      </c>
      <c r="H156" s="40">
        <v>309</v>
      </c>
      <c r="I156" s="40">
        <v>3</v>
      </c>
      <c r="J156" s="40">
        <v>0</v>
      </c>
      <c r="K156" s="42">
        <v>1.81E-154</v>
      </c>
    </row>
    <row r="157" spans="1:11" x14ac:dyDescent="0.3">
      <c r="A157" s="37" t="s">
        <v>912</v>
      </c>
      <c r="B157" s="46" t="s">
        <v>338</v>
      </c>
      <c r="C157" s="46" t="s">
        <v>338</v>
      </c>
      <c r="D157" s="37" t="s">
        <v>568</v>
      </c>
      <c r="E157" s="37" t="s">
        <v>569</v>
      </c>
      <c r="F157" s="37" t="s">
        <v>913</v>
      </c>
      <c r="G157" s="38">
        <v>100</v>
      </c>
      <c r="H157" s="37">
        <v>313</v>
      </c>
      <c r="I157" s="37">
        <v>0</v>
      </c>
      <c r="J157" s="37">
        <v>0</v>
      </c>
      <c r="K157" s="39">
        <v>3.8600000000000004E-161</v>
      </c>
    </row>
    <row r="158" spans="1:11" x14ac:dyDescent="0.3">
      <c r="A158" s="40" t="s">
        <v>914</v>
      </c>
      <c r="B158" s="47" t="s">
        <v>378</v>
      </c>
      <c r="C158" s="47" t="s">
        <v>378</v>
      </c>
      <c r="D158" s="40" t="s">
        <v>629</v>
      </c>
      <c r="E158" s="40" t="s">
        <v>569</v>
      </c>
      <c r="F158" s="40" t="s">
        <v>915</v>
      </c>
      <c r="G158" s="41">
        <v>100</v>
      </c>
      <c r="H158" s="40">
        <v>313</v>
      </c>
      <c r="I158" s="40">
        <v>0</v>
      </c>
      <c r="J158" s="40">
        <v>0</v>
      </c>
      <c r="K158" s="42">
        <v>3.8600000000000004E-161</v>
      </c>
    </row>
    <row r="159" spans="1:11" x14ac:dyDescent="0.3">
      <c r="A159" s="37" t="s">
        <v>916</v>
      </c>
      <c r="B159" s="46" t="s">
        <v>269</v>
      </c>
      <c r="C159" s="46" t="s">
        <v>269</v>
      </c>
      <c r="D159" s="37" t="s">
        <v>579</v>
      </c>
      <c r="E159" s="37" t="s">
        <v>569</v>
      </c>
      <c r="F159" s="37" t="s">
        <v>917</v>
      </c>
      <c r="G159" s="38">
        <v>99.680999999999997</v>
      </c>
      <c r="H159" s="37">
        <v>313</v>
      </c>
      <c r="I159" s="37">
        <v>1</v>
      </c>
      <c r="J159" s="37">
        <v>0</v>
      </c>
      <c r="K159" s="39">
        <v>1.8000000000000001E-159</v>
      </c>
    </row>
    <row r="160" spans="1:11" x14ac:dyDescent="0.3">
      <c r="A160" s="40" t="s">
        <v>918</v>
      </c>
      <c r="B160" s="47" t="s">
        <v>391</v>
      </c>
      <c r="C160" s="47" t="s">
        <v>391</v>
      </c>
      <c r="D160" s="40" t="s">
        <v>629</v>
      </c>
      <c r="E160" s="40" t="s">
        <v>569</v>
      </c>
      <c r="F160" s="40" t="s">
        <v>919</v>
      </c>
      <c r="G160" s="41">
        <v>100</v>
      </c>
      <c r="H160" s="40">
        <v>313</v>
      </c>
      <c r="I160" s="40">
        <v>0</v>
      </c>
      <c r="J160" s="40">
        <v>0</v>
      </c>
      <c r="K160" s="42">
        <v>3.8600000000000004E-161</v>
      </c>
    </row>
    <row r="161" spans="1:11" x14ac:dyDescent="0.3">
      <c r="A161" s="37" t="s">
        <v>920</v>
      </c>
      <c r="B161" s="46" t="s">
        <v>407</v>
      </c>
      <c r="C161" s="46" t="s">
        <v>407</v>
      </c>
      <c r="D161" s="37" t="s">
        <v>629</v>
      </c>
      <c r="E161" s="37" t="s">
        <v>569</v>
      </c>
      <c r="F161" s="37" t="s">
        <v>921</v>
      </c>
      <c r="G161" s="38">
        <v>99.680999999999997</v>
      </c>
      <c r="H161" s="37">
        <v>313</v>
      </c>
      <c r="I161" s="37">
        <v>1</v>
      </c>
      <c r="J161" s="37">
        <v>0</v>
      </c>
      <c r="K161" s="39">
        <v>1.8000000000000001E-159</v>
      </c>
    </row>
    <row r="162" spans="1:11" x14ac:dyDescent="0.3">
      <c r="A162" s="40" t="s">
        <v>922</v>
      </c>
      <c r="B162" s="47" t="s">
        <v>118</v>
      </c>
      <c r="C162" s="47" t="s">
        <v>118</v>
      </c>
      <c r="D162" s="40" t="s">
        <v>572</v>
      </c>
      <c r="E162" s="40" t="s">
        <v>572</v>
      </c>
      <c r="F162" s="40" t="s">
        <v>923</v>
      </c>
      <c r="G162" s="41">
        <v>99.680999999999997</v>
      </c>
      <c r="H162" s="40">
        <v>313</v>
      </c>
      <c r="I162" s="40">
        <v>1</v>
      </c>
      <c r="J162" s="40">
        <v>0</v>
      </c>
      <c r="K162" s="42">
        <v>1.8000000000000001E-159</v>
      </c>
    </row>
    <row r="163" spans="1:11" x14ac:dyDescent="0.3">
      <c r="A163" s="37" t="s">
        <v>924</v>
      </c>
      <c r="B163" s="46" t="s">
        <v>229</v>
      </c>
      <c r="C163" s="46" t="s">
        <v>229</v>
      </c>
      <c r="D163" s="37" t="s">
        <v>592</v>
      </c>
      <c r="E163" s="37" t="s">
        <v>569</v>
      </c>
      <c r="F163" s="37" t="s">
        <v>925</v>
      </c>
      <c r="G163" s="38">
        <v>100</v>
      </c>
      <c r="H163" s="37">
        <v>312</v>
      </c>
      <c r="I163" s="37">
        <v>0</v>
      </c>
      <c r="J163" s="37">
        <v>0</v>
      </c>
      <c r="K163" s="39">
        <v>1.38E-160</v>
      </c>
    </row>
    <row r="164" spans="1:11" x14ac:dyDescent="0.3">
      <c r="A164" s="40" t="s">
        <v>926</v>
      </c>
      <c r="B164" s="47" t="s">
        <v>340</v>
      </c>
      <c r="C164" s="47" t="s">
        <v>340</v>
      </c>
      <c r="D164" s="40" t="s">
        <v>629</v>
      </c>
      <c r="E164" s="40" t="s">
        <v>569</v>
      </c>
      <c r="F164" s="40" t="s">
        <v>927</v>
      </c>
      <c r="G164" s="41">
        <v>99.680999999999997</v>
      </c>
      <c r="H164" s="40">
        <v>313</v>
      </c>
      <c r="I164" s="40">
        <v>1</v>
      </c>
      <c r="J164" s="40">
        <v>0</v>
      </c>
      <c r="K164" s="42">
        <v>1.8000000000000001E-159</v>
      </c>
    </row>
    <row r="165" spans="1:11" x14ac:dyDescent="0.3">
      <c r="A165" s="37" t="s">
        <v>928</v>
      </c>
      <c r="B165" s="46" t="s">
        <v>420</v>
      </c>
      <c r="C165" s="46" t="s">
        <v>420</v>
      </c>
      <c r="D165" s="37" t="s">
        <v>609</v>
      </c>
      <c r="E165" s="37" t="s">
        <v>569</v>
      </c>
      <c r="F165" s="37" t="s">
        <v>929</v>
      </c>
      <c r="G165" s="38">
        <v>99.647999999999996</v>
      </c>
      <c r="H165" s="37">
        <v>284</v>
      </c>
      <c r="I165" s="37">
        <v>1</v>
      </c>
      <c r="J165" s="37">
        <v>0</v>
      </c>
      <c r="K165" s="39">
        <v>2.3699999999999998E-143</v>
      </c>
    </row>
    <row r="166" spans="1:11" x14ac:dyDescent="0.3">
      <c r="A166" s="40" t="s">
        <v>930</v>
      </c>
      <c r="B166" s="47" t="s">
        <v>126</v>
      </c>
      <c r="C166" s="47" t="s">
        <v>126</v>
      </c>
      <c r="D166" s="40" t="s">
        <v>572</v>
      </c>
      <c r="E166" s="40" t="s">
        <v>572</v>
      </c>
      <c r="F166" s="40" t="s">
        <v>931</v>
      </c>
      <c r="G166" s="41">
        <v>99.361000000000004</v>
      </c>
      <c r="H166" s="40">
        <v>313</v>
      </c>
      <c r="I166" s="40">
        <v>2</v>
      </c>
      <c r="J166" s="40">
        <v>0</v>
      </c>
      <c r="K166" s="42">
        <v>8.3600000000000004E-158</v>
      </c>
    </row>
    <row r="167" spans="1:11" x14ac:dyDescent="0.3">
      <c r="A167" s="37" t="s">
        <v>932</v>
      </c>
      <c r="B167" s="46" t="s">
        <v>355</v>
      </c>
      <c r="C167" s="46" t="s">
        <v>355</v>
      </c>
      <c r="D167" s="37" t="s">
        <v>595</v>
      </c>
      <c r="E167" s="37" t="s">
        <v>569</v>
      </c>
      <c r="F167" s="37" t="s">
        <v>933</v>
      </c>
      <c r="G167" s="38">
        <v>100</v>
      </c>
      <c r="H167" s="37">
        <v>251</v>
      </c>
      <c r="I167" s="37">
        <v>0</v>
      </c>
      <c r="J167" s="37">
        <v>0</v>
      </c>
      <c r="K167" s="39">
        <v>1.13E-126</v>
      </c>
    </row>
    <row r="168" spans="1:11" x14ac:dyDescent="0.3">
      <c r="A168" s="40" t="s">
        <v>934</v>
      </c>
      <c r="B168" s="47" t="s">
        <v>247</v>
      </c>
      <c r="C168" s="47" t="s">
        <v>247</v>
      </c>
      <c r="D168" s="40" t="s">
        <v>609</v>
      </c>
      <c r="E168" s="40" t="s">
        <v>569</v>
      </c>
      <c r="F168" s="40" t="s">
        <v>935</v>
      </c>
      <c r="G168" s="41">
        <v>100</v>
      </c>
      <c r="H168" s="40">
        <v>313</v>
      </c>
      <c r="I168" s="40">
        <v>0</v>
      </c>
      <c r="J168" s="40">
        <v>0</v>
      </c>
      <c r="K168" s="42">
        <v>3.8600000000000004E-161</v>
      </c>
    </row>
    <row r="169" spans="1:11" x14ac:dyDescent="0.3">
      <c r="A169" s="37" t="s">
        <v>936</v>
      </c>
      <c r="B169" s="46" t="s">
        <v>165</v>
      </c>
      <c r="C169" s="46" t="s">
        <v>165</v>
      </c>
      <c r="D169" s="37" t="s">
        <v>572</v>
      </c>
      <c r="E169" s="37" t="s">
        <v>572</v>
      </c>
      <c r="F169" s="37" t="s">
        <v>937</v>
      </c>
      <c r="G169" s="38">
        <v>99.680999999999997</v>
      </c>
      <c r="H169" s="37">
        <v>313</v>
      </c>
      <c r="I169" s="37">
        <v>1</v>
      </c>
      <c r="J169" s="37">
        <v>0</v>
      </c>
      <c r="K169" s="39">
        <v>1.8000000000000001E-159</v>
      </c>
    </row>
    <row r="170" spans="1:11" x14ac:dyDescent="0.3">
      <c r="A170" s="40" t="s">
        <v>938</v>
      </c>
      <c r="B170" s="47" t="s">
        <v>939</v>
      </c>
      <c r="C170" s="47" t="s">
        <v>366</v>
      </c>
      <c r="D170" s="40" t="s">
        <v>781</v>
      </c>
      <c r="E170" s="40" t="s">
        <v>569</v>
      </c>
      <c r="F170" s="40" t="s">
        <v>940</v>
      </c>
      <c r="G170" s="41">
        <v>100</v>
      </c>
      <c r="H170" s="40">
        <v>313</v>
      </c>
      <c r="I170" s="40">
        <v>0</v>
      </c>
      <c r="J170" s="40">
        <v>0</v>
      </c>
      <c r="K170" s="42">
        <v>3.8600000000000004E-161</v>
      </c>
    </row>
    <row r="171" spans="1:11" x14ac:dyDescent="0.3">
      <c r="A171" s="37" t="s">
        <v>941</v>
      </c>
      <c r="B171" s="46" t="s">
        <v>144</v>
      </c>
      <c r="C171" s="46" t="s">
        <v>144</v>
      </c>
      <c r="D171" s="37" t="s">
        <v>572</v>
      </c>
      <c r="E171" s="37" t="s">
        <v>572</v>
      </c>
      <c r="F171" s="37" t="s">
        <v>942</v>
      </c>
      <c r="G171" s="38">
        <v>99.677000000000007</v>
      </c>
      <c r="H171" s="37">
        <v>310</v>
      </c>
      <c r="I171" s="37">
        <v>1</v>
      </c>
      <c r="J171" s="37">
        <v>0</v>
      </c>
      <c r="K171" s="39">
        <v>8.3600000000000004E-158</v>
      </c>
    </row>
    <row r="172" spans="1:11" x14ac:dyDescent="0.3">
      <c r="A172" s="40" t="s">
        <v>943</v>
      </c>
      <c r="B172" s="47" t="s">
        <v>280</v>
      </c>
      <c r="C172" s="47" t="s">
        <v>280</v>
      </c>
      <c r="D172" s="40" t="s">
        <v>592</v>
      </c>
      <c r="E172" s="40" t="s">
        <v>569</v>
      </c>
      <c r="F172" s="40" t="s">
        <v>944</v>
      </c>
      <c r="G172" s="41">
        <v>99.680999999999997</v>
      </c>
      <c r="H172" s="40">
        <v>313</v>
      </c>
      <c r="I172" s="40">
        <v>1</v>
      </c>
      <c r="J172" s="40">
        <v>0</v>
      </c>
      <c r="K172" s="42">
        <v>1.8000000000000001E-159</v>
      </c>
    </row>
    <row r="173" spans="1:11" x14ac:dyDescent="0.3">
      <c r="A173" s="37" t="s">
        <v>945</v>
      </c>
      <c r="B173" s="46" t="s">
        <v>335</v>
      </c>
      <c r="C173" s="46" t="s">
        <v>335</v>
      </c>
      <c r="D173" s="37" t="s">
        <v>629</v>
      </c>
      <c r="E173" s="37" t="s">
        <v>569</v>
      </c>
      <c r="F173" s="37" t="s">
        <v>946</v>
      </c>
      <c r="G173" s="38">
        <v>100</v>
      </c>
      <c r="H173" s="37">
        <v>313</v>
      </c>
      <c r="I173" s="37">
        <v>0</v>
      </c>
      <c r="J173" s="37">
        <v>0</v>
      </c>
      <c r="K173" s="39">
        <v>3.8600000000000004E-161</v>
      </c>
    </row>
    <row r="174" spans="1:11" x14ac:dyDescent="0.3">
      <c r="A174" s="40" t="s">
        <v>947</v>
      </c>
      <c r="B174" s="47" t="s">
        <v>169</v>
      </c>
      <c r="C174" s="47" t="s">
        <v>169</v>
      </c>
      <c r="D174" s="40" t="s">
        <v>572</v>
      </c>
      <c r="E174" s="40" t="s">
        <v>572</v>
      </c>
      <c r="F174" s="40" t="s">
        <v>948</v>
      </c>
      <c r="G174" s="41">
        <v>99.27</v>
      </c>
      <c r="H174" s="40">
        <v>274</v>
      </c>
      <c r="I174" s="40">
        <v>2</v>
      </c>
      <c r="J174" s="40">
        <v>0</v>
      </c>
      <c r="K174" s="42">
        <v>4E-136</v>
      </c>
    </row>
    <row r="175" spans="1:11" x14ac:dyDescent="0.3">
      <c r="A175" s="37" t="s">
        <v>949</v>
      </c>
      <c r="B175" s="46" t="s">
        <v>277</v>
      </c>
      <c r="C175" s="46" t="s">
        <v>1237</v>
      </c>
      <c r="D175" s="37" t="s">
        <v>592</v>
      </c>
      <c r="E175" s="37" t="s">
        <v>569</v>
      </c>
      <c r="F175" s="37" t="s">
        <v>950</v>
      </c>
      <c r="G175" s="38">
        <v>99.361000000000004</v>
      </c>
      <c r="H175" s="37">
        <v>313</v>
      </c>
      <c r="I175" s="37">
        <v>2</v>
      </c>
      <c r="J175" s="37">
        <v>0</v>
      </c>
      <c r="K175" s="39">
        <v>8.3600000000000004E-158</v>
      </c>
    </row>
    <row r="176" spans="1:11" x14ac:dyDescent="0.3">
      <c r="A176" s="40" t="s">
        <v>951</v>
      </c>
      <c r="B176" s="47" t="s">
        <v>262</v>
      </c>
      <c r="C176" s="47" t="s">
        <v>262</v>
      </c>
      <c r="D176" s="40" t="s">
        <v>761</v>
      </c>
      <c r="E176" s="40" t="s">
        <v>569</v>
      </c>
      <c r="F176" s="40" t="s">
        <v>952</v>
      </c>
      <c r="G176" s="41">
        <v>100</v>
      </c>
      <c r="H176" s="40">
        <v>313</v>
      </c>
      <c r="I176" s="40">
        <v>0</v>
      </c>
      <c r="J176" s="40">
        <v>0</v>
      </c>
      <c r="K176" s="42">
        <v>3.8600000000000004E-161</v>
      </c>
    </row>
    <row r="177" spans="1:11" x14ac:dyDescent="0.3">
      <c r="A177" s="37" t="s">
        <v>953</v>
      </c>
      <c r="B177" s="46" t="s">
        <v>393</v>
      </c>
      <c r="C177" s="46" t="s">
        <v>393</v>
      </c>
      <c r="D177" s="37" t="s">
        <v>609</v>
      </c>
      <c r="E177" s="37" t="s">
        <v>569</v>
      </c>
      <c r="F177" s="37" t="s">
        <v>954</v>
      </c>
      <c r="G177" s="38">
        <v>99.361000000000004</v>
      </c>
      <c r="H177" s="37">
        <v>313</v>
      </c>
      <c r="I177" s="37">
        <v>2</v>
      </c>
      <c r="J177" s="37">
        <v>0</v>
      </c>
      <c r="K177" s="39">
        <v>8.3600000000000004E-158</v>
      </c>
    </row>
    <row r="178" spans="1:11" x14ac:dyDescent="0.3">
      <c r="A178" s="40" t="s">
        <v>955</v>
      </c>
      <c r="B178" s="47" t="s">
        <v>421</v>
      </c>
      <c r="C178" s="47" t="s">
        <v>421</v>
      </c>
      <c r="D178" s="40" t="s">
        <v>629</v>
      </c>
      <c r="E178" s="40" t="s">
        <v>565</v>
      </c>
      <c r="F178" s="40" t="s">
        <v>956</v>
      </c>
      <c r="G178" s="41">
        <v>100</v>
      </c>
      <c r="H178" s="40">
        <v>313</v>
      </c>
      <c r="I178" s="40">
        <v>0</v>
      </c>
      <c r="J178" s="40">
        <v>0</v>
      </c>
      <c r="K178" s="42">
        <v>3.8600000000000004E-161</v>
      </c>
    </row>
    <row r="179" spans="1:11" x14ac:dyDescent="0.3">
      <c r="A179" s="37" t="s">
        <v>957</v>
      </c>
      <c r="B179" s="46" t="s">
        <v>345</v>
      </c>
      <c r="C179" s="46" t="s">
        <v>345</v>
      </c>
      <c r="D179" s="37" t="s">
        <v>626</v>
      </c>
      <c r="E179" s="37" t="s">
        <v>569</v>
      </c>
      <c r="F179" s="37" t="s">
        <v>958</v>
      </c>
      <c r="G179" s="38">
        <v>100</v>
      </c>
      <c r="H179" s="37">
        <v>313</v>
      </c>
      <c r="I179" s="37">
        <v>0</v>
      </c>
      <c r="J179" s="37">
        <v>0</v>
      </c>
      <c r="K179" s="39">
        <v>3.8600000000000004E-161</v>
      </c>
    </row>
    <row r="180" spans="1:11" x14ac:dyDescent="0.3">
      <c r="A180" s="40" t="s">
        <v>959</v>
      </c>
      <c r="B180" s="47" t="s">
        <v>252</v>
      </c>
      <c r="C180" s="47" t="s">
        <v>252</v>
      </c>
      <c r="D180" s="40" t="s">
        <v>629</v>
      </c>
      <c r="E180" s="40" t="s">
        <v>569</v>
      </c>
      <c r="F180" s="40" t="s">
        <v>960</v>
      </c>
      <c r="G180" s="41">
        <v>100</v>
      </c>
      <c r="H180" s="40">
        <v>304</v>
      </c>
      <c r="I180" s="40">
        <v>0</v>
      </c>
      <c r="J180" s="40">
        <v>0</v>
      </c>
      <c r="K180" s="42">
        <v>3.7600000000000002E-156</v>
      </c>
    </row>
    <row r="181" spans="1:11" x14ac:dyDescent="0.3">
      <c r="A181" s="37" t="s">
        <v>961</v>
      </c>
      <c r="B181" s="46" t="s">
        <v>303</v>
      </c>
      <c r="C181" s="46" t="s">
        <v>303</v>
      </c>
      <c r="D181" s="37" t="s">
        <v>595</v>
      </c>
      <c r="E181" s="37" t="s">
        <v>565</v>
      </c>
      <c r="F181" s="37" t="s">
        <v>962</v>
      </c>
      <c r="G181" s="38">
        <v>100</v>
      </c>
      <c r="H181" s="37">
        <v>313</v>
      </c>
      <c r="I181" s="37">
        <v>0</v>
      </c>
      <c r="J181" s="37">
        <v>0</v>
      </c>
      <c r="K181" s="39">
        <v>3.8600000000000004E-161</v>
      </c>
    </row>
    <row r="182" spans="1:11" x14ac:dyDescent="0.3">
      <c r="A182" s="40" t="s">
        <v>963</v>
      </c>
      <c r="B182" s="47" t="s">
        <v>294</v>
      </c>
      <c r="C182" s="47" t="s">
        <v>294</v>
      </c>
      <c r="D182" s="40" t="s">
        <v>592</v>
      </c>
      <c r="E182" s="40" t="s">
        <v>569</v>
      </c>
      <c r="F182" s="40" t="s">
        <v>964</v>
      </c>
      <c r="G182" s="41">
        <v>99.042000000000002</v>
      </c>
      <c r="H182" s="40">
        <v>313</v>
      </c>
      <c r="I182" s="40">
        <v>3</v>
      </c>
      <c r="J182" s="40">
        <v>0</v>
      </c>
      <c r="K182" s="42">
        <v>3.8899999999999998E-156</v>
      </c>
    </row>
    <row r="183" spans="1:11" x14ac:dyDescent="0.3">
      <c r="A183" s="37" t="s">
        <v>965</v>
      </c>
      <c r="B183" s="46" t="s">
        <v>152</v>
      </c>
      <c r="C183" s="46" t="s">
        <v>152</v>
      </c>
      <c r="D183" s="37" t="s">
        <v>572</v>
      </c>
      <c r="E183" s="37" t="s">
        <v>572</v>
      </c>
      <c r="F183" s="37" t="s">
        <v>966</v>
      </c>
      <c r="G183" s="38">
        <v>99.361000000000004</v>
      </c>
      <c r="H183" s="37">
        <v>313</v>
      </c>
      <c r="I183" s="37">
        <v>2</v>
      </c>
      <c r="J183" s="37">
        <v>0</v>
      </c>
      <c r="K183" s="39">
        <v>8.3600000000000004E-158</v>
      </c>
    </row>
    <row r="184" spans="1:11" x14ac:dyDescent="0.3">
      <c r="A184" s="40" t="s">
        <v>967</v>
      </c>
      <c r="B184" s="47" t="s">
        <v>342</v>
      </c>
      <c r="C184" s="47" t="s">
        <v>342</v>
      </c>
      <c r="D184" s="40" t="s">
        <v>761</v>
      </c>
      <c r="E184" s="40" t="s">
        <v>569</v>
      </c>
      <c r="F184" s="40" t="s">
        <v>968</v>
      </c>
      <c r="G184" s="41">
        <v>100</v>
      </c>
      <c r="H184" s="40">
        <v>313</v>
      </c>
      <c r="I184" s="40">
        <v>0</v>
      </c>
      <c r="J184" s="40">
        <v>0</v>
      </c>
      <c r="K184" s="42">
        <v>3.8600000000000004E-161</v>
      </c>
    </row>
    <row r="185" spans="1:11" x14ac:dyDescent="0.3">
      <c r="A185" s="37" t="s">
        <v>969</v>
      </c>
      <c r="B185" s="46" t="s">
        <v>970</v>
      </c>
      <c r="C185" s="46" t="s">
        <v>1224</v>
      </c>
      <c r="D185" s="37" t="s">
        <v>572</v>
      </c>
      <c r="E185" s="37" t="s">
        <v>572</v>
      </c>
      <c r="F185" s="37" t="s">
        <v>971</v>
      </c>
      <c r="G185" s="38">
        <v>99.042000000000002</v>
      </c>
      <c r="H185" s="37">
        <v>313</v>
      </c>
      <c r="I185" s="37">
        <v>3</v>
      </c>
      <c r="J185" s="37">
        <v>0</v>
      </c>
      <c r="K185" s="39">
        <v>3.8899999999999998E-156</v>
      </c>
    </row>
    <row r="186" spans="1:11" x14ac:dyDescent="0.3">
      <c r="A186" s="40" t="s">
        <v>972</v>
      </c>
      <c r="B186" s="47" t="s">
        <v>161</v>
      </c>
      <c r="C186" s="47" t="s">
        <v>161</v>
      </c>
      <c r="D186" s="40" t="s">
        <v>572</v>
      </c>
      <c r="E186" s="40" t="s">
        <v>572</v>
      </c>
      <c r="F186" s="40" t="s">
        <v>973</v>
      </c>
      <c r="G186" s="41">
        <v>99.680999999999997</v>
      </c>
      <c r="H186" s="40">
        <v>313</v>
      </c>
      <c r="I186" s="40">
        <v>1</v>
      </c>
      <c r="J186" s="40">
        <v>0</v>
      </c>
      <c r="K186" s="42">
        <v>1.8000000000000001E-159</v>
      </c>
    </row>
    <row r="187" spans="1:11" x14ac:dyDescent="0.3">
      <c r="A187" s="37" t="s">
        <v>974</v>
      </c>
      <c r="B187" s="46" t="s">
        <v>399</v>
      </c>
      <c r="C187" s="46" t="s">
        <v>399</v>
      </c>
      <c r="D187" s="37" t="s">
        <v>568</v>
      </c>
      <c r="E187" s="37" t="s">
        <v>569</v>
      </c>
      <c r="F187" s="37" t="s">
        <v>975</v>
      </c>
      <c r="G187" s="38">
        <v>100</v>
      </c>
      <c r="H187" s="37">
        <v>313</v>
      </c>
      <c r="I187" s="37">
        <v>0</v>
      </c>
      <c r="J187" s="37">
        <v>0</v>
      </c>
      <c r="K187" s="39">
        <v>3.8600000000000004E-161</v>
      </c>
    </row>
    <row r="188" spans="1:11" x14ac:dyDescent="0.3">
      <c r="A188" s="40" t="s">
        <v>976</v>
      </c>
      <c r="B188" s="47" t="s">
        <v>395</v>
      </c>
      <c r="C188" s="47" t="s">
        <v>395</v>
      </c>
      <c r="D188" s="40" t="s">
        <v>592</v>
      </c>
      <c r="E188" s="40" t="s">
        <v>569</v>
      </c>
      <c r="F188" s="40" t="s">
        <v>977</v>
      </c>
      <c r="G188" s="41">
        <v>100</v>
      </c>
      <c r="H188" s="40">
        <v>271</v>
      </c>
      <c r="I188" s="40">
        <v>0</v>
      </c>
      <c r="J188" s="40">
        <v>0</v>
      </c>
      <c r="K188" s="42">
        <v>8.6000000000000001E-138</v>
      </c>
    </row>
    <row r="189" spans="1:11" x14ac:dyDescent="0.3">
      <c r="A189" s="37" t="s">
        <v>978</v>
      </c>
      <c r="B189" s="46" t="s">
        <v>292</v>
      </c>
      <c r="C189" s="46" t="s">
        <v>292</v>
      </c>
      <c r="D189" s="37" t="s">
        <v>592</v>
      </c>
      <c r="E189" s="37" t="s">
        <v>569</v>
      </c>
      <c r="F189" s="37" t="s">
        <v>979</v>
      </c>
      <c r="G189" s="38">
        <v>99.676000000000002</v>
      </c>
      <c r="H189" s="37">
        <v>309</v>
      </c>
      <c r="I189" s="37">
        <v>1</v>
      </c>
      <c r="J189" s="37">
        <v>0</v>
      </c>
      <c r="K189" s="39">
        <v>3.01E-157</v>
      </c>
    </row>
    <row r="190" spans="1:11" x14ac:dyDescent="0.3">
      <c r="A190" s="40" t="s">
        <v>980</v>
      </c>
      <c r="B190" s="47" t="s">
        <v>299</v>
      </c>
      <c r="C190" s="47" t="s">
        <v>299</v>
      </c>
      <c r="D190" s="40" t="s">
        <v>761</v>
      </c>
      <c r="E190" s="40" t="s">
        <v>569</v>
      </c>
      <c r="F190" s="40" t="s">
        <v>981</v>
      </c>
      <c r="G190" s="41">
        <v>99.361000000000004</v>
      </c>
      <c r="H190" s="40">
        <v>313</v>
      </c>
      <c r="I190" s="40">
        <v>2</v>
      </c>
      <c r="J190" s="40">
        <v>0</v>
      </c>
      <c r="K190" s="42">
        <v>8.3600000000000004E-158</v>
      </c>
    </row>
    <row r="191" spans="1:11" x14ac:dyDescent="0.3">
      <c r="A191" s="37" t="s">
        <v>982</v>
      </c>
      <c r="B191" s="46" t="s">
        <v>326</v>
      </c>
      <c r="C191" s="46" t="s">
        <v>326</v>
      </c>
      <c r="D191" s="37" t="s">
        <v>983</v>
      </c>
      <c r="E191" s="37" t="s">
        <v>569</v>
      </c>
      <c r="F191" s="37" t="s">
        <v>984</v>
      </c>
      <c r="G191" s="38">
        <v>100</v>
      </c>
      <c r="H191" s="37">
        <v>313</v>
      </c>
      <c r="I191" s="37">
        <v>0</v>
      </c>
      <c r="J191" s="37">
        <v>0</v>
      </c>
      <c r="K191" s="39">
        <v>3.8600000000000004E-161</v>
      </c>
    </row>
    <row r="192" spans="1:11" x14ac:dyDescent="0.3">
      <c r="A192" s="40" t="s">
        <v>985</v>
      </c>
      <c r="B192" s="47" t="s">
        <v>396</v>
      </c>
      <c r="C192" s="47" t="s">
        <v>396</v>
      </c>
      <c r="D192" s="40" t="s">
        <v>595</v>
      </c>
      <c r="E192" s="40" t="s">
        <v>569</v>
      </c>
      <c r="F192" s="40" t="s">
        <v>986</v>
      </c>
      <c r="G192" s="41">
        <v>99.680999999999997</v>
      </c>
      <c r="H192" s="40">
        <v>313</v>
      </c>
      <c r="I192" s="40">
        <v>1</v>
      </c>
      <c r="J192" s="40">
        <v>0</v>
      </c>
      <c r="K192" s="42">
        <v>1.8000000000000001E-159</v>
      </c>
    </row>
    <row r="193" spans="1:11" x14ac:dyDescent="0.3">
      <c r="A193" s="37" t="s">
        <v>987</v>
      </c>
      <c r="B193" s="46" t="s">
        <v>312</v>
      </c>
      <c r="C193" s="46" t="s">
        <v>312</v>
      </c>
      <c r="D193" s="37" t="s">
        <v>629</v>
      </c>
      <c r="E193" s="37" t="s">
        <v>569</v>
      </c>
      <c r="F193" s="37" t="s">
        <v>988</v>
      </c>
      <c r="G193" s="38">
        <v>99.361000000000004</v>
      </c>
      <c r="H193" s="37">
        <v>313</v>
      </c>
      <c r="I193" s="37">
        <v>2</v>
      </c>
      <c r="J193" s="37">
        <v>0</v>
      </c>
      <c r="K193" s="39">
        <v>8.3600000000000004E-158</v>
      </c>
    </row>
    <row r="194" spans="1:11" x14ac:dyDescent="0.3">
      <c r="A194" s="40" t="s">
        <v>989</v>
      </c>
      <c r="B194" s="47" t="s">
        <v>357</v>
      </c>
      <c r="C194" s="47" t="s">
        <v>357</v>
      </c>
      <c r="D194" s="40" t="s">
        <v>568</v>
      </c>
      <c r="E194" s="40" t="s">
        <v>569</v>
      </c>
      <c r="F194" s="40" t="s">
        <v>990</v>
      </c>
      <c r="G194" s="41">
        <v>100</v>
      </c>
      <c r="H194" s="40">
        <v>313</v>
      </c>
      <c r="I194" s="40">
        <v>0</v>
      </c>
      <c r="J194" s="40">
        <v>0</v>
      </c>
      <c r="K194" s="42">
        <v>3.8600000000000004E-161</v>
      </c>
    </row>
    <row r="195" spans="1:11" x14ac:dyDescent="0.3">
      <c r="A195" s="37" t="s">
        <v>991</v>
      </c>
      <c r="B195" s="46" t="s">
        <v>384</v>
      </c>
      <c r="C195" s="46" t="s">
        <v>384</v>
      </c>
      <c r="D195" s="37" t="s">
        <v>568</v>
      </c>
      <c r="E195" s="37" t="s">
        <v>569</v>
      </c>
      <c r="F195" s="37" t="s">
        <v>992</v>
      </c>
      <c r="G195" s="38">
        <v>99.680999999999997</v>
      </c>
      <c r="H195" s="37">
        <v>313</v>
      </c>
      <c r="I195" s="37">
        <v>1</v>
      </c>
      <c r="J195" s="37">
        <v>0</v>
      </c>
      <c r="K195" s="39">
        <v>1.8000000000000001E-159</v>
      </c>
    </row>
    <row r="196" spans="1:11" x14ac:dyDescent="0.3">
      <c r="A196" s="40" t="s">
        <v>993</v>
      </c>
      <c r="B196" s="47" t="s">
        <v>994</v>
      </c>
      <c r="C196" s="47" t="s">
        <v>995</v>
      </c>
      <c r="D196" s="40" t="s">
        <v>572</v>
      </c>
      <c r="E196" s="40" t="s">
        <v>572</v>
      </c>
      <c r="F196" s="40" t="s">
        <v>996</v>
      </c>
      <c r="G196" s="41">
        <v>100</v>
      </c>
      <c r="H196" s="40">
        <v>313</v>
      </c>
      <c r="I196" s="40">
        <v>0</v>
      </c>
      <c r="J196" s="40">
        <v>0</v>
      </c>
      <c r="K196" s="42">
        <v>3.8600000000000004E-161</v>
      </c>
    </row>
    <row r="197" spans="1:11" x14ac:dyDescent="0.3">
      <c r="A197" s="37" t="s">
        <v>997</v>
      </c>
      <c r="B197" s="46" t="s">
        <v>365</v>
      </c>
      <c r="C197" s="46" t="s">
        <v>365</v>
      </c>
      <c r="D197" s="37" t="s">
        <v>781</v>
      </c>
      <c r="E197" s="37" t="s">
        <v>569</v>
      </c>
      <c r="F197" s="37" t="s">
        <v>998</v>
      </c>
      <c r="G197" s="38">
        <v>100</v>
      </c>
      <c r="H197" s="37">
        <v>313</v>
      </c>
      <c r="I197" s="37">
        <v>0</v>
      </c>
      <c r="J197" s="37">
        <v>0</v>
      </c>
      <c r="K197" s="39">
        <v>3.8600000000000004E-161</v>
      </c>
    </row>
    <row r="198" spans="1:11" x14ac:dyDescent="0.3">
      <c r="A198" s="40" t="s">
        <v>999</v>
      </c>
      <c r="B198" s="47" t="s">
        <v>265</v>
      </c>
      <c r="C198" s="47" t="s">
        <v>265</v>
      </c>
      <c r="D198" s="40" t="s">
        <v>592</v>
      </c>
      <c r="E198" s="40" t="s">
        <v>569</v>
      </c>
      <c r="F198" s="40" t="s">
        <v>1000</v>
      </c>
      <c r="G198" s="41">
        <v>99.037999999999997</v>
      </c>
      <c r="H198" s="40">
        <v>312</v>
      </c>
      <c r="I198" s="40">
        <v>3</v>
      </c>
      <c r="J198" s="40">
        <v>0</v>
      </c>
      <c r="K198" s="42">
        <v>1.4E-155</v>
      </c>
    </row>
    <row r="199" spans="1:11" x14ac:dyDescent="0.3">
      <c r="A199" s="37" t="s">
        <v>1001</v>
      </c>
      <c r="B199" s="46" t="s">
        <v>287</v>
      </c>
      <c r="C199" s="46" t="s">
        <v>287</v>
      </c>
      <c r="D199" s="37" t="s">
        <v>629</v>
      </c>
      <c r="E199" s="37" t="s">
        <v>569</v>
      </c>
      <c r="F199" s="37" t="s">
        <v>1002</v>
      </c>
      <c r="G199" s="38">
        <v>99.042000000000002</v>
      </c>
      <c r="H199" s="37">
        <v>313</v>
      </c>
      <c r="I199" s="37">
        <v>3</v>
      </c>
      <c r="J199" s="37">
        <v>0</v>
      </c>
      <c r="K199" s="39">
        <v>3.8899999999999998E-156</v>
      </c>
    </row>
    <row r="200" spans="1:11" x14ac:dyDescent="0.3">
      <c r="A200" s="40" t="s">
        <v>1003</v>
      </c>
      <c r="B200" s="47" t="s">
        <v>276</v>
      </c>
      <c r="C200" s="47" t="s">
        <v>276</v>
      </c>
      <c r="D200" s="40" t="s">
        <v>579</v>
      </c>
      <c r="E200" s="40" t="s">
        <v>569</v>
      </c>
      <c r="F200" s="40" t="s">
        <v>1004</v>
      </c>
      <c r="G200" s="41">
        <v>100</v>
      </c>
      <c r="H200" s="40">
        <v>313</v>
      </c>
      <c r="I200" s="40">
        <v>0</v>
      </c>
      <c r="J200" s="40">
        <v>0</v>
      </c>
      <c r="K200" s="42">
        <v>3.8600000000000004E-161</v>
      </c>
    </row>
    <row r="201" spans="1:11" x14ac:dyDescent="0.3">
      <c r="A201" s="37" t="s">
        <v>1005</v>
      </c>
      <c r="B201" s="46" t="s">
        <v>390</v>
      </c>
      <c r="C201" s="46" t="s">
        <v>390</v>
      </c>
      <c r="D201" s="37" t="s">
        <v>629</v>
      </c>
      <c r="E201" s="37" t="s">
        <v>569</v>
      </c>
      <c r="F201" s="37" t="s">
        <v>1006</v>
      </c>
      <c r="G201" s="38">
        <v>100</v>
      </c>
      <c r="H201" s="37">
        <v>313</v>
      </c>
      <c r="I201" s="37">
        <v>0</v>
      </c>
      <c r="J201" s="37">
        <v>0</v>
      </c>
      <c r="K201" s="39">
        <v>3.8600000000000004E-161</v>
      </c>
    </row>
    <row r="202" spans="1:11" x14ac:dyDescent="0.3">
      <c r="A202" s="40" t="s">
        <v>1007</v>
      </c>
      <c r="B202" s="47" t="s">
        <v>239</v>
      </c>
      <c r="C202" s="47" t="s">
        <v>239</v>
      </c>
      <c r="D202" s="40" t="s">
        <v>592</v>
      </c>
      <c r="E202" s="40" t="s">
        <v>569</v>
      </c>
      <c r="F202" s="40" t="s">
        <v>1008</v>
      </c>
      <c r="G202" s="41">
        <v>99.361000000000004</v>
      </c>
      <c r="H202" s="40">
        <v>313</v>
      </c>
      <c r="I202" s="40">
        <v>2</v>
      </c>
      <c r="J202" s="40">
        <v>0</v>
      </c>
      <c r="K202" s="42">
        <v>8.3600000000000004E-158</v>
      </c>
    </row>
    <row r="203" spans="1:11" x14ac:dyDescent="0.3">
      <c r="A203" s="37" t="s">
        <v>1009</v>
      </c>
      <c r="B203" s="46" t="s">
        <v>1010</v>
      </c>
      <c r="C203" s="46" t="s">
        <v>1011</v>
      </c>
      <c r="D203" s="37" t="s">
        <v>595</v>
      </c>
      <c r="E203" s="37" t="s">
        <v>569</v>
      </c>
      <c r="F203" s="37" t="s">
        <v>1012</v>
      </c>
      <c r="G203" s="38">
        <v>99.361000000000004</v>
      </c>
      <c r="H203" s="37">
        <v>313</v>
      </c>
      <c r="I203" s="37">
        <v>2</v>
      </c>
      <c r="J203" s="37">
        <v>0</v>
      </c>
      <c r="K203" s="39">
        <v>8.3600000000000004E-158</v>
      </c>
    </row>
    <row r="204" spans="1:11" x14ac:dyDescent="0.3">
      <c r="A204" s="40" t="s">
        <v>1013</v>
      </c>
      <c r="B204" s="47" t="s">
        <v>388</v>
      </c>
      <c r="C204" s="47" t="s">
        <v>388</v>
      </c>
      <c r="D204" s="40" t="s">
        <v>595</v>
      </c>
      <c r="E204" s="40" t="s">
        <v>569</v>
      </c>
      <c r="F204" s="40" t="s">
        <v>1014</v>
      </c>
      <c r="G204" s="41">
        <v>100</v>
      </c>
      <c r="H204" s="40">
        <v>259</v>
      </c>
      <c r="I204" s="40">
        <v>0</v>
      </c>
      <c r="J204" s="40">
        <v>0</v>
      </c>
      <c r="K204" s="42">
        <v>4.0299999999999999E-131</v>
      </c>
    </row>
    <row r="205" spans="1:11" x14ac:dyDescent="0.3">
      <c r="A205" s="37" t="s">
        <v>1015</v>
      </c>
      <c r="B205" s="46" t="s">
        <v>125</v>
      </c>
      <c r="C205" s="46" t="s">
        <v>125</v>
      </c>
      <c r="D205" s="37" t="s">
        <v>572</v>
      </c>
      <c r="E205" s="37" t="s">
        <v>572</v>
      </c>
      <c r="F205" s="37" t="s">
        <v>1016</v>
      </c>
      <c r="G205" s="38">
        <v>100</v>
      </c>
      <c r="H205" s="37">
        <v>313</v>
      </c>
      <c r="I205" s="37">
        <v>0</v>
      </c>
      <c r="J205" s="37">
        <v>0</v>
      </c>
      <c r="K205" s="39">
        <v>3.8600000000000004E-161</v>
      </c>
    </row>
    <row r="206" spans="1:11" x14ac:dyDescent="0.3">
      <c r="A206" s="40" t="s">
        <v>1017</v>
      </c>
      <c r="B206" s="47" t="s">
        <v>264</v>
      </c>
      <c r="C206" s="47" t="s">
        <v>264</v>
      </c>
      <c r="D206" s="40" t="s">
        <v>592</v>
      </c>
      <c r="E206" s="40" t="s">
        <v>569</v>
      </c>
      <c r="F206" s="40" t="s">
        <v>1018</v>
      </c>
      <c r="G206" s="41">
        <v>100</v>
      </c>
      <c r="H206" s="40">
        <v>313</v>
      </c>
      <c r="I206" s="40">
        <v>0</v>
      </c>
      <c r="J206" s="40">
        <v>0</v>
      </c>
      <c r="K206" s="42">
        <v>3.8600000000000004E-161</v>
      </c>
    </row>
    <row r="207" spans="1:11" x14ac:dyDescent="0.3">
      <c r="A207" s="37" t="s">
        <v>1019</v>
      </c>
      <c r="B207" s="46" t="s">
        <v>1020</v>
      </c>
      <c r="C207" s="46" t="s">
        <v>1225</v>
      </c>
      <c r="D207" s="37" t="s">
        <v>609</v>
      </c>
      <c r="E207" s="37" t="s">
        <v>1021</v>
      </c>
      <c r="F207" s="37" t="s">
        <v>1022</v>
      </c>
      <c r="G207" s="38">
        <v>100</v>
      </c>
      <c r="H207" s="37">
        <v>233</v>
      </c>
      <c r="I207" s="37">
        <v>0</v>
      </c>
      <c r="J207" s="37">
        <v>0</v>
      </c>
      <c r="K207" s="39">
        <v>1.14E-116</v>
      </c>
    </row>
    <row r="208" spans="1:11" x14ac:dyDescent="0.3">
      <c r="A208" s="40" t="s">
        <v>1023</v>
      </c>
      <c r="B208" s="47" t="s">
        <v>316</v>
      </c>
      <c r="C208" s="47" t="s">
        <v>316</v>
      </c>
      <c r="D208" s="40" t="s">
        <v>609</v>
      </c>
      <c r="E208" s="40" t="s">
        <v>569</v>
      </c>
      <c r="F208" s="40" t="s">
        <v>1024</v>
      </c>
      <c r="G208" s="41">
        <v>99.680999999999997</v>
      </c>
      <c r="H208" s="40">
        <v>313</v>
      </c>
      <c r="I208" s="40">
        <v>1</v>
      </c>
      <c r="J208" s="40">
        <v>0</v>
      </c>
      <c r="K208" s="42">
        <v>1.8000000000000001E-159</v>
      </c>
    </row>
    <row r="209" spans="1:11" x14ac:dyDescent="0.3">
      <c r="A209" s="37" t="s">
        <v>1025</v>
      </c>
      <c r="B209" s="46" t="s">
        <v>412</v>
      </c>
      <c r="C209" s="46" t="s">
        <v>1238</v>
      </c>
      <c r="D209" s="37" t="s">
        <v>629</v>
      </c>
      <c r="E209" s="37" t="s">
        <v>569</v>
      </c>
      <c r="F209" s="37" t="s">
        <v>1026</v>
      </c>
      <c r="G209" s="38">
        <v>100</v>
      </c>
      <c r="H209" s="37">
        <v>304</v>
      </c>
      <c r="I209" s="37">
        <v>0</v>
      </c>
      <c r="J209" s="37">
        <v>0</v>
      </c>
      <c r="K209" s="39">
        <v>3.7600000000000002E-156</v>
      </c>
    </row>
    <row r="210" spans="1:11" x14ac:dyDescent="0.3">
      <c r="A210" s="40" t="s">
        <v>1027</v>
      </c>
      <c r="B210" s="47" t="s">
        <v>266</v>
      </c>
      <c r="C210" s="47" t="s">
        <v>266</v>
      </c>
      <c r="D210" s="40" t="s">
        <v>592</v>
      </c>
      <c r="E210" s="40" t="s">
        <v>569</v>
      </c>
      <c r="F210" s="40" t="s">
        <v>1028</v>
      </c>
      <c r="G210" s="41">
        <v>99.358999999999995</v>
      </c>
      <c r="H210" s="40">
        <v>312</v>
      </c>
      <c r="I210" s="40">
        <v>2</v>
      </c>
      <c r="J210" s="40">
        <v>0</v>
      </c>
      <c r="K210" s="42">
        <v>3.01E-157</v>
      </c>
    </row>
    <row r="211" spans="1:11" x14ac:dyDescent="0.3">
      <c r="A211" s="37" t="s">
        <v>1029</v>
      </c>
      <c r="B211" s="46" t="s">
        <v>374</v>
      </c>
      <c r="C211" s="46" t="s">
        <v>374</v>
      </c>
      <c r="D211" s="37" t="s">
        <v>595</v>
      </c>
      <c r="E211" s="37" t="s">
        <v>565</v>
      </c>
      <c r="F211" s="37" t="s">
        <v>1030</v>
      </c>
      <c r="G211" s="38">
        <v>100</v>
      </c>
      <c r="H211" s="37">
        <v>313</v>
      </c>
      <c r="I211" s="37">
        <v>0</v>
      </c>
      <c r="J211" s="37">
        <v>0</v>
      </c>
      <c r="K211" s="39">
        <v>3.8600000000000004E-161</v>
      </c>
    </row>
    <row r="212" spans="1:11" x14ac:dyDescent="0.3">
      <c r="A212" s="40" t="s">
        <v>1031</v>
      </c>
      <c r="B212" s="47" t="s">
        <v>331</v>
      </c>
      <c r="C212" s="47" t="s">
        <v>331</v>
      </c>
      <c r="D212" s="40" t="s">
        <v>629</v>
      </c>
      <c r="E212" s="40" t="s">
        <v>569</v>
      </c>
      <c r="F212" s="40" t="s">
        <v>1032</v>
      </c>
      <c r="G212" s="41">
        <v>100</v>
      </c>
      <c r="H212" s="40">
        <v>313</v>
      </c>
      <c r="I212" s="40">
        <v>0</v>
      </c>
      <c r="J212" s="40">
        <v>0</v>
      </c>
      <c r="K212" s="42">
        <v>3.8600000000000004E-161</v>
      </c>
    </row>
    <row r="213" spans="1:11" x14ac:dyDescent="0.3">
      <c r="A213" s="37" t="s">
        <v>1033</v>
      </c>
      <c r="B213" s="46" t="s">
        <v>362</v>
      </c>
      <c r="C213" s="46" t="s">
        <v>362</v>
      </c>
      <c r="D213" s="37" t="s">
        <v>595</v>
      </c>
      <c r="E213" s="37" t="s">
        <v>569</v>
      </c>
      <c r="F213" s="37" t="s">
        <v>1034</v>
      </c>
      <c r="G213" s="38">
        <v>100</v>
      </c>
      <c r="H213" s="37">
        <v>313</v>
      </c>
      <c r="I213" s="37">
        <v>0</v>
      </c>
      <c r="J213" s="37">
        <v>0</v>
      </c>
      <c r="K213" s="39">
        <v>3.8600000000000004E-161</v>
      </c>
    </row>
    <row r="214" spans="1:11" x14ac:dyDescent="0.3">
      <c r="A214" s="40" t="s">
        <v>1035</v>
      </c>
      <c r="B214" s="47" t="s">
        <v>325</v>
      </c>
      <c r="C214" s="47" t="s">
        <v>325</v>
      </c>
      <c r="D214" s="40" t="s">
        <v>629</v>
      </c>
      <c r="E214" s="40" t="s">
        <v>569</v>
      </c>
      <c r="F214" s="40" t="s">
        <v>1036</v>
      </c>
      <c r="G214" s="41">
        <v>99.680999999999997</v>
      </c>
      <c r="H214" s="40">
        <v>313</v>
      </c>
      <c r="I214" s="40">
        <v>1</v>
      </c>
      <c r="J214" s="40">
        <v>0</v>
      </c>
      <c r="K214" s="42">
        <v>1.8000000000000001E-159</v>
      </c>
    </row>
    <row r="215" spans="1:11" x14ac:dyDescent="0.3">
      <c r="A215" s="37" t="s">
        <v>1037</v>
      </c>
      <c r="B215" s="46" t="s">
        <v>310</v>
      </c>
      <c r="C215" s="46" t="s">
        <v>310</v>
      </c>
      <c r="D215" s="37" t="s">
        <v>629</v>
      </c>
      <c r="E215" s="37" t="s">
        <v>569</v>
      </c>
      <c r="F215" s="37" t="s">
        <v>1038</v>
      </c>
      <c r="G215" s="38">
        <v>99.278000000000006</v>
      </c>
      <c r="H215" s="37">
        <v>277</v>
      </c>
      <c r="I215" s="37">
        <v>2</v>
      </c>
      <c r="J215" s="37">
        <v>0</v>
      </c>
      <c r="K215" s="39">
        <v>8.6000000000000001E-138</v>
      </c>
    </row>
    <row r="216" spans="1:11" x14ac:dyDescent="0.3">
      <c r="A216" s="40" t="s">
        <v>1039</v>
      </c>
      <c r="B216" s="47" t="s">
        <v>236</v>
      </c>
      <c r="C216" s="47" t="s">
        <v>236</v>
      </c>
      <c r="D216" s="40" t="s">
        <v>761</v>
      </c>
      <c r="E216" s="40" t="s">
        <v>569</v>
      </c>
      <c r="F216" s="40" t="s">
        <v>1040</v>
      </c>
      <c r="G216" s="41">
        <v>100</v>
      </c>
      <c r="H216" s="40">
        <v>313</v>
      </c>
      <c r="I216" s="40">
        <v>0</v>
      </c>
      <c r="J216" s="40">
        <v>0</v>
      </c>
      <c r="K216" s="42">
        <v>3.8600000000000004E-161</v>
      </c>
    </row>
    <row r="217" spans="1:11" x14ac:dyDescent="0.3">
      <c r="A217" s="37" t="s">
        <v>1041</v>
      </c>
      <c r="B217" s="46" t="s">
        <v>336</v>
      </c>
      <c r="C217" s="46" t="s">
        <v>336</v>
      </c>
      <c r="D217" s="37" t="s">
        <v>629</v>
      </c>
      <c r="E217" s="37" t="s">
        <v>569</v>
      </c>
      <c r="F217" s="37" t="s">
        <v>1042</v>
      </c>
      <c r="G217" s="38">
        <v>99.680999999999997</v>
      </c>
      <c r="H217" s="37">
        <v>313</v>
      </c>
      <c r="I217" s="37">
        <v>1</v>
      </c>
      <c r="J217" s="37">
        <v>0</v>
      </c>
      <c r="K217" s="39">
        <v>1.8000000000000001E-159</v>
      </c>
    </row>
    <row r="218" spans="1:11" x14ac:dyDescent="0.3">
      <c r="A218" s="40" t="s">
        <v>1043</v>
      </c>
      <c r="B218" s="47" t="s">
        <v>131</v>
      </c>
      <c r="C218" s="47" t="s">
        <v>131</v>
      </c>
      <c r="D218" s="40" t="s">
        <v>572</v>
      </c>
      <c r="E218" s="40" t="s">
        <v>572</v>
      </c>
      <c r="F218" s="40" t="s">
        <v>1044</v>
      </c>
      <c r="G218" s="41">
        <v>99.680999999999997</v>
      </c>
      <c r="H218" s="40">
        <v>313</v>
      </c>
      <c r="I218" s="40">
        <v>1</v>
      </c>
      <c r="J218" s="40">
        <v>0</v>
      </c>
      <c r="K218" s="42">
        <v>1.8000000000000001E-159</v>
      </c>
    </row>
    <row r="219" spans="1:11" x14ac:dyDescent="0.3">
      <c r="A219" s="37" t="s">
        <v>1045</v>
      </c>
      <c r="B219" s="46" t="s">
        <v>176</v>
      </c>
      <c r="C219" s="46" t="s">
        <v>176</v>
      </c>
      <c r="D219" s="37" t="s">
        <v>572</v>
      </c>
      <c r="E219" s="37" t="s">
        <v>572</v>
      </c>
      <c r="F219" s="37" t="s">
        <v>1046</v>
      </c>
      <c r="G219" s="38">
        <v>99.042000000000002</v>
      </c>
      <c r="H219" s="37">
        <v>313</v>
      </c>
      <c r="I219" s="37">
        <v>3</v>
      </c>
      <c r="J219" s="37">
        <v>0</v>
      </c>
      <c r="K219" s="39">
        <v>3.8899999999999998E-156</v>
      </c>
    </row>
    <row r="220" spans="1:11" x14ac:dyDescent="0.3">
      <c r="A220" s="40" t="s">
        <v>1047</v>
      </c>
      <c r="B220" s="47" t="s">
        <v>401</v>
      </c>
      <c r="C220" s="47" t="s">
        <v>401</v>
      </c>
      <c r="D220" s="40" t="s">
        <v>564</v>
      </c>
      <c r="E220" s="40" t="s">
        <v>565</v>
      </c>
      <c r="F220" s="40" t="s">
        <v>1048</v>
      </c>
      <c r="G220" s="41">
        <v>99.02</v>
      </c>
      <c r="H220" s="40">
        <v>306</v>
      </c>
      <c r="I220" s="40">
        <v>3</v>
      </c>
      <c r="J220" s="40">
        <v>0</v>
      </c>
      <c r="K220" s="42">
        <v>3.03E-152</v>
      </c>
    </row>
    <row r="221" spans="1:11" x14ac:dyDescent="0.3">
      <c r="A221" s="37" t="s">
        <v>1049</v>
      </c>
      <c r="B221" s="46" t="s">
        <v>403</v>
      </c>
      <c r="C221" s="46" t="s">
        <v>403</v>
      </c>
      <c r="D221" s="37" t="s">
        <v>1050</v>
      </c>
      <c r="E221" s="37" t="s">
        <v>569</v>
      </c>
      <c r="F221" s="37" t="s">
        <v>1051</v>
      </c>
      <c r="G221" s="38">
        <v>99.31</v>
      </c>
      <c r="H221" s="37">
        <v>290</v>
      </c>
      <c r="I221" s="37">
        <v>2</v>
      </c>
      <c r="J221" s="37">
        <v>0</v>
      </c>
      <c r="K221" s="39">
        <v>5.0999999999999998E-145</v>
      </c>
    </row>
    <row r="222" spans="1:11" x14ac:dyDescent="0.3">
      <c r="A222" s="40" t="s">
        <v>1052</v>
      </c>
      <c r="B222" s="47" t="s">
        <v>1053</v>
      </c>
      <c r="C222" s="47" t="s">
        <v>409</v>
      </c>
      <c r="D222" s="40" t="s">
        <v>629</v>
      </c>
      <c r="E222" s="40" t="s">
        <v>569</v>
      </c>
      <c r="F222" s="40" t="s">
        <v>1054</v>
      </c>
      <c r="G222" s="41">
        <v>100</v>
      </c>
      <c r="H222" s="40">
        <v>313</v>
      </c>
      <c r="I222" s="40">
        <v>0</v>
      </c>
      <c r="J222" s="40">
        <v>0</v>
      </c>
      <c r="K222" s="42">
        <v>3.8600000000000004E-161</v>
      </c>
    </row>
    <row r="223" spans="1:11" x14ac:dyDescent="0.3">
      <c r="A223" s="37" t="s">
        <v>1055</v>
      </c>
      <c r="B223" s="46" t="s">
        <v>422</v>
      </c>
      <c r="C223" s="46" t="s">
        <v>422</v>
      </c>
      <c r="D223" s="37" t="s">
        <v>761</v>
      </c>
      <c r="E223" s="37" t="s">
        <v>569</v>
      </c>
      <c r="F223" s="37" t="s">
        <v>1056</v>
      </c>
      <c r="G223" s="38">
        <v>100</v>
      </c>
      <c r="H223" s="37">
        <v>313</v>
      </c>
      <c r="I223" s="37">
        <v>0</v>
      </c>
      <c r="J223" s="37">
        <v>0</v>
      </c>
      <c r="K223" s="39">
        <v>3.8600000000000004E-161</v>
      </c>
    </row>
    <row r="224" spans="1:11" x14ac:dyDescent="0.3">
      <c r="A224" s="40" t="s">
        <v>1057</v>
      </c>
      <c r="B224" s="47" t="s">
        <v>320</v>
      </c>
      <c r="C224" s="47" t="s">
        <v>320</v>
      </c>
      <c r="D224" s="40" t="s">
        <v>568</v>
      </c>
      <c r="E224" s="40" t="s">
        <v>569</v>
      </c>
      <c r="F224" s="40" t="s">
        <v>1058</v>
      </c>
      <c r="G224" s="41">
        <v>99.680999999999997</v>
      </c>
      <c r="H224" s="40">
        <v>313</v>
      </c>
      <c r="I224" s="40">
        <v>1</v>
      </c>
      <c r="J224" s="40">
        <v>0</v>
      </c>
      <c r="K224" s="42">
        <v>1.8000000000000001E-159</v>
      </c>
    </row>
    <row r="225" spans="1:11" x14ac:dyDescent="0.3">
      <c r="A225" s="37" t="s">
        <v>1059</v>
      </c>
      <c r="B225" s="46" t="s">
        <v>402</v>
      </c>
      <c r="C225" s="46" t="s">
        <v>402</v>
      </c>
      <c r="D225" s="37" t="s">
        <v>761</v>
      </c>
      <c r="E225" s="37" t="s">
        <v>569</v>
      </c>
      <c r="F225" s="37" t="s">
        <v>1060</v>
      </c>
      <c r="G225" s="38">
        <v>99.042000000000002</v>
      </c>
      <c r="H225" s="37">
        <v>313</v>
      </c>
      <c r="I225" s="37">
        <v>3</v>
      </c>
      <c r="J225" s="37">
        <v>0</v>
      </c>
      <c r="K225" s="39">
        <v>3.8899999999999998E-156</v>
      </c>
    </row>
    <row r="226" spans="1:11" x14ac:dyDescent="0.3">
      <c r="A226" s="40" t="s">
        <v>1061</v>
      </c>
      <c r="B226" s="47" t="s">
        <v>349</v>
      </c>
      <c r="C226" s="47" t="s">
        <v>1239</v>
      </c>
      <c r="D226" s="40" t="s">
        <v>629</v>
      </c>
      <c r="E226" s="40" t="s">
        <v>569</v>
      </c>
      <c r="F226" s="40" t="s">
        <v>1062</v>
      </c>
      <c r="G226" s="41">
        <v>99.680999999999997</v>
      </c>
      <c r="H226" s="40">
        <v>313</v>
      </c>
      <c r="I226" s="40">
        <v>1</v>
      </c>
      <c r="J226" s="40">
        <v>0</v>
      </c>
      <c r="K226" s="42">
        <v>1.8000000000000001E-159</v>
      </c>
    </row>
    <row r="227" spans="1:11" x14ac:dyDescent="0.3">
      <c r="A227" s="37" t="s">
        <v>1063</v>
      </c>
      <c r="B227" s="46" t="s">
        <v>272</v>
      </c>
      <c r="C227" s="46" t="s">
        <v>272</v>
      </c>
      <c r="D227" s="37" t="s">
        <v>632</v>
      </c>
      <c r="E227" s="37" t="s">
        <v>569</v>
      </c>
      <c r="F227" s="37" t="s">
        <v>1064</v>
      </c>
      <c r="G227" s="38">
        <v>100</v>
      </c>
      <c r="H227" s="37">
        <v>310</v>
      </c>
      <c r="I227" s="37">
        <v>0</v>
      </c>
      <c r="J227" s="37">
        <v>0</v>
      </c>
      <c r="K227" s="39">
        <v>1.78E-159</v>
      </c>
    </row>
    <row r="228" spans="1:11" x14ac:dyDescent="0.3">
      <c r="A228" s="40" t="s">
        <v>1065</v>
      </c>
      <c r="B228" s="47" t="s">
        <v>245</v>
      </c>
      <c r="C228" s="47" t="s">
        <v>245</v>
      </c>
      <c r="D228" s="40" t="s">
        <v>595</v>
      </c>
      <c r="E228" s="40" t="s">
        <v>565</v>
      </c>
      <c r="F228" s="40" t="s">
        <v>1066</v>
      </c>
      <c r="G228" s="41">
        <v>100</v>
      </c>
      <c r="H228" s="40">
        <v>313</v>
      </c>
      <c r="I228" s="40">
        <v>0</v>
      </c>
      <c r="J228" s="40">
        <v>0</v>
      </c>
      <c r="K228" s="42">
        <v>3.8600000000000004E-161</v>
      </c>
    </row>
    <row r="229" spans="1:11" x14ac:dyDescent="0.3">
      <c r="A229" s="37" t="s">
        <v>1067</v>
      </c>
      <c r="B229" s="46" t="s">
        <v>383</v>
      </c>
      <c r="C229" s="46" t="s">
        <v>383</v>
      </c>
      <c r="D229" s="37" t="s">
        <v>595</v>
      </c>
      <c r="E229" s="37" t="s">
        <v>569</v>
      </c>
      <c r="F229" s="37" t="s">
        <v>1068</v>
      </c>
      <c r="G229" s="38">
        <v>99.680999999999997</v>
      </c>
      <c r="H229" s="37">
        <v>313</v>
      </c>
      <c r="I229" s="37">
        <v>1</v>
      </c>
      <c r="J229" s="37">
        <v>0</v>
      </c>
      <c r="K229" s="39">
        <v>1.8000000000000001E-159</v>
      </c>
    </row>
    <row r="230" spans="1:11" x14ac:dyDescent="0.3">
      <c r="A230" s="40" t="s">
        <v>1069</v>
      </c>
      <c r="B230" s="47" t="s">
        <v>163</v>
      </c>
      <c r="C230" s="47" t="s">
        <v>163</v>
      </c>
      <c r="D230" s="40" t="s">
        <v>572</v>
      </c>
      <c r="E230" s="40" t="s">
        <v>572</v>
      </c>
      <c r="F230" s="40" t="s">
        <v>1070</v>
      </c>
      <c r="G230" s="41">
        <v>100</v>
      </c>
      <c r="H230" s="40">
        <v>313</v>
      </c>
      <c r="I230" s="40">
        <v>0</v>
      </c>
      <c r="J230" s="40">
        <v>0</v>
      </c>
      <c r="K230" s="42">
        <v>3.8600000000000004E-161</v>
      </c>
    </row>
    <row r="231" spans="1:11" x14ac:dyDescent="0.3">
      <c r="A231" s="37" t="s">
        <v>1071</v>
      </c>
      <c r="B231" s="46" t="s">
        <v>354</v>
      </c>
      <c r="C231" s="46" t="s">
        <v>354</v>
      </c>
      <c r="D231" s="37" t="s">
        <v>592</v>
      </c>
      <c r="E231" s="37" t="s">
        <v>569</v>
      </c>
      <c r="F231" s="37" t="s">
        <v>1072</v>
      </c>
      <c r="G231" s="38">
        <v>100</v>
      </c>
      <c r="H231" s="37">
        <v>313</v>
      </c>
      <c r="I231" s="37">
        <v>0</v>
      </c>
      <c r="J231" s="37">
        <v>0</v>
      </c>
      <c r="K231" s="39">
        <v>3.8600000000000004E-161</v>
      </c>
    </row>
    <row r="232" spans="1:11" x14ac:dyDescent="0.3">
      <c r="A232" s="40" t="s">
        <v>1073</v>
      </c>
      <c r="B232" s="47" t="s">
        <v>138</v>
      </c>
      <c r="C232" s="47" t="s">
        <v>138</v>
      </c>
      <c r="D232" s="40" t="s">
        <v>572</v>
      </c>
      <c r="E232" s="40" t="s">
        <v>572</v>
      </c>
      <c r="F232" s="40" t="s">
        <v>1074</v>
      </c>
      <c r="G232" s="41">
        <v>100</v>
      </c>
      <c r="H232" s="40">
        <v>313</v>
      </c>
      <c r="I232" s="40">
        <v>0</v>
      </c>
      <c r="J232" s="40">
        <v>0</v>
      </c>
      <c r="K232" s="42">
        <v>3.8600000000000004E-161</v>
      </c>
    </row>
    <row r="233" spans="1:11" x14ac:dyDescent="0.3">
      <c r="A233" s="37" t="s">
        <v>1075</v>
      </c>
      <c r="B233" s="46" t="s">
        <v>147</v>
      </c>
      <c r="C233" s="46" t="s">
        <v>147</v>
      </c>
      <c r="D233" s="37" t="s">
        <v>572</v>
      </c>
      <c r="E233" s="37" t="s">
        <v>572</v>
      </c>
      <c r="F233" s="37" t="s">
        <v>1076</v>
      </c>
      <c r="G233" s="38">
        <v>99.042000000000002</v>
      </c>
      <c r="H233" s="37">
        <v>313</v>
      </c>
      <c r="I233" s="37">
        <v>3</v>
      </c>
      <c r="J233" s="37">
        <v>0</v>
      </c>
      <c r="K233" s="39">
        <v>3.8899999999999998E-156</v>
      </c>
    </row>
    <row r="234" spans="1:11" x14ac:dyDescent="0.3">
      <c r="A234" s="40" t="s">
        <v>1077</v>
      </c>
      <c r="B234" s="47" t="s">
        <v>233</v>
      </c>
      <c r="C234" s="47" t="s">
        <v>233</v>
      </c>
      <c r="D234" s="40" t="s">
        <v>609</v>
      </c>
      <c r="E234" s="40" t="s">
        <v>1021</v>
      </c>
      <c r="F234" s="40" t="s">
        <v>1078</v>
      </c>
      <c r="G234" s="41">
        <v>99.141999999999996</v>
      </c>
      <c r="H234" s="40">
        <v>233</v>
      </c>
      <c r="I234" s="40">
        <v>2</v>
      </c>
      <c r="J234" s="40">
        <v>0</v>
      </c>
      <c r="K234" s="42">
        <v>2.48E-113</v>
      </c>
    </row>
    <row r="235" spans="1:11" x14ac:dyDescent="0.3">
      <c r="A235" s="37" t="s">
        <v>1079</v>
      </c>
      <c r="B235" s="46" t="s">
        <v>256</v>
      </c>
      <c r="C235" s="46" t="s">
        <v>256</v>
      </c>
      <c r="D235" s="37" t="s">
        <v>1050</v>
      </c>
      <c r="E235" s="37" t="s">
        <v>569</v>
      </c>
      <c r="F235" s="37" t="s">
        <v>1080</v>
      </c>
      <c r="G235" s="38">
        <v>99.31</v>
      </c>
      <c r="H235" s="37">
        <v>290</v>
      </c>
      <c r="I235" s="37">
        <v>2</v>
      </c>
      <c r="J235" s="37">
        <v>0</v>
      </c>
      <c r="K235" s="39">
        <v>5.0999999999999998E-145</v>
      </c>
    </row>
    <row r="236" spans="1:11" x14ac:dyDescent="0.3">
      <c r="A236" s="40" t="s">
        <v>1081</v>
      </c>
      <c r="B236" s="47" t="s">
        <v>387</v>
      </c>
      <c r="C236" s="47" t="s">
        <v>387</v>
      </c>
      <c r="D236" s="40" t="s">
        <v>629</v>
      </c>
      <c r="E236" s="40" t="s">
        <v>569</v>
      </c>
      <c r="F236" s="40" t="s">
        <v>1082</v>
      </c>
      <c r="G236" s="41">
        <v>100</v>
      </c>
      <c r="H236" s="40">
        <v>313</v>
      </c>
      <c r="I236" s="40">
        <v>0</v>
      </c>
      <c r="J236" s="40">
        <v>0</v>
      </c>
      <c r="K236" s="42">
        <v>3.8600000000000004E-161</v>
      </c>
    </row>
    <row r="237" spans="1:11" x14ac:dyDescent="0.3">
      <c r="A237" s="37" t="s">
        <v>1083</v>
      </c>
      <c r="B237" s="46" t="s">
        <v>386</v>
      </c>
      <c r="C237" s="46" t="s">
        <v>386</v>
      </c>
      <c r="D237" s="37" t="s">
        <v>629</v>
      </c>
      <c r="E237" s="37" t="s">
        <v>569</v>
      </c>
      <c r="F237" s="37" t="s">
        <v>1084</v>
      </c>
      <c r="G237" s="38">
        <v>100</v>
      </c>
      <c r="H237" s="37">
        <v>313</v>
      </c>
      <c r="I237" s="37">
        <v>0</v>
      </c>
      <c r="J237" s="37">
        <v>0</v>
      </c>
      <c r="K237" s="39">
        <v>3.8600000000000004E-161</v>
      </c>
    </row>
    <row r="238" spans="1:11" x14ac:dyDescent="0.3">
      <c r="A238" s="40" t="s">
        <v>1085</v>
      </c>
      <c r="B238" s="47" t="s">
        <v>361</v>
      </c>
      <c r="C238" s="47" t="s">
        <v>361</v>
      </c>
      <c r="D238" s="40" t="s">
        <v>592</v>
      </c>
      <c r="E238" s="40" t="s">
        <v>569</v>
      </c>
      <c r="F238" s="40" t="s">
        <v>1086</v>
      </c>
      <c r="G238" s="41">
        <v>99.680999999999997</v>
      </c>
      <c r="H238" s="40">
        <v>313</v>
      </c>
      <c r="I238" s="40">
        <v>1</v>
      </c>
      <c r="J238" s="40">
        <v>0</v>
      </c>
      <c r="K238" s="42">
        <v>1.8000000000000001E-159</v>
      </c>
    </row>
    <row r="239" spans="1:11" x14ac:dyDescent="0.3">
      <c r="A239" s="37" t="s">
        <v>1087</v>
      </c>
      <c r="B239" s="46" t="s">
        <v>367</v>
      </c>
      <c r="C239" s="46" t="s">
        <v>367</v>
      </c>
      <c r="D239" s="37" t="s">
        <v>761</v>
      </c>
      <c r="E239" s="37" t="s">
        <v>569</v>
      </c>
      <c r="F239" s="37" t="s">
        <v>1088</v>
      </c>
      <c r="G239" s="38">
        <v>99.361000000000004</v>
      </c>
      <c r="H239" s="37">
        <v>313</v>
      </c>
      <c r="I239" s="37">
        <v>2</v>
      </c>
      <c r="J239" s="37">
        <v>0</v>
      </c>
      <c r="K239" s="39">
        <v>8.3600000000000004E-158</v>
      </c>
    </row>
    <row r="240" spans="1:11" x14ac:dyDescent="0.3">
      <c r="A240" s="40" t="s">
        <v>1089</v>
      </c>
      <c r="B240" s="47" t="s">
        <v>356</v>
      </c>
      <c r="C240" s="47" t="s">
        <v>356</v>
      </c>
      <c r="D240" s="40" t="s">
        <v>592</v>
      </c>
      <c r="E240" s="40" t="s">
        <v>569</v>
      </c>
      <c r="F240" s="40" t="s">
        <v>1090</v>
      </c>
      <c r="G240" s="41">
        <v>99.677000000000007</v>
      </c>
      <c r="H240" s="40">
        <v>310</v>
      </c>
      <c r="I240" s="40">
        <v>1</v>
      </c>
      <c r="J240" s="40">
        <v>0</v>
      </c>
      <c r="K240" s="42">
        <v>8.4499999999999995E-158</v>
      </c>
    </row>
    <row r="241" spans="1:11" x14ac:dyDescent="0.3">
      <c r="A241" s="37" t="s">
        <v>1091</v>
      </c>
      <c r="B241" s="46" t="s">
        <v>330</v>
      </c>
      <c r="C241" s="46" t="s">
        <v>330</v>
      </c>
      <c r="D241" s="37" t="s">
        <v>568</v>
      </c>
      <c r="E241" s="37" t="s">
        <v>569</v>
      </c>
      <c r="F241" s="37" t="s">
        <v>1092</v>
      </c>
      <c r="G241" s="38">
        <v>99.037999999999997</v>
      </c>
      <c r="H241" s="37">
        <v>312</v>
      </c>
      <c r="I241" s="37">
        <v>3</v>
      </c>
      <c r="J241" s="37">
        <v>0</v>
      </c>
      <c r="K241" s="39">
        <v>1.3899999999999999E-155</v>
      </c>
    </row>
    <row r="242" spans="1:11" x14ac:dyDescent="0.3">
      <c r="A242" s="40" t="s">
        <v>1093</v>
      </c>
      <c r="B242" s="47" t="s">
        <v>394</v>
      </c>
      <c r="C242" s="47" t="s">
        <v>394</v>
      </c>
      <c r="D242" s="40" t="s">
        <v>592</v>
      </c>
      <c r="E242" s="40" t="s">
        <v>569</v>
      </c>
      <c r="F242" s="40" t="s">
        <v>1094</v>
      </c>
      <c r="G242" s="41">
        <v>99.680999999999997</v>
      </c>
      <c r="H242" s="40">
        <v>313</v>
      </c>
      <c r="I242" s="40">
        <v>1</v>
      </c>
      <c r="J242" s="40">
        <v>0</v>
      </c>
      <c r="K242" s="42">
        <v>1.8000000000000001E-159</v>
      </c>
    </row>
    <row r="243" spans="1:11" x14ac:dyDescent="0.3">
      <c r="A243" s="37" t="s">
        <v>1095</v>
      </c>
      <c r="B243" s="46" t="s">
        <v>368</v>
      </c>
      <c r="C243" s="46" t="s">
        <v>368</v>
      </c>
      <c r="D243" s="37" t="s">
        <v>595</v>
      </c>
      <c r="E243" s="37" t="s">
        <v>569</v>
      </c>
      <c r="F243" s="37" t="s">
        <v>1096</v>
      </c>
      <c r="G243" s="38">
        <v>100</v>
      </c>
      <c r="H243" s="37">
        <v>313</v>
      </c>
      <c r="I243" s="37">
        <v>0</v>
      </c>
      <c r="J243" s="37">
        <v>0</v>
      </c>
      <c r="K243" s="39">
        <v>3.8600000000000004E-161</v>
      </c>
    </row>
    <row r="244" spans="1:11" x14ac:dyDescent="0.3">
      <c r="A244" s="40" t="s">
        <v>1097</v>
      </c>
      <c r="B244" s="47" t="s">
        <v>274</v>
      </c>
      <c r="C244" s="47" t="s">
        <v>274</v>
      </c>
      <c r="D244" s="40" t="s">
        <v>629</v>
      </c>
      <c r="E244" s="40" t="s">
        <v>569</v>
      </c>
      <c r="F244" s="40" t="s">
        <v>1098</v>
      </c>
      <c r="G244" s="41">
        <v>100</v>
      </c>
      <c r="H244" s="40">
        <v>313</v>
      </c>
      <c r="I244" s="40">
        <v>0</v>
      </c>
      <c r="J244" s="40">
        <v>0</v>
      </c>
      <c r="K244" s="42">
        <v>3.8600000000000004E-161</v>
      </c>
    </row>
    <row r="245" spans="1:11" x14ac:dyDescent="0.3">
      <c r="A245" s="37" t="s">
        <v>1099</v>
      </c>
      <c r="B245" s="46" t="s">
        <v>370</v>
      </c>
      <c r="C245" s="46" t="s">
        <v>370</v>
      </c>
      <c r="D245" s="37" t="s">
        <v>629</v>
      </c>
      <c r="E245" s="37" t="s">
        <v>569</v>
      </c>
      <c r="F245" s="37" t="s">
        <v>1100</v>
      </c>
      <c r="G245" s="38">
        <v>100</v>
      </c>
      <c r="H245" s="37">
        <v>313</v>
      </c>
      <c r="I245" s="37">
        <v>0</v>
      </c>
      <c r="J245" s="37">
        <v>0</v>
      </c>
      <c r="K245" s="39">
        <v>3.8600000000000004E-161</v>
      </c>
    </row>
    <row r="246" spans="1:11" x14ac:dyDescent="0.3">
      <c r="A246" s="40" t="s">
        <v>1101</v>
      </c>
      <c r="B246" s="47" t="s">
        <v>127</v>
      </c>
      <c r="C246" s="47" t="s">
        <v>127</v>
      </c>
      <c r="D246" s="40" t="s">
        <v>572</v>
      </c>
      <c r="E246" s="40" t="s">
        <v>572</v>
      </c>
      <c r="F246" s="40" t="s">
        <v>1102</v>
      </c>
      <c r="G246" s="41">
        <v>100</v>
      </c>
      <c r="H246" s="40">
        <v>313</v>
      </c>
      <c r="I246" s="40">
        <v>0</v>
      </c>
      <c r="J246" s="40">
        <v>0</v>
      </c>
      <c r="K246" s="42">
        <v>3.8600000000000004E-161</v>
      </c>
    </row>
    <row r="247" spans="1:11" x14ac:dyDescent="0.3">
      <c r="A247" s="37" t="s">
        <v>1103</v>
      </c>
      <c r="B247" s="46" t="s">
        <v>1104</v>
      </c>
      <c r="C247" s="46" t="s">
        <v>1226</v>
      </c>
      <c r="D247" s="37" t="s">
        <v>572</v>
      </c>
      <c r="E247" s="37" t="s">
        <v>572</v>
      </c>
      <c r="F247" s="37" t="s">
        <v>1105</v>
      </c>
      <c r="G247" s="38">
        <v>99.034999999999997</v>
      </c>
      <c r="H247" s="37">
        <v>311</v>
      </c>
      <c r="I247" s="37">
        <v>3</v>
      </c>
      <c r="J247" s="37">
        <v>0</v>
      </c>
      <c r="K247" s="39">
        <v>5.03E-155</v>
      </c>
    </row>
    <row r="248" spans="1:11" x14ac:dyDescent="0.3">
      <c r="A248" s="40" t="s">
        <v>1106</v>
      </c>
      <c r="B248" s="47" t="s">
        <v>146</v>
      </c>
      <c r="C248" s="47" t="s">
        <v>146</v>
      </c>
      <c r="D248" s="40" t="s">
        <v>572</v>
      </c>
      <c r="E248" s="40" t="s">
        <v>572</v>
      </c>
      <c r="F248" s="40" t="s">
        <v>1107</v>
      </c>
      <c r="G248" s="41">
        <v>99.27</v>
      </c>
      <c r="H248" s="40">
        <v>274</v>
      </c>
      <c r="I248" s="40">
        <v>2</v>
      </c>
      <c r="J248" s="40">
        <v>0</v>
      </c>
      <c r="K248" s="42">
        <v>4E-136</v>
      </c>
    </row>
    <row r="249" spans="1:11" x14ac:dyDescent="0.3">
      <c r="A249" s="37" t="s">
        <v>1108</v>
      </c>
      <c r="B249" s="46" t="s">
        <v>347</v>
      </c>
      <c r="C249" s="46" t="s">
        <v>347</v>
      </c>
      <c r="D249" s="37" t="s">
        <v>629</v>
      </c>
      <c r="E249" s="37" t="s">
        <v>569</v>
      </c>
      <c r="F249" s="37" t="s">
        <v>1109</v>
      </c>
      <c r="G249" s="38">
        <v>100</v>
      </c>
      <c r="H249" s="37">
        <v>313</v>
      </c>
      <c r="I249" s="37">
        <v>0</v>
      </c>
      <c r="J249" s="37">
        <v>0</v>
      </c>
      <c r="K249" s="39">
        <v>3.8600000000000004E-161</v>
      </c>
    </row>
    <row r="250" spans="1:11" x14ac:dyDescent="0.3">
      <c r="A250" s="40" t="s">
        <v>1110</v>
      </c>
      <c r="B250" s="47" t="s">
        <v>337</v>
      </c>
      <c r="C250" s="47" t="s">
        <v>337</v>
      </c>
      <c r="D250" s="40" t="s">
        <v>568</v>
      </c>
      <c r="E250" s="40" t="s">
        <v>569</v>
      </c>
      <c r="F250" s="40" t="s">
        <v>1111</v>
      </c>
      <c r="G250" s="41">
        <v>100</v>
      </c>
      <c r="H250" s="40">
        <v>313</v>
      </c>
      <c r="I250" s="40">
        <v>0</v>
      </c>
      <c r="J250" s="40">
        <v>0</v>
      </c>
      <c r="K250" s="42">
        <v>3.8600000000000004E-161</v>
      </c>
    </row>
    <row r="251" spans="1:11" x14ac:dyDescent="0.3">
      <c r="A251" s="37" t="s">
        <v>1112</v>
      </c>
      <c r="B251" s="46" t="s">
        <v>1113</v>
      </c>
      <c r="C251" s="46" t="s">
        <v>283</v>
      </c>
      <c r="D251" s="37" t="s">
        <v>1114</v>
      </c>
      <c r="E251" s="37" t="s">
        <v>569</v>
      </c>
      <c r="F251" s="37" t="s">
        <v>1115</v>
      </c>
      <c r="G251" s="38">
        <v>99.17</v>
      </c>
      <c r="H251" s="37">
        <v>241</v>
      </c>
      <c r="I251" s="37">
        <v>2</v>
      </c>
      <c r="J251" s="37">
        <v>0</v>
      </c>
      <c r="K251" s="39">
        <v>8.8500000000000009E-118</v>
      </c>
    </row>
    <row r="252" spans="1:11" x14ac:dyDescent="0.3">
      <c r="A252" s="40" t="s">
        <v>1116</v>
      </c>
      <c r="B252" s="47" t="s">
        <v>385</v>
      </c>
      <c r="C252" s="47" t="s">
        <v>385</v>
      </c>
      <c r="D252" s="40" t="s">
        <v>629</v>
      </c>
      <c r="E252" s="40" t="s">
        <v>569</v>
      </c>
      <c r="F252" s="40" t="s">
        <v>1117</v>
      </c>
      <c r="G252" s="41">
        <v>100</v>
      </c>
      <c r="H252" s="40">
        <v>313</v>
      </c>
      <c r="I252" s="40">
        <v>0</v>
      </c>
      <c r="J252" s="40">
        <v>0</v>
      </c>
      <c r="K252" s="42">
        <v>3.8600000000000004E-161</v>
      </c>
    </row>
    <row r="253" spans="1:11" x14ac:dyDescent="0.3">
      <c r="A253" s="37" t="s">
        <v>1118</v>
      </c>
      <c r="B253" s="46" t="s">
        <v>130</v>
      </c>
      <c r="C253" s="46" t="s">
        <v>130</v>
      </c>
      <c r="D253" s="37" t="s">
        <v>572</v>
      </c>
      <c r="E253" s="37" t="s">
        <v>572</v>
      </c>
      <c r="F253" s="37" t="s">
        <v>1119</v>
      </c>
      <c r="G253" s="38">
        <v>99.042000000000002</v>
      </c>
      <c r="H253" s="37">
        <v>313</v>
      </c>
      <c r="I253" s="37">
        <v>3</v>
      </c>
      <c r="J253" s="37">
        <v>0</v>
      </c>
      <c r="K253" s="39">
        <v>3.8899999999999998E-156</v>
      </c>
    </row>
    <row r="254" spans="1:11" x14ac:dyDescent="0.3">
      <c r="A254" s="40" t="s">
        <v>1120</v>
      </c>
      <c r="B254" s="47" t="s">
        <v>123</v>
      </c>
      <c r="C254" s="47" t="s">
        <v>123</v>
      </c>
      <c r="D254" s="40" t="s">
        <v>572</v>
      </c>
      <c r="E254" s="40" t="s">
        <v>572</v>
      </c>
      <c r="F254" s="40" t="s">
        <v>1121</v>
      </c>
      <c r="G254" s="41">
        <v>99.361000000000004</v>
      </c>
      <c r="H254" s="40">
        <v>313</v>
      </c>
      <c r="I254" s="40">
        <v>2</v>
      </c>
      <c r="J254" s="40">
        <v>0</v>
      </c>
      <c r="K254" s="42">
        <v>8.3600000000000004E-158</v>
      </c>
    </row>
    <row r="255" spans="1:11" x14ac:dyDescent="0.3">
      <c r="A255" s="37" t="s">
        <v>1122</v>
      </c>
      <c r="B255" s="46" t="s">
        <v>278</v>
      </c>
      <c r="C255" s="46" t="s">
        <v>278</v>
      </c>
      <c r="D255" s="37" t="s">
        <v>595</v>
      </c>
      <c r="E255" s="37" t="s">
        <v>569</v>
      </c>
      <c r="F255" s="37" t="s">
        <v>1123</v>
      </c>
      <c r="G255" s="38">
        <v>100</v>
      </c>
      <c r="H255" s="37">
        <v>313</v>
      </c>
      <c r="I255" s="37">
        <v>0</v>
      </c>
      <c r="J255" s="37">
        <v>0</v>
      </c>
      <c r="K255" s="39">
        <v>3.8600000000000004E-161</v>
      </c>
    </row>
    <row r="256" spans="1:11" x14ac:dyDescent="0.3">
      <c r="A256" s="40" t="s">
        <v>1124</v>
      </c>
      <c r="B256" s="47" t="s">
        <v>427</v>
      </c>
      <c r="C256" s="47" t="s">
        <v>427</v>
      </c>
      <c r="D256" s="40" t="s">
        <v>629</v>
      </c>
      <c r="E256" s="40" t="s">
        <v>565</v>
      </c>
      <c r="F256" s="40" t="s">
        <v>1125</v>
      </c>
      <c r="G256" s="41">
        <v>100</v>
      </c>
      <c r="H256" s="40">
        <v>313</v>
      </c>
      <c r="I256" s="40">
        <v>0</v>
      </c>
      <c r="J256" s="40">
        <v>0</v>
      </c>
      <c r="K256" s="42">
        <v>3.8600000000000004E-161</v>
      </c>
    </row>
    <row r="257" spans="1:11" x14ac:dyDescent="0.3">
      <c r="A257" s="37" t="s">
        <v>1126</v>
      </c>
      <c r="B257" s="46" t="s">
        <v>143</v>
      </c>
      <c r="C257" s="46" t="s">
        <v>143</v>
      </c>
      <c r="D257" s="37" t="s">
        <v>572</v>
      </c>
      <c r="E257" s="37" t="s">
        <v>572</v>
      </c>
      <c r="F257" s="37" t="s">
        <v>1127</v>
      </c>
      <c r="G257" s="38">
        <v>99.680999999999997</v>
      </c>
      <c r="H257" s="37">
        <v>313</v>
      </c>
      <c r="I257" s="37">
        <v>1</v>
      </c>
      <c r="J257" s="37">
        <v>0</v>
      </c>
      <c r="K257" s="39">
        <v>1.8000000000000001E-159</v>
      </c>
    </row>
    <row r="258" spans="1:11" x14ac:dyDescent="0.3">
      <c r="A258" s="40" t="s">
        <v>1128</v>
      </c>
      <c r="B258" s="47" t="s">
        <v>200</v>
      </c>
      <c r="C258" s="47" t="s">
        <v>200</v>
      </c>
      <c r="D258" s="40" t="s">
        <v>579</v>
      </c>
      <c r="E258" s="40" t="s">
        <v>569</v>
      </c>
      <c r="F258" s="40" t="s">
        <v>1129</v>
      </c>
      <c r="G258" s="41">
        <v>99.275000000000006</v>
      </c>
      <c r="H258" s="40">
        <v>276</v>
      </c>
      <c r="I258" s="40">
        <v>2</v>
      </c>
      <c r="J258" s="40">
        <v>0</v>
      </c>
      <c r="K258" s="42">
        <v>3.0899999999999999E-137</v>
      </c>
    </row>
    <row r="259" spans="1:11" x14ac:dyDescent="0.3">
      <c r="A259" s="37" t="s">
        <v>1130</v>
      </c>
      <c r="B259" s="46" t="s">
        <v>425</v>
      </c>
      <c r="C259" s="46" t="s">
        <v>425</v>
      </c>
      <c r="D259" s="37" t="s">
        <v>761</v>
      </c>
      <c r="E259" s="37" t="s">
        <v>1131</v>
      </c>
      <c r="F259" s="37" t="s">
        <v>1132</v>
      </c>
      <c r="G259" s="38">
        <v>99.272999999999996</v>
      </c>
      <c r="H259" s="37">
        <v>275</v>
      </c>
      <c r="I259" s="37">
        <v>2</v>
      </c>
      <c r="J259" s="37">
        <v>0</v>
      </c>
      <c r="K259" s="39">
        <v>1.12E-136</v>
      </c>
    </row>
    <row r="260" spans="1:11" x14ac:dyDescent="0.3">
      <c r="A260" s="40" t="s">
        <v>1133</v>
      </c>
      <c r="B260" s="47" t="s">
        <v>1134</v>
      </c>
      <c r="C260" s="47" t="s">
        <v>185</v>
      </c>
      <c r="D260" s="40" t="s">
        <v>609</v>
      </c>
      <c r="E260" s="40" t="s">
        <v>569</v>
      </c>
      <c r="F260" s="40" t="s">
        <v>1135</v>
      </c>
      <c r="G260" s="41">
        <v>99.01</v>
      </c>
      <c r="H260" s="40">
        <v>202</v>
      </c>
      <c r="I260" s="40">
        <v>2</v>
      </c>
      <c r="J260" s="40">
        <v>0</v>
      </c>
      <c r="K260" s="42">
        <v>4.23E-96</v>
      </c>
    </row>
    <row r="261" spans="1:11" x14ac:dyDescent="0.3">
      <c r="A261" s="37" t="s">
        <v>1136</v>
      </c>
      <c r="B261" s="46" t="s">
        <v>1137</v>
      </c>
      <c r="C261" s="46" t="s">
        <v>397</v>
      </c>
      <c r="D261" s="37" t="s">
        <v>781</v>
      </c>
      <c r="E261" s="37" t="s">
        <v>569</v>
      </c>
      <c r="F261" s="37" t="s">
        <v>1138</v>
      </c>
      <c r="G261" s="38">
        <v>99.680999999999997</v>
      </c>
      <c r="H261" s="37">
        <v>313</v>
      </c>
      <c r="I261" s="37">
        <v>1</v>
      </c>
      <c r="J261" s="37">
        <v>0</v>
      </c>
      <c r="K261" s="39">
        <v>1.8000000000000001E-159</v>
      </c>
    </row>
    <row r="262" spans="1:11" x14ac:dyDescent="0.3">
      <c r="A262" s="40" t="s">
        <v>1139</v>
      </c>
      <c r="B262" s="47" t="s">
        <v>358</v>
      </c>
      <c r="C262" s="47" t="s">
        <v>358</v>
      </c>
      <c r="D262" s="40" t="s">
        <v>629</v>
      </c>
      <c r="E262" s="40" t="s">
        <v>569</v>
      </c>
      <c r="F262" s="40" t="s">
        <v>1140</v>
      </c>
      <c r="G262" s="41">
        <v>100</v>
      </c>
      <c r="H262" s="40">
        <v>312</v>
      </c>
      <c r="I262" s="40">
        <v>0</v>
      </c>
      <c r="J262" s="40">
        <v>0</v>
      </c>
      <c r="K262" s="42">
        <v>1.38E-160</v>
      </c>
    </row>
    <row r="263" spans="1:11" x14ac:dyDescent="0.3">
      <c r="A263" s="37" t="s">
        <v>1141</v>
      </c>
      <c r="B263" s="46" t="s">
        <v>1142</v>
      </c>
      <c r="C263" s="46" t="s">
        <v>267</v>
      </c>
      <c r="D263" s="37" t="s">
        <v>564</v>
      </c>
      <c r="E263" s="37" t="s">
        <v>565</v>
      </c>
      <c r="F263" s="37" t="s">
        <v>1143</v>
      </c>
      <c r="G263" s="38">
        <v>99.042000000000002</v>
      </c>
      <c r="H263" s="37">
        <v>313</v>
      </c>
      <c r="I263" s="37">
        <v>3</v>
      </c>
      <c r="J263" s="37">
        <v>0</v>
      </c>
      <c r="K263" s="39">
        <v>1.08E-156</v>
      </c>
    </row>
    <row r="264" spans="1:11" x14ac:dyDescent="0.3">
      <c r="A264" s="40" t="s">
        <v>1144</v>
      </c>
      <c r="B264" s="47" t="s">
        <v>251</v>
      </c>
      <c r="C264" s="47" t="s">
        <v>251</v>
      </c>
      <c r="D264" s="40" t="s">
        <v>632</v>
      </c>
      <c r="E264" s="40" t="s">
        <v>569</v>
      </c>
      <c r="F264" s="40" t="s">
        <v>1145</v>
      </c>
      <c r="G264" s="41">
        <v>99.677000000000007</v>
      </c>
      <c r="H264" s="40">
        <v>310</v>
      </c>
      <c r="I264" s="40">
        <v>1</v>
      </c>
      <c r="J264" s="40">
        <v>0</v>
      </c>
      <c r="K264" s="42">
        <v>8.2699999999999996E-158</v>
      </c>
    </row>
    <row r="265" spans="1:11" x14ac:dyDescent="0.3">
      <c r="A265" s="37" t="s">
        <v>1146</v>
      </c>
      <c r="B265" s="46" t="s">
        <v>363</v>
      </c>
      <c r="C265" s="46" t="s">
        <v>363</v>
      </c>
      <c r="D265" s="37" t="s">
        <v>629</v>
      </c>
      <c r="E265" s="37" t="s">
        <v>569</v>
      </c>
      <c r="F265" s="37" t="s">
        <v>1147</v>
      </c>
      <c r="G265" s="38">
        <v>100</v>
      </c>
      <c r="H265" s="37">
        <v>312</v>
      </c>
      <c r="I265" s="37">
        <v>0</v>
      </c>
      <c r="J265" s="37">
        <v>0</v>
      </c>
      <c r="K265" s="39">
        <v>1.38E-160</v>
      </c>
    </row>
    <row r="266" spans="1:11" x14ac:dyDescent="0.3">
      <c r="A266" s="40" t="s">
        <v>1148</v>
      </c>
      <c r="B266" s="47" t="s">
        <v>132</v>
      </c>
      <c r="C266" s="47" t="s">
        <v>132</v>
      </c>
      <c r="D266" s="40" t="s">
        <v>572</v>
      </c>
      <c r="E266" s="40" t="s">
        <v>572</v>
      </c>
      <c r="F266" s="40" t="s">
        <v>1149</v>
      </c>
      <c r="G266" s="41">
        <v>100</v>
      </c>
      <c r="H266" s="40">
        <v>312</v>
      </c>
      <c r="I266" s="40">
        <v>0</v>
      </c>
      <c r="J266" s="40">
        <v>0</v>
      </c>
      <c r="K266" s="42">
        <v>1.38E-160</v>
      </c>
    </row>
    <row r="267" spans="1:11" x14ac:dyDescent="0.3">
      <c r="A267" s="37" t="s">
        <v>1150</v>
      </c>
      <c r="B267" s="46" t="s">
        <v>410</v>
      </c>
      <c r="C267" s="46" t="s">
        <v>410</v>
      </c>
      <c r="D267" s="37" t="s">
        <v>592</v>
      </c>
      <c r="E267" s="37" t="s">
        <v>569</v>
      </c>
      <c r="F267" s="37" t="s">
        <v>1151</v>
      </c>
      <c r="G267" s="38">
        <v>99.682000000000002</v>
      </c>
      <c r="H267" s="37">
        <v>314</v>
      </c>
      <c r="I267" s="37">
        <v>1</v>
      </c>
      <c r="J267" s="37">
        <v>0</v>
      </c>
      <c r="K267" s="39">
        <v>5.0100000000000001E-160</v>
      </c>
    </row>
    <row r="268" spans="1:11" x14ac:dyDescent="0.3">
      <c r="A268" s="40" t="s">
        <v>1152</v>
      </c>
      <c r="B268" s="47" t="s">
        <v>305</v>
      </c>
      <c r="C268" s="47" t="s">
        <v>1240</v>
      </c>
      <c r="D268" s="40" t="s">
        <v>626</v>
      </c>
      <c r="E268" s="40" t="s">
        <v>569</v>
      </c>
      <c r="F268" s="40" t="s">
        <v>1153</v>
      </c>
      <c r="G268" s="41">
        <v>99.680999999999997</v>
      </c>
      <c r="H268" s="40">
        <v>313</v>
      </c>
      <c r="I268" s="40">
        <v>1</v>
      </c>
      <c r="J268" s="40">
        <v>0</v>
      </c>
      <c r="K268" s="42">
        <v>1.8000000000000001E-159</v>
      </c>
    </row>
    <row r="269" spans="1:11" x14ac:dyDescent="0.3">
      <c r="A269" s="37" t="s">
        <v>1154</v>
      </c>
      <c r="B269" s="46" t="s">
        <v>419</v>
      </c>
      <c r="C269" s="46" t="s">
        <v>419</v>
      </c>
      <c r="D269" s="37" t="s">
        <v>629</v>
      </c>
      <c r="E269" s="37" t="s">
        <v>569</v>
      </c>
      <c r="F269" s="37" t="s">
        <v>1155</v>
      </c>
      <c r="G269" s="38">
        <v>100</v>
      </c>
      <c r="H269" s="37">
        <v>313</v>
      </c>
      <c r="I269" s="37">
        <v>0</v>
      </c>
      <c r="J269" s="37">
        <v>0</v>
      </c>
      <c r="K269" s="39">
        <v>3.8600000000000004E-161</v>
      </c>
    </row>
    <row r="270" spans="1:11" x14ac:dyDescent="0.3">
      <c r="A270" s="40" t="s">
        <v>1156</v>
      </c>
      <c r="B270" s="47" t="s">
        <v>148</v>
      </c>
      <c r="C270" s="47" t="s">
        <v>148</v>
      </c>
      <c r="D270" s="40" t="s">
        <v>572</v>
      </c>
      <c r="E270" s="40" t="s">
        <v>572</v>
      </c>
      <c r="F270" s="40" t="s">
        <v>1157</v>
      </c>
      <c r="G270" s="41">
        <v>100</v>
      </c>
      <c r="H270" s="40">
        <v>313</v>
      </c>
      <c r="I270" s="40">
        <v>0</v>
      </c>
      <c r="J270" s="40">
        <v>0</v>
      </c>
      <c r="K270" s="42">
        <v>3.8600000000000004E-161</v>
      </c>
    </row>
    <row r="271" spans="1:11" x14ac:dyDescent="0.3">
      <c r="A271" s="37" t="s">
        <v>1158</v>
      </c>
      <c r="B271" s="46" t="s">
        <v>273</v>
      </c>
      <c r="C271" s="46" t="s">
        <v>273</v>
      </c>
      <c r="D271" s="37" t="s">
        <v>592</v>
      </c>
      <c r="E271" s="37" t="s">
        <v>569</v>
      </c>
      <c r="F271" s="37" t="s">
        <v>1159</v>
      </c>
      <c r="G271" s="38">
        <v>100</v>
      </c>
      <c r="H271" s="37">
        <v>313</v>
      </c>
      <c r="I271" s="37">
        <v>0</v>
      </c>
      <c r="J271" s="37">
        <v>0</v>
      </c>
      <c r="K271" s="39">
        <v>3.8600000000000004E-161</v>
      </c>
    </row>
    <row r="272" spans="1:11" x14ac:dyDescent="0.3">
      <c r="A272" s="40" t="s">
        <v>1160</v>
      </c>
      <c r="B272" s="47" t="s">
        <v>1161</v>
      </c>
      <c r="C272" s="47" t="s">
        <v>270</v>
      </c>
      <c r="D272" s="40" t="s">
        <v>1162</v>
      </c>
      <c r="E272" s="40" t="s">
        <v>565</v>
      </c>
      <c r="F272" s="40" t="s">
        <v>1163</v>
      </c>
      <c r="G272" s="41">
        <v>100</v>
      </c>
      <c r="H272" s="40">
        <v>275</v>
      </c>
      <c r="I272" s="40">
        <v>0</v>
      </c>
      <c r="J272" s="40">
        <v>0</v>
      </c>
      <c r="K272" s="42">
        <v>5.1899999999999997E-140</v>
      </c>
    </row>
    <row r="273" spans="1:11" ht="17.25" thickBot="1" x14ac:dyDescent="0.35">
      <c r="A273" s="43" t="s">
        <v>1164</v>
      </c>
      <c r="B273" s="48" t="s">
        <v>1227</v>
      </c>
      <c r="C273" s="48" t="s">
        <v>141</v>
      </c>
      <c r="D273" s="43" t="s">
        <v>572</v>
      </c>
      <c r="E273" s="43" t="s">
        <v>572</v>
      </c>
      <c r="F273" s="43" t="s">
        <v>1165</v>
      </c>
      <c r="G273" s="44">
        <v>99.01</v>
      </c>
      <c r="H273" s="43">
        <v>303</v>
      </c>
      <c r="I273" s="43">
        <v>3</v>
      </c>
      <c r="J273" s="43">
        <v>0</v>
      </c>
      <c r="K273" s="45">
        <v>1.41E-150</v>
      </c>
    </row>
    <row r="274" spans="1:11" ht="17.25" thickTop="1" x14ac:dyDescent="0.3">
      <c r="A274" s="122" t="s">
        <v>1166</v>
      </c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</row>
  </sheetData>
  <mergeCells count="2">
    <mergeCell ref="A1:K1"/>
    <mergeCell ref="A274:K27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workbookViewId="0">
      <selection activeCell="I19" sqref="I19"/>
    </sheetView>
  </sheetViews>
  <sheetFormatPr defaultRowHeight="16.5" x14ac:dyDescent="0.3"/>
  <cols>
    <col min="1" max="1" width="15.375" customWidth="1"/>
    <col min="2" max="2" width="10.75" customWidth="1"/>
    <col min="3" max="3" width="12.875" customWidth="1"/>
    <col min="4" max="4" width="13" bestFit="1" customWidth="1"/>
    <col min="5" max="5" width="12.125" customWidth="1"/>
    <col min="6" max="6" width="11.375" bestFit="1" customWidth="1"/>
    <col min="7" max="7" width="10.625" bestFit="1" customWidth="1"/>
  </cols>
  <sheetData>
    <row r="1" spans="1:7" ht="23.25" customHeight="1" thickBot="1" x14ac:dyDescent="0.35">
      <c r="A1" s="95" t="s">
        <v>1167</v>
      </c>
      <c r="C1" s="95"/>
      <c r="D1" s="95"/>
      <c r="E1" s="95"/>
      <c r="F1" s="95"/>
    </row>
    <row r="2" spans="1:7" ht="17.25" customHeight="1" thickBot="1" x14ac:dyDescent="0.35">
      <c r="A2" s="129" t="s">
        <v>1172</v>
      </c>
      <c r="B2" s="127" t="s">
        <v>0</v>
      </c>
      <c r="C2" s="123" t="s">
        <v>32</v>
      </c>
      <c r="D2" s="124"/>
      <c r="E2" s="125"/>
      <c r="F2" s="126" t="s">
        <v>33</v>
      </c>
      <c r="G2" s="124"/>
    </row>
    <row r="3" spans="1:7" ht="17.25" thickBot="1" x14ac:dyDescent="0.35">
      <c r="A3" s="130"/>
      <c r="B3" s="128"/>
      <c r="C3" s="50" t="s">
        <v>34</v>
      </c>
      <c r="D3" s="49" t="s">
        <v>35</v>
      </c>
      <c r="E3" s="51" t="s">
        <v>36</v>
      </c>
      <c r="F3" s="49" t="s">
        <v>37</v>
      </c>
      <c r="G3" s="49" t="s">
        <v>36</v>
      </c>
    </row>
    <row r="4" spans="1:7" x14ac:dyDescent="0.3">
      <c r="A4" s="96" t="s">
        <v>1173</v>
      </c>
      <c r="B4" s="52" t="s">
        <v>1</v>
      </c>
      <c r="C4" s="58">
        <v>24.5</v>
      </c>
      <c r="D4" s="58">
        <v>1.0251929</v>
      </c>
      <c r="E4" s="59">
        <v>1.7385908999999999</v>
      </c>
      <c r="F4" s="58">
        <v>17</v>
      </c>
      <c r="G4" s="58">
        <v>1.6575108999999999</v>
      </c>
    </row>
    <row r="5" spans="1:7" x14ac:dyDescent="0.3">
      <c r="A5" s="97" t="s">
        <v>1174</v>
      </c>
      <c r="B5" s="53" t="s">
        <v>2</v>
      </c>
      <c r="C5" s="60">
        <v>58</v>
      </c>
      <c r="D5" s="60">
        <v>6.6469626000000002</v>
      </c>
      <c r="E5" s="61">
        <v>2.0964013000000001</v>
      </c>
      <c r="F5" s="60">
        <v>20</v>
      </c>
      <c r="G5" s="60">
        <v>1.9973699</v>
      </c>
    </row>
    <row r="6" spans="1:7" x14ac:dyDescent="0.3">
      <c r="A6" s="98" t="s">
        <v>1175</v>
      </c>
      <c r="B6" s="54" t="s">
        <v>3</v>
      </c>
      <c r="C6" s="58">
        <v>39</v>
      </c>
      <c r="D6" s="58">
        <v>12.8116422</v>
      </c>
      <c r="E6" s="59">
        <v>1.5209033999999999</v>
      </c>
      <c r="F6" s="58">
        <v>12</v>
      </c>
      <c r="G6" s="58">
        <v>1.4802092</v>
      </c>
    </row>
    <row r="7" spans="1:7" x14ac:dyDescent="0.3">
      <c r="A7" s="97" t="s">
        <v>1176</v>
      </c>
      <c r="B7" s="53" t="s">
        <v>4</v>
      </c>
      <c r="C7" s="60">
        <v>22</v>
      </c>
      <c r="D7" s="60">
        <v>4.1492057999999998</v>
      </c>
      <c r="E7" s="61">
        <v>1.689311</v>
      </c>
      <c r="F7" s="60">
        <v>14</v>
      </c>
      <c r="G7" s="60">
        <v>1.6673785000000001</v>
      </c>
    </row>
    <row r="8" spans="1:7" x14ac:dyDescent="0.3">
      <c r="A8" s="98" t="s">
        <v>1177</v>
      </c>
      <c r="B8" s="54" t="s">
        <v>5</v>
      </c>
      <c r="C8" s="58">
        <v>33</v>
      </c>
      <c r="D8" s="58">
        <v>5.5232900999999996</v>
      </c>
      <c r="E8" s="59">
        <v>1.0833778999999999</v>
      </c>
      <c r="F8" s="58">
        <v>17</v>
      </c>
      <c r="G8" s="58">
        <v>1.0524629000000001</v>
      </c>
    </row>
    <row r="9" spans="1:7" x14ac:dyDescent="0.3">
      <c r="A9" s="97" t="s">
        <v>1178</v>
      </c>
      <c r="B9" s="53" t="s">
        <v>6</v>
      </c>
      <c r="C9" s="60">
        <v>40.5</v>
      </c>
      <c r="D9" s="60">
        <v>8.1398369000000006</v>
      </c>
      <c r="E9" s="61">
        <v>1.7434438000000001</v>
      </c>
      <c r="F9" s="60">
        <v>16</v>
      </c>
      <c r="G9" s="60">
        <v>1.621659</v>
      </c>
    </row>
    <row r="10" spans="1:7" x14ac:dyDescent="0.3">
      <c r="A10" s="98" t="s">
        <v>1179</v>
      </c>
      <c r="B10" s="54" t="s">
        <v>7</v>
      </c>
      <c r="C10" s="58">
        <v>24.5</v>
      </c>
      <c r="D10" s="58">
        <v>3.1521777000000002</v>
      </c>
      <c r="E10" s="59">
        <v>0.85938950000000003</v>
      </c>
      <c r="F10" s="58">
        <v>12</v>
      </c>
      <c r="G10" s="58">
        <v>0.8426053</v>
      </c>
    </row>
    <row r="11" spans="1:7" x14ac:dyDescent="0.3">
      <c r="A11" s="97" t="s">
        <v>1180</v>
      </c>
      <c r="B11" s="53" t="s">
        <v>8</v>
      </c>
      <c r="C11" s="60">
        <v>37</v>
      </c>
      <c r="D11" s="60">
        <v>2.8784171000000001</v>
      </c>
      <c r="E11" s="61">
        <v>1.8952574</v>
      </c>
      <c r="F11" s="60">
        <v>18</v>
      </c>
      <c r="G11" s="60">
        <v>1.8194047</v>
      </c>
    </row>
    <row r="12" spans="1:7" x14ac:dyDescent="0.3">
      <c r="A12" s="98" t="s">
        <v>1181</v>
      </c>
      <c r="B12" s="54" t="s">
        <v>9</v>
      </c>
      <c r="C12" s="58">
        <v>34</v>
      </c>
      <c r="D12" s="58">
        <v>6.0123952999999997</v>
      </c>
      <c r="E12" s="59">
        <v>1.5941527</v>
      </c>
      <c r="F12" s="58">
        <v>15</v>
      </c>
      <c r="G12" s="58">
        <v>1.5627397000000001</v>
      </c>
    </row>
    <row r="13" spans="1:7" x14ac:dyDescent="0.3">
      <c r="A13" s="97" t="s">
        <v>1182</v>
      </c>
      <c r="B13" s="53" t="s">
        <v>10</v>
      </c>
      <c r="C13" s="60">
        <v>42</v>
      </c>
      <c r="D13" s="60">
        <v>4.165476</v>
      </c>
      <c r="E13" s="61">
        <v>1.4634299</v>
      </c>
      <c r="F13" s="60">
        <v>18</v>
      </c>
      <c r="G13" s="60">
        <v>1.2328891</v>
      </c>
    </row>
    <row r="14" spans="1:7" x14ac:dyDescent="0.3">
      <c r="A14" s="98" t="s">
        <v>1183</v>
      </c>
      <c r="B14" s="54" t="s">
        <v>11</v>
      </c>
      <c r="C14" s="58">
        <v>44</v>
      </c>
      <c r="D14" s="58">
        <v>3.4157389999999999</v>
      </c>
      <c r="E14" s="59">
        <v>1.7497161999999999</v>
      </c>
      <c r="F14" s="58">
        <v>15</v>
      </c>
      <c r="G14" s="58">
        <v>1.5091804</v>
      </c>
    </row>
    <row r="15" spans="1:7" x14ac:dyDescent="0.3">
      <c r="A15" s="97" t="s">
        <v>1184</v>
      </c>
      <c r="B15" s="53" t="s">
        <v>12</v>
      </c>
      <c r="C15" s="60">
        <v>51.5</v>
      </c>
      <c r="D15" s="60">
        <v>3.1574768999999998</v>
      </c>
      <c r="E15" s="61">
        <v>2.4398246000000001</v>
      </c>
      <c r="F15" s="60">
        <v>23</v>
      </c>
      <c r="G15" s="60">
        <v>2.2707245999999999</v>
      </c>
    </row>
    <row r="16" spans="1:7" x14ac:dyDescent="0.3">
      <c r="A16" s="98" t="s">
        <v>1185</v>
      </c>
      <c r="B16" s="54" t="s">
        <v>13</v>
      </c>
      <c r="C16" s="58">
        <v>56.5</v>
      </c>
      <c r="D16" s="58">
        <v>2.2295345000000002</v>
      </c>
      <c r="E16" s="59">
        <v>2.1258309999999998</v>
      </c>
      <c r="F16" s="58">
        <v>29</v>
      </c>
      <c r="G16" s="58">
        <v>1.905448</v>
      </c>
    </row>
    <row r="17" spans="1:7" x14ac:dyDescent="0.3">
      <c r="A17" s="97" t="s">
        <v>1186</v>
      </c>
      <c r="B17" s="53" t="s">
        <v>14</v>
      </c>
      <c r="C17" s="60">
        <v>42.5</v>
      </c>
      <c r="D17" s="60">
        <v>3.6585025</v>
      </c>
      <c r="E17" s="61">
        <v>1.3368723</v>
      </c>
      <c r="F17" s="60">
        <v>21</v>
      </c>
      <c r="G17" s="60">
        <v>1.2607109000000001</v>
      </c>
    </row>
    <row r="18" spans="1:7" x14ac:dyDescent="0.3">
      <c r="A18" s="98" t="s">
        <v>1187</v>
      </c>
      <c r="B18" s="54" t="s">
        <v>15</v>
      </c>
      <c r="C18" s="58">
        <v>71.142859999999999</v>
      </c>
      <c r="D18" s="58">
        <v>4.6502948000000002</v>
      </c>
      <c r="E18" s="59">
        <v>2.0103491</v>
      </c>
      <c r="F18" s="58">
        <v>26</v>
      </c>
      <c r="G18" s="58">
        <v>1.8817257000000001</v>
      </c>
    </row>
    <row r="19" spans="1:7" x14ac:dyDescent="0.3">
      <c r="A19" s="97" t="s">
        <v>1188</v>
      </c>
      <c r="B19" s="53" t="s">
        <v>16</v>
      </c>
      <c r="C19" s="60">
        <v>28</v>
      </c>
      <c r="D19" s="60">
        <v>0.16366339999999999</v>
      </c>
      <c r="E19" s="61">
        <v>1.6158041000000001</v>
      </c>
      <c r="F19" s="60">
        <v>22</v>
      </c>
      <c r="G19" s="60">
        <v>1.5714074</v>
      </c>
    </row>
    <row r="20" spans="1:7" x14ac:dyDescent="0.3">
      <c r="A20" s="98" t="s">
        <v>1189</v>
      </c>
      <c r="B20" s="54" t="s">
        <v>17</v>
      </c>
      <c r="C20" s="58">
        <v>53.2</v>
      </c>
      <c r="D20" s="58">
        <v>0.62073929999999999</v>
      </c>
      <c r="E20" s="59">
        <v>2.0987866999999998</v>
      </c>
      <c r="F20" s="58">
        <v>29</v>
      </c>
      <c r="G20" s="58">
        <v>1.8616649999999999</v>
      </c>
    </row>
    <row r="21" spans="1:7" x14ac:dyDescent="0.3">
      <c r="A21" s="97" t="s">
        <v>1190</v>
      </c>
      <c r="B21" s="53" t="s">
        <v>18</v>
      </c>
      <c r="C21" s="60">
        <v>76.5</v>
      </c>
      <c r="D21" s="60">
        <v>8.1594856</v>
      </c>
      <c r="E21" s="61">
        <v>2.5343494</v>
      </c>
      <c r="F21" s="60">
        <v>35</v>
      </c>
      <c r="G21" s="60">
        <v>2.3756225999999998</v>
      </c>
    </row>
    <row r="22" spans="1:7" x14ac:dyDescent="0.3">
      <c r="A22" s="98" t="s">
        <v>1191</v>
      </c>
      <c r="B22" s="54" t="s">
        <v>19</v>
      </c>
      <c r="C22" s="58">
        <v>60.25</v>
      </c>
      <c r="D22" s="58">
        <v>5.3686984000000004</v>
      </c>
      <c r="E22" s="59">
        <v>2.2875185</v>
      </c>
      <c r="F22" s="58">
        <v>20</v>
      </c>
      <c r="G22" s="58">
        <v>2.0361243</v>
      </c>
    </row>
    <row r="23" spans="1:7" x14ac:dyDescent="0.3">
      <c r="A23" s="97" t="s">
        <v>1192</v>
      </c>
      <c r="B23" s="53" t="s">
        <v>20</v>
      </c>
      <c r="C23" s="60">
        <v>25</v>
      </c>
      <c r="D23" s="60">
        <v>2.5802325000000002</v>
      </c>
      <c r="E23" s="61">
        <v>1.9862214</v>
      </c>
      <c r="F23" s="60">
        <v>20</v>
      </c>
      <c r="G23" s="60">
        <v>1.8634506</v>
      </c>
    </row>
    <row r="24" spans="1:7" x14ac:dyDescent="0.3">
      <c r="A24" s="98" t="s">
        <v>1193</v>
      </c>
      <c r="B24" s="54" t="s">
        <v>21</v>
      </c>
      <c r="C24" s="58">
        <v>77</v>
      </c>
      <c r="D24" s="58">
        <v>30.337121</v>
      </c>
      <c r="E24" s="59">
        <v>1.6391943</v>
      </c>
      <c r="F24" s="58">
        <v>20</v>
      </c>
      <c r="G24" s="58">
        <v>1.3829091</v>
      </c>
    </row>
    <row r="25" spans="1:7" x14ac:dyDescent="0.3">
      <c r="A25" s="97" t="s">
        <v>1194</v>
      </c>
      <c r="B25" s="53" t="s">
        <v>22</v>
      </c>
      <c r="C25" s="60">
        <v>24.33333</v>
      </c>
      <c r="D25" s="60">
        <v>4.1106071999999996</v>
      </c>
      <c r="E25" s="61">
        <v>1.6659809000000001</v>
      </c>
      <c r="F25" s="60">
        <v>20</v>
      </c>
      <c r="G25" s="60">
        <v>1.5733577999999999</v>
      </c>
    </row>
    <row r="26" spans="1:7" x14ac:dyDescent="0.3">
      <c r="A26" s="98" t="s">
        <v>1195</v>
      </c>
      <c r="B26" s="54" t="s">
        <v>23</v>
      </c>
      <c r="C26" s="58">
        <v>42.5</v>
      </c>
      <c r="D26" s="58">
        <v>10.528392999999999</v>
      </c>
      <c r="E26" s="59">
        <v>1.1929371</v>
      </c>
      <c r="F26" s="58">
        <v>20</v>
      </c>
      <c r="G26" s="58">
        <v>1.0107008</v>
      </c>
    </row>
    <row r="27" spans="1:7" x14ac:dyDescent="0.3">
      <c r="A27" s="97" t="s">
        <v>1196</v>
      </c>
      <c r="B27" s="53" t="s">
        <v>24</v>
      </c>
      <c r="C27" s="60">
        <v>21</v>
      </c>
      <c r="D27" s="60">
        <v>0.16264999999999999</v>
      </c>
      <c r="E27" s="61">
        <v>1.3112321</v>
      </c>
      <c r="F27" s="60">
        <v>20</v>
      </c>
      <c r="G27" s="60">
        <v>1.1420579</v>
      </c>
    </row>
    <row r="28" spans="1:7" x14ac:dyDescent="0.3">
      <c r="A28" s="98" t="s">
        <v>1197</v>
      </c>
      <c r="B28" s="54" t="s">
        <v>25</v>
      </c>
      <c r="C28" s="58">
        <v>37.5</v>
      </c>
      <c r="D28" s="58">
        <v>8.1364918999999993</v>
      </c>
      <c r="E28" s="59">
        <v>2.2555334</v>
      </c>
      <c r="F28" s="58">
        <v>20</v>
      </c>
      <c r="G28" s="58">
        <v>1.8446993</v>
      </c>
    </row>
    <row r="29" spans="1:7" x14ac:dyDescent="0.3">
      <c r="A29" s="97" t="s">
        <v>1198</v>
      </c>
      <c r="B29" s="53" t="s">
        <v>26</v>
      </c>
      <c r="C29" s="60">
        <v>52</v>
      </c>
      <c r="D29" s="60">
        <v>7.6098115000000002</v>
      </c>
      <c r="E29" s="61">
        <v>1.3635774000000001</v>
      </c>
      <c r="F29" s="60">
        <v>20</v>
      </c>
      <c r="G29" s="60">
        <v>1.0261682000000001</v>
      </c>
    </row>
    <row r="30" spans="1:7" x14ac:dyDescent="0.3">
      <c r="A30" s="98" t="s">
        <v>1199</v>
      </c>
      <c r="B30" s="54" t="s">
        <v>27</v>
      </c>
      <c r="C30" s="58">
        <v>26.6</v>
      </c>
      <c r="D30" s="58">
        <v>1.1836251</v>
      </c>
      <c r="E30" s="59">
        <v>1.431125</v>
      </c>
      <c r="F30" s="58">
        <v>20</v>
      </c>
      <c r="G30" s="58">
        <v>1.2974787000000001</v>
      </c>
    </row>
    <row r="31" spans="1:7" x14ac:dyDescent="0.3">
      <c r="A31" s="97" t="s">
        <v>1200</v>
      </c>
      <c r="B31" s="53" t="s">
        <v>28</v>
      </c>
      <c r="C31" s="60">
        <v>35</v>
      </c>
      <c r="D31" s="60">
        <v>6.6405142000000001</v>
      </c>
      <c r="E31" s="61">
        <v>0.8624039</v>
      </c>
      <c r="F31" s="60">
        <v>20</v>
      </c>
      <c r="G31" s="60">
        <v>0.81223690000000004</v>
      </c>
    </row>
    <row r="32" spans="1:7" x14ac:dyDescent="0.3">
      <c r="A32" s="98" t="s">
        <v>1201</v>
      </c>
      <c r="B32" s="54" t="s">
        <v>29</v>
      </c>
      <c r="C32" s="58">
        <v>46.333329999999997</v>
      </c>
      <c r="D32" s="58">
        <v>8.8467526000000003</v>
      </c>
      <c r="E32" s="59">
        <v>1.8303556000000001</v>
      </c>
      <c r="F32" s="58">
        <v>19</v>
      </c>
      <c r="G32" s="58">
        <v>1.7374423999999999</v>
      </c>
    </row>
    <row r="33" spans="1:7" ht="17.25" thickBot="1" x14ac:dyDescent="0.35">
      <c r="A33" s="99" t="s">
        <v>1202</v>
      </c>
      <c r="B33" s="55" t="s">
        <v>30</v>
      </c>
      <c r="C33" s="62">
        <v>34.5</v>
      </c>
      <c r="D33" s="62">
        <v>8.1325634000000004</v>
      </c>
      <c r="E33" s="63">
        <v>0.42503970000000002</v>
      </c>
      <c r="F33" s="62">
        <v>12</v>
      </c>
      <c r="G33" s="62">
        <v>0.39785530000000002</v>
      </c>
    </row>
    <row r="34" spans="1:7" ht="17.25" thickTop="1" x14ac:dyDescent="0.3">
      <c r="A34" s="100"/>
      <c r="B34" s="56" t="s">
        <v>38</v>
      </c>
      <c r="C34" s="58">
        <f>AVERAGE(C4:C33)</f>
        <v>41.995317333333332</v>
      </c>
      <c r="D34" s="58">
        <f t="shared" ref="D34:E34" si="0">AVERAGE(D4:D33)</f>
        <v>5.8065831133333345</v>
      </c>
      <c r="E34" s="59">
        <f t="shared" si="0"/>
        <v>1.6615636833333329</v>
      </c>
      <c r="F34" s="58">
        <f>AVERAGE(F4:F33)</f>
        <v>19.666666666666668</v>
      </c>
      <c r="G34" s="58">
        <f t="shared" ref="G34" si="1">AVERAGE(G4:G33)</f>
        <v>1.52317317</v>
      </c>
    </row>
    <row r="35" spans="1:7" x14ac:dyDescent="0.3">
      <c r="A35" s="100"/>
      <c r="B35" s="56" t="s">
        <v>39</v>
      </c>
      <c r="C35" s="58">
        <f>MIN(C4:C33)</f>
        <v>21</v>
      </c>
      <c r="D35" s="58">
        <f t="shared" ref="D35:E35" si="2">MIN(D4:D33)</f>
        <v>0.16264999999999999</v>
      </c>
      <c r="E35" s="59">
        <f t="shared" si="2"/>
        <v>0.42503970000000002</v>
      </c>
      <c r="F35" s="58">
        <f>MIN(F4:F33)</f>
        <v>12</v>
      </c>
      <c r="G35" s="58">
        <f t="shared" ref="G35" si="3">MIN(G4:G33)</f>
        <v>0.39785530000000002</v>
      </c>
    </row>
    <row r="36" spans="1:7" ht="17.25" thickBot="1" x14ac:dyDescent="0.35">
      <c r="A36" s="101"/>
      <c r="B36" s="57" t="s">
        <v>40</v>
      </c>
      <c r="C36" s="64">
        <f>MAX(C4:C33)</f>
        <v>77</v>
      </c>
      <c r="D36" s="64">
        <f t="shared" ref="D36:E36" si="4">MAX(D4:D33)</f>
        <v>30.337121</v>
      </c>
      <c r="E36" s="65">
        <f t="shared" si="4"/>
        <v>2.5343494</v>
      </c>
      <c r="F36" s="64">
        <f>MAX(F4:F33)</f>
        <v>35</v>
      </c>
      <c r="G36" s="64">
        <f t="shared" ref="G36" si="5">MAX(G4:G33)</f>
        <v>2.3756225999999998</v>
      </c>
    </row>
  </sheetData>
  <mergeCells count="4">
    <mergeCell ref="C2:E2"/>
    <mergeCell ref="F2:G2"/>
    <mergeCell ref="B2:B3"/>
    <mergeCell ref="A2:A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1"/>
  <sheetViews>
    <sheetView zoomScale="115" zoomScaleNormal="115" workbookViewId="0">
      <selection activeCell="B21" sqref="B21"/>
    </sheetView>
  </sheetViews>
  <sheetFormatPr defaultRowHeight="16.5" x14ac:dyDescent="0.3"/>
  <cols>
    <col min="1" max="1" width="15.375" bestFit="1" customWidth="1"/>
    <col min="2" max="2" width="15" bestFit="1" customWidth="1"/>
    <col min="3" max="33" width="8.75" customWidth="1"/>
    <col min="34" max="35" width="13.625" bestFit="1" customWidth="1"/>
    <col min="36" max="36" width="14.125" bestFit="1" customWidth="1"/>
  </cols>
  <sheetData>
    <row r="1" spans="1:36" ht="20.45" customHeight="1" x14ac:dyDescent="0.3">
      <c r="A1" s="131" t="s">
        <v>1168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</row>
    <row r="2" spans="1:36" ht="15.95" customHeight="1" x14ac:dyDescent="0.3">
      <c r="A2" s="71" t="s">
        <v>41</v>
      </c>
      <c r="B2" s="71" t="s">
        <v>42</v>
      </c>
      <c r="C2" s="71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43</v>
      </c>
      <c r="AH2" s="71" t="s">
        <v>44</v>
      </c>
      <c r="AI2" s="71" t="s">
        <v>45</v>
      </c>
      <c r="AJ2" s="71" t="s">
        <v>46</v>
      </c>
    </row>
    <row r="3" spans="1:36" x14ac:dyDescent="0.3">
      <c r="A3" s="93" t="s">
        <v>47</v>
      </c>
      <c r="B3" s="93" t="s">
        <v>48</v>
      </c>
      <c r="C3" s="94">
        <v>0</v>
      </c>
      <c r="D3" s="94">
        <v>0</v>
      </c>
      <c r="E3" s="94">
        <v>0</v>
      </c>
      <c r="F3" s="94">
        <v>0</v>
      </c>
      <c r="G3" s="94">
        <v>0</v>
      </c>
      <c r="H3" s="94">
        <v>2.69447363457549E-3</v>
      </c>
      <c r="I3" s="94">
        <v>0</v>
      </c>
      <c r="J3" s="94">
        <v>7.1129080563042804</v>
      </c>
      <c r="K3" s="94">
        <v>0</v>
      </c>
      <c r="L3" s="94">
        <v>0.62867154488302601</v>
      </c>
      <c r="M3" s="94">
        <v>1.6515276630883601E-2</v>
      </c>
      <c r="N3" s="94">
        <v>4.270295635851717</v>
      </c>
      <c r="O3" s="94">
        <v>2.6346295710823098E-3</v>
      </c>
      <c r="P3" s="94">
        <v>0.78899040968553735</v>
      </c>
      <c r="Q3" s="94">
        <v>0.23966959833943161</v>
      </c>
      <c r="R3" s="94">
        <v>3.2663467306538703</v>
      </c>
      <c r="S3" s="94">
        <v>1.5833306944488399E-2</v>
      </c>
      <c r="T3" s="94">
        <v>1.0300233948531317</v>
      </c>
      <c r="U3" s="94">
        <v>6.4821416996175496E-2</v>
      </c>
      <c r="V3" s="94">
        <v>0</v>
      </c>
      <c r="W3" s="94">
        <v>5.1789794364051742</v>
      </c>
      <c r="X3" s="94">
        <v>0</v>
      </c>
      <c r="Y3" s="94">
        <v>0</v>
      </c>
      <c r="Z3" s="94">
        <v>0</v>
      </c>
      <c r="AA3" s="94">
        <v>0.66225165562913901</v>
      </c>
      <c r="AB3" s="94">
        <v>0</v>
      </c>
      <c r="AC3" s="94">
        <v>0</v>
      </c>
      <c r="AD3" s="94">
        <v>0</v>
      </c>
      <c r="AE3" s="94">
        <v>0</v>
      </c>
      <c r="AF3" s="94">
        <v>0</v>
      </c>
      <c r="AG3" s="94">
        <v>0.77602118554608368</v>
      </c>
      <c r="AH3" s="83">
        <v>14</v>
      </c>
      <c r="AI3" s="84">
        <v>0</v>
      </c>
      <c r="AJ3" s="84">
        <v>7.1129080563042804</v>
      </c>
    </row>
    <row r="4" spans="1:36" x14ac:dyDescent="0.3">
      <c r="A4" s="70" t="s">
        <v>49</v>
      </c>
      <c r="B4" s="70" t="s">
        <v>50</v>
      </c>
      <c r="C4" s="80">
        <v>4.9708763568970067</v>
      </c>
      <c r="D4" s="80">
        <v>0.56691637983397403</v>
      </c>
      <c r="E4" s="80">
        <v>31.649515511154547</v>
      </c>
      <c r="F4" s="80">
        <v>4.932627526467761</v>
      </c>
      <c r="G4" s="80">
        <v>0.41731633495368237</v>
      </c>
      <c r="H4" s="80">
        <v>6.4128472502896523</v>
      </c>
      <c r="I4" s="80">
        <v>76.396436775169434</v>
      </c>
      <c r="J4" s="80">
        <v>12.584606169511803</v>
      </c>
      <c r="K4" s="80">
        <v>22.972729997003277</v>
      </c>
      <c r="L4" s="80">
        <v>7.4358445841492289</v>
      </c>
      <c r="M4" s="80">
        <v>50.828516377649329</v>
      </c>
      <c r="N4" s="80">
        <v>2.9250743000156412</v>
      </c>
      <c r="O4" s="80">
        <v>8.1673516703551496E-2</v>
      </c>
      <c r="P4" s="80">
        <v>0.12016233250957944</v>
      </c>
      <c r="Q4" s="80">
        <v>3.4238514048490341E-2</v>
      </c>
      <c r="R4" s="80">
        <v>0</v>
      </c>
      <c r="S4" s="80">
        <v>0</v>
      </c>
      <c r="T4" s="80">
        <v>1.29971406290616E-2</v>
      </c>
      <c r="U4" s="80">
        <v>0</v>
      </c>
      <c r="V4" s="80">
        <v>0</v>
      </c>
      <c r="W4" s="80">
        <v>0</v>
      </c>
      <c r="X4" s="80">
        <v>0</v>
      </c>
      <c r="Y4" s="80">
        <v>4.9536830633576103E-3</v>
      </c>
      <c r="Z4" s="80">
        <v>1.6025641025641E-2</v>
      </c>
      <c r="AA4" s="80">
        <v>0</v>
      </c>
      <c r="AB4" s="80">
        <v>3.7363622776864398E-2</v>
      </c>
      <c r="AC4" s="80">
        <v>1.3508037282182899E-2</v>
      </c>
      <c r="AD4" s="80">
        <v>0.382813680552058</v>
      </c>
      <c r="AE4" s="80">
        <v>13.11959502214722</v>
      </c>
      <c r="AF4" s="80">
        <v>1.4959666754826761</v>
      </c>
      <c r="AG4" s="80">
        <v>7.9137535143105335</v>
      </c>
      <c r="AH4" s="29">
        <v>23</v>
      </c>
      <c r="AI4" s="66">
        <v>0</v>
      </c>
      <c r="AJ4" s="66">
        <v>76.396436775169434</v>
      </c>
    </row>
    <row r="5" spans="1:36" x14ac:dyDescent="0.3">
      <c r="A5" s="93" t="s">
        <v>47</v>
      </c>
      <c r="B5" s="93" t="s">
        <v>51</v>
      </c>
      <c r="C5" s="94">
        <v>0</v>
      </c>
      <c r="D5" s="94">
        <v>0</v>
      </c>
      <c r="E5" s="94">
        <v>0</v>
      </c>
      <c r="F5" s="94">
        <v>0</v>
      </c>
      <c r="G5" s="94">
        <v>2.2929468953498998E-3</v>
      </c>
      <c r="H5" s="94">
        <v>0</v>
      </c>
      <c r="I5" s="94">
        <v>1.8675182549909399E-3</v>
      </c>
      <c r="J5" s="94">
        <v>2.99490865528601E-3</v>
      </c>
      <c r="K5" s="94">
        <v>0.32963739886125298</v>
      </c>
      <c r="L5" s="94">
        <v>0.53076368133566898</v>
      </c>
      <c r="M5" s="94">
        <v>8.8466831819433018</v>
      </c>
      <c r="N5" s="94">
        <v>4.0825903331769098</v>
      </c>
      <c r="O5" s="94">
        <v>5.26925914216461E-3</v>
      </c>
      <c r="P5" s="94">
        <v>0</v>
      </c>
      <c r="Q5" s="94">
        <v>4.2798142560612797E-3</v>
      </c>
      <c r="R5" s="94">
        <v>0</v>
      </c>
      <c r="S5" s="94">
        <v>2.5333291111181499E-2</v>
      </c>
      <c r="T5" s="94">
        <v>3.2492851572654001E-3</v>
      </c>
      <c r="U5" s="94">
        <v>0</v>
      </c>
      <c r="V5" s="94">
        <v>0</v>
      </c>
      <c r="W5" s="94">
        <v>0</v>
      </c>
      <c r="X5" s="94">
        <v>5.7035304853704401E-3</v>
      </c>
      <c r="Y5" s="94">
        <v>0</v>
      </c>
      <c r="Z5" s="94">
        <v>0</v>
      </c>
      <c r="AA5" s="94">
        <v>0</v>
      </c>
      <c r="AB5" s="94">
        <v>0</v>
      </c>
      <c r="AC5" s="94">
        <v>0</v>
      </c>
      <c r="AD5" s="94">
        <v>0</v>
      </c>
      <c r="AE5" s="94">
        <v>0</v>
      </c>
      <c r="AF5" s="94">
        <v>0</v>
      </c>
      <c r="AG5" s="94">
        <v>0.46135550497582678</v>
      </c>
      <c r="AH5" s="83">
        <v>12</v>
      </c>
      <c r="AI5" s="84">
        <v>0</v>
      </c>
      <c r="AJ5" s="84">
        <v>8.8466831819433018</v>
      </c>
    </row>
    <row r="6" spans="1:36" x14ac:dyDescent="0.3">
      <c r="A6" s="70" t="s">
        <v>47</v>
      </c>
      <c r="B6" s="70" t="s">
        <v>52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3.6378421176520903E-2</v>
      </c>
      <c r="R6" s="80">
        <v>0</v>
      </c>
      <c r="S6" s="80">
        <v>0.493999176668039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1.65147212673741</v>
      </c>
      <c r="AC6" s="80">
        <v>0</v>
      </c>
      <c r="AD6" s="80">
        <v>0</v>
      </c>
      <c r="AE6" s="80">
        <v>0</v>
      </c>
      <c r="AF6" s="80">
        <v>0</v>
      </c>
      <c r="AG6" s="80">
        <v>7.2728324152732338E-2</v>
      </c>
      <c r="AH6" s="29">
        <v>3</v>
      </c>
      <c r="AI6" s="66">
        <v>0</v>
      </c>
      <c r="AJ6" s="66">
        <v>1.65147212673741</v>
      </c>
    </row>
    <row r="7" spans="1:36" x14ac:dyDescent="0.3">
      <c r="A7" s="93" t="s">
        <v>47</v>
      </c>
      <c r="B7" s="93" t="s">
        <v>53</v>
      </c>
      <c r="C7" s="94">
        <v>1.3238019592269E-2</v>
      </c>
      <c r="D7" s="94">
        <v>0.18222312208949179</v>
      </c>
      <c r="E7" s="94">
        <v>3.7557274844137331E-2</v>
      </c>
      <c r="F7" s="94">
        <v>0</v>
      </c>
      <c r="G7" s="94">
        <v>2.2929468953498998E-3</v>
      </c>
      <c r="H7" s="94">
        <v>0.14550157626707588</v>
      </c>
      <c r="I7" s="94">
        <v>5.6025547649728299E-3</v>
      </c>
      <c r="J7" s="94">
        <v>2.99490865528601E-3</v>
      </c>
      <c r="K7" s="94">
        <v>2.0976925382079688E-2</v>
      </c>
      <c r="L7" s="94">
        <v>0.1030609089972173</v>
      </c>
      <c r="M7" s="94">
        <v>0.79823837049270563</v>
      </c>
      <c r="N7" s="94">
        <v>0.43797903957453505</v>
      </c>
      <c r="O7" s="94">
        <v>0</v>
      </c>
      <c r="P7" s="94">
        <v>4.5344276418708999E-3</v>
      </c>
      <c r="Q7" s="94">
        <v>2.1399071280306398E-3</v>
      </c>
      <c r="R7" s="94">
        <v>0</v>
      </c>
      <c r="S7" s="94">
        <v>0</v>
      </c>
      <c r="T7" s="94">
        <v>0</v>
      </c>
      <c r="U7" s="94">
        <v>7.1303558695793107E-2</v>
      </c>
      <c r="V7" s="94">
        <v>0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5.0370221125270696E-3</v>
      </c>
      <c r="AE7" s="94">
        <v>0</v>
      </c>
      <c r="AF7" s="94">
        <v>0</v>
      </c>
      <c r="AG7" s="94">
        <v>6.1089352104444737E-2</v>
      </c>
      <c r="AH7" s="83">
        <v>15</v>
      </c>
      <c r="AI7" s="84">
        <v>0</v>
      </c>
      <c r="AJ7" s="84">
        <v>0.79823837049270563</v>
      </c>
    </row>
    <row r="8" spans="1:36" x14ac:dyDescent="0.3">
      <c r="A8" s="70" t="s">
        <v>54</v>
      </c>
      <c r="B8" s="70" t="s">
        <v>55</v>
      </c>
      <c r="C8" s="80">
        <v>3.11093460418321</v>
      </c>
      <c r="D8" s="80">
        <v>43.637375987041963</v>
      </c>
      <c r="E8" s="80">
        <v>16.73927739803197</v>
      </c>
      <c r="F8" s="80">
        <v>6.0454764196342596</v>
      </c>
      <c r="G8" s="80">
        <v>72.55571860955699</v>
      </c>
      <c r="H8" s="80">
        <v>47.417347021259403</v>
      </c>
      <c r="I8" s="80">
        <v>2.3007824901488423</v>
      </c>
      <c r="J8" s="80">
        <v>31.197963462114419</v>
      </c>
      <c r="K8" s="80">
        <v>11.564279292777936</v>
      </c>
      <c r="L8" s="80">
        <v>77.218386066165152</v>
      </c>
      <c r="M8" s="80">
        <v>31.318469584365555</v>
      </c>
      <c r="N8" s="80">
        <v>34.295323009541612</v>
      </c>
      <c r="O8" s="80">
        <v>57.10559595320899</v>
      </c>
      <c r="P8" s="80">
        <v>5.5977509238896346</v>
      </c>
      <c r="Q8" s="80">
        <v>56.696839357171889</v>
      </c>
      <c r="R8" s="80">
        <v>29.736052789442081</v>
      </c>
      <c r="S8" s="80">
        <v>27.945786757022038</v>
      </c>
      <c r="T8" s="80">
        <v>19.209773849753109</v>
      </c>
      <c r="U8" s="80">
        <v>37.110261230310478</v>
      </c>
      <c r="V8" s="80">
        <v>16.934391329591598</v>
      </c>
      <c r="W8" s="80">
        <v>50.95201827875092</v>
      </c>
      <c r="X8" s="80">
        <v>14.196087378087073</v>
      </c>
      <c r="Y8" s="80">
        <v>0.38638727894189295</v>
      </c>
      <c r="Z8" s="80">
        <v>3.4054487179487163</v>
      </c>
      <c r="AA8" s="80">
        <v>2.8217679239850226</v>
      </c>
      <c r="AB8" s="80">
        <v>0.3138544313256616</v>
      </c>
      <c r="AC8" s="80">
        <v>1.1932099599261521</v>
      </c>
      <c r="AD8" s="80">
        <v>12.99551705031984</v>
      </c>
      <c r="AE8" s="80">
        <v>38.441257118751317</v>
      </c>
      <c r="AF8" s="80">
        <v>95.011240412589217</v>
      </c>
      <c r="AG8" s="80">
        <v>28.248485822861234</v>
      </c>
      <c r="AH8" s="29">
        <v>30</v>
      </c>
      <c r="AI8" s="66">
        <v>0.3138544313256616</v>
      </c>
      <c r="AJ8" s="66">
        <v>95.011240412589217</v>
      </c>
    </row>
    <row r="9" spans="1:36" x14ac:dyDescent="0.3">
      <c r="A9" s="93" t="s">
        <v>47</v>
      </c>
      <c r="B9" s="93" t="s">
        <v>56</v>
      </c>
      <c r="C9" s="94">
        <v>9.2666137145882996E-2</v>
      </c>
      <c r="D9" s="94">
        <v>0.51123709252885197</v>
      </c>
      <c r="E9" s="94">
        <v>0.72109967700743649</v>
      </c>
      <c r="F9" s="94">
        <v>0.18046198267565</v>
      </c>
      <c r="G9" s="94">
        <v>0</v>
      </c>
      <c r="H9" s="94">
        <v>0.35567051976396441</v>
      </c>
      <c r="I9" s="94">
        <v>0</v>
      </c>
      <c r="J9" s="94">
        <v>0.55705300988319806</v>
      </c>
      <c r="K9" s="94">
        <v>2.6970332634102541E-2</v>
      </c>
      <c r="L9" s="94">
        <v>1.0048438627228695</v>
      </c>
      <c r="M9" s="94">
        <v>0.56702449766033536</v>
      </c>
      <c r="N9" s="94">
        <v>0.13295792272798379</v>
      </c>
      <c r="O9" s="94">
        <v>2.4686479081041202</v>
      </c>
      <c r="P9" s="94">
        <v>0.20404924388419035</v>
      </c>
      <c r="Q9" s="94">
        <v>1.6220496030472307</v>
      </c>
      <c r="R9" s="94">
        <v>51.09478104379123</v>
      </c>
      <c r="S9" s="94">
        <v>2.2356629405617654</v>
      </c>
      <c r="T9" s="94">
        <v>26.250974785547179</v>
      </c>
      <c r="U9" s="94">
        <v>2.0807674855772316</v>
      </c>
      <c r="V9" s="94">
        <v>0.71608283336558953</v>
      </c>
      <c r="W9" s="94">
        <v>0.68545316070068596</v>
      </c>
      <c r="X9" s="94">
        <v>8.6693663377630799</v>
      </c>
      <c r="Y9" s="94">
        <v>0.62911774904641649</v>
      </c>
      <c r="Z9" s="94">
        <v>5.6089743589743599E-2</v>
      </c>
      <c r="AA9" s="94">
        <v>2.8793550244745201E-2</v>
      </c>
      <c r="AB9" s="94">
        <v>8.9672694664474653E-2</v>
      </c>
      <c r="AC9" s="94">
        <v>0</v>
      </c>
      <c r="AD9" s="94">
        <v>5.1025033999899243</v>
      </c>
      <c r="AE9" s="94">
        <v>2.5838430710820464</v>
      </c>
      <c r="AF9" s="94">
        <v>1.4877016662258651E-2</v>
      </c>
      <c r="AG9" s="94">
        <v>3.6227572534124053</v>
      </c>
      <c r="AH9" s="83">
        <v>27</v>
      </c>
      <c r="AI9" s="84">
        <v>0</v>
      </c>
      <c r="AJ9" s="84">
        <v>51.09478104379123</v>
      </c>
    </row>
    <row r="10" spans="1:36" x14ac:dyDescent="0.3">
      <c r="A10" s="70" t="s">
        <v>57</v>
      </c>
      <c r="B10" s="70" t="s">
        <v>58</v>
      </c>
      <c r="C10" s="80">
        <v>90.488482922954688</v>
      </c>
      <c r="D10" s="80">
        <v>30.957683741648108</v>
      </c>
      <c r="E10" s="80">
        <v>50.81874859160218</v>
      </c>
      <c r="F10" s="80">
        <v>86.375120307988453</v>
      </c>
      <c r="G10" s="80">
        <v>19.625332477299821</v>
      </c>
      <c r="H10" s="80">
        <v>35.321854875650054</v>
      </c>
      <c r="I10" s="80">
        <v>19.074831456477458</v>
      </c>
      <c r="J10" s="80">
        <v>43.947289607667024</v>
      </c>
      <c r="K10" s="80">
        <v>63.832783937668616</v>
      </c>
      <c r="L10" s="80">
        <v>6.4876842213748285</v>
      </c>
      <c r="M10" s="80">
        <v>3.4792182769061402</v>
      </c>
      <c r="N10" s="80">
        <v>23.549194431409386</v>
      </c>
      <c r="O10" s="80">
        <v>32.321635578037757</v>
      </c>
      <c r="P10" s="80">
        <v>1.8976579681229717</v>
      </c>
      <c r="Q10" s="80">
        <v>20.001711925702395</v>
      </c>
      <c r="R10" s="80">
        <v>1.4277144571085774</v>
      </c>
      <c r="S10" s="80">
        <v>55.289907850153547</v>
      </c>
      <c r="T10" s="80">
        <v>50.0519885625163</v>
      </c>
      <c r="U10" s="80">
        <v>45.964866791988101</v>
      </c>
      <c r="V10" s="80">
        <v>63.92490807044711</v>
      </c>
      <c r="W10" s="80">
        <v>40.213252094440193</v>
      </c>
      <c r="X10" s="80">
        <v>76.547082644156703</v>
      </c>
      <c r="Y10" s="80">
        <v>93.332342596720721</v>
      </c>
      <c r="Z10" s="80">
        <v>95.673076923076906</v>
      </c>
      <c r="AA10" s="80">
        <v>71.911891736251121</v>
      </c>
      <c r="AB10" s="80">
        <v>95.938574204154818</v>
      </c>
      <c r="AC10" s="80">
        <v>68.233598991399802</v>
      </c>
      <c r="AD10" s="80">
        <v>80.360650783257</v>
      </c>
      <c r="AE10" s="80">
        <v>41.309850242564785</v>
      </c>
      <c r="AF10" s="80">
        <v>1.4645596403067964</v>
      </c>
      <c r="AG10" s="80">
        <v>46.994116530301746</v>
      </c>
      <c r="AH10" s="29">
        <v>30</v>
      </c>
      <c r="AI10" s="66">
        <v>1.4277144571085774</v>
      </c>
      <c r="AJ10" s="66">
        <v>95.938574204154818</v>
      </c>
    </row>
    <row r="11" spans="1:36" x14ac:dyDescent="0.3">
      <c r="A11" s="93" t="s">
        <v>47</v>
      </c>
      <c r="B11" s="93" t="s">
        <v>59</v>
      </c>
      <c r="C11" s="94">
        <v>0.88032830288588804</v>
      </c>
      <c r="D11" s="94">
        <v>4.0089086859688168</v>
      </c>
      <c r="E11" s="94">
        <v>0</v>
      </c>
      <c r="F11" s="94">
        <v>0.246631376323388</v>
      </c>
      <c r="G11" s="94">
        <v>0.60763092726772383</v>
      </c>
      <c r="H11" s="94">
        <v>3.8989033492307268</v>
      </c>
      <c r="I11" s="94">
        <v>1.7816124152613619</v>
      </c>
      <c r="J11" s="94">
        <v>0.71578316861335711</v>
      </c>
      <c r="K11" s="94">
        <v>1.1057836379982018</v>
      </c>
      <c r="L11" s="94">
        <v>1.7468824075028389</v>
      </c>
      <c r="M11" s="94">
        <v>0.38535645472061669</v>
      </c>
      <c r="N11" s="94">
        <v>3.0189269513530439</v>
      </c>
      <c r="O11" s="94">
        <v>1.8468753293286959</v>
      </c>
      <c r="P11" s="94">
        <v>77.420817557303835</v>
      </c>
      <c r="Q11" s="94">
        <v>19.265583873659839</v>
      </c>
      <c r="R11" s="94">
        <v>8.5872825434913036</v>
      </c>
      <c r="S11" s="94">
        <v>8.2143196428006</v>
      </c>
      <c r="T11" s="94">
        <v>2.1672731998960266</v>
      </c>
      <c r="U11" s="94">
        <v>10.2288196019965</v>
      </c>
      <c r="V11" s="94">
        <v>1.9353590090961902E-2</v>
      </c>
      <c r="W11" s="94">
        <v>0.380807311500381</v>
      </c>
      <c r="X11" s="94">
        <v>0.55894598756630398</v>
      </c>
      <c r="Y11" s="94">
        <v>5.4490513696933682</v>
      </c>
      <c r="Z11" s="94">
        <v>0.37660256410256349</v>
      </c>
      <c r="AA11" s="94">
        <v>11.431039447163835</v>
      </c>
      <c r="AB11" s="94">
        <v>0.13824540427439849</v>
      </c>
      <c r="AC11" s="94">
        <v>4.5161871313431492</v>
      </c>
      <c r="AD11" s="94">
        <v>0.65984989674104655</v>
      </c>
      <c r="AE11" s="94">
        <v>1.4553891584054</v>
      </c>
      <c r="AF11" s="94">
        <v>8.0997090716741604E-2</v>
      </c>
      <c r="AG11" s="94">
        <v>5.7064729459066958</v>
      </c>
      <c r="AH11" s="83">
        <v>29</v>
      </c>
      <c r="AI11" s="84">
        <v>0</v>
      </c>
      <c r="AJ11" s="84">
        <v>77.420817557303835</v>
      </c>
    </row>
    <row r="12" spans="1:36" x14ac:dyDescent="0.3">
      <c r="A12" s="70" t="s">
        <v>47</v>
      </c>
      <c r="B12" s="70" t="s">
        <v>60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0.42891421715656902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1.4297140571885634E-2</v>
      </c>
      <c r="AH12" s="29">
        <v>1</v>
      </c>
      <c r="AI12" s="66">
        <v>0</v>
      </c>
      <c r="AJ12" s="66">
        <v>0.42891421715656902</v>
      </c>
    </row>
    <row r="13" spans="1:36" x14ac:dyDescent="0.3">
      <c r="A13" s="93" t="s">
        <v>49</v>
      </c>
      <c r="B13" s="93" t="s">
        <v>61</v>
      </c>
      <c r="C13" s="94">
        <v>1.3238019592269E-2</v>
      </c>
      <c r="D13" s="94">
        <v>10.948572585543648</v>
      </c>
      <c r="E13" s="94">
        <v>3.75572748441373E-3</v>
      </c>
      <c r="F13" s="94">
        <v>1.8286814244465841</v>
      </c>
      <c r="G13" s="94">
        <v>6.7435568192240698</v>
      </c>
      <c r="H13" s="94">
        <v>3.4058146741034183</v>
      </c>
      <c r="I13" s="94">
        <v>0.18301678898911275</v>
      </c>
      <c r="J13" s="94">
        <v>1.7969451931716101E-2</v>
      </c>
      <c r="K13" s="94">
        <v>0</v>
      </c>
      <c r="L13" s="94">
        <v>1.0460682263217558</v>
      </c>
      <c r="M13" s="94">
        <v>1.6460225708780583</v>
      </c>
      <c r="N13" s="94">
        <v>0</v>
      </c>
      <c r="O13" s="94">
        <v>2.2736853198440268</v>
      </c>
      <c r="P13" s="94">
        <v>13.02060897363234</v>
      </c>
      <c r="Q13" s="94">
        <v>1.26040529841005</v>
      </c>
      <c r="R13" s="94">
        <v>1.6046790641871642</v>
      </c>
      <c r="S13" s="94">
        <v>5.091991513347474</v>
      </c>
      <c r="T13" s="94">
        <v>0.51338705484793412</v>
      </c>
      <c r="U13" s="94">
        <v>1.5427497245089774</v>
      </c>
      <c r="V13" s="94">
        <v>0.61931488291077996</v>
      </c>
      <c r="W13" s="94">
        <v>0.30464584920030502</v>
      </c>
      <c r="X13" s="94">
        <v>0</v>
      </c>
      <c r="Y13" s="94">
        <v>0.198147322534304</v>
      </c>
      <c r="Z13" s="94">
        <v>0</v>
      </c>
      <c r="AA13" s="94">
        <v>8.7964295997696524</v>
      </c>
      <c r="AB13" s="94">
        <v>0.60902705126289092</v>
      </c>
      <c r="AC13" s="94">
        <v>26.029987842766399</v>
      </c>
      <c r="AD13" s="94">
        <v>3.5259154787689498E-2</v>
      </c>
      <c r="AE13" s="94">
        <v>2.1092596498629001E-2</v>
      </c>
      <c r="AF13" s="94">
        <v>1.7736709865114999</v>
      </c>
      <c r="AG13" s="94">
        <v>2.9843926174511726</v>
      </c>
      <c r="AH13" s="83">
        <v>26</v>
      </c>
      <c r="AI13" s="84">
        <v>0</v>
      </c>
      <c r="AJ13" s="84">
        <v>26.029987842766399</v>
      </c>
    </row>
    <row r="14" spans="1:36" x14ac:dyDescent="0.3">
      <c r="A14" s="70" t="s">
        <v>47</v>
      </c>
      <c r="B14" s="70" t="s">
        <v>62</v>
      </c>
      <c r="C14" s="80">
        <v>0.42361662695260799</v>
      </c>
      <c r="D14" s="80">
        <v>9.1060943510832146</v>
      </c>
      <c r="E14" s="80">
        <v>2.2534364906482432E-2</v>
      </c>
      <c r="F14" s="80">
        <v>0.38498556304138559</v>
      </c>
      <c r="G14" s="80">
        <v>3.89800972209483E-2</v>
      </c>
      <c r="H14" s="80">
        <v>2.3980815347721798</v>
      </c>
      <c r="I14" s="80">
        <v>0.25024744616878591</v>
      </c>
      <c r="J14" s="80">
        <v>3.818508535489662</v>
      </c>
      <c r="K14" s="80">
        <v>2.9967036260113902E-2</v>
      </c>
      <c r="L14" s="80">
        <v>3.3958569514583088</v>
      </c>
      <c r="M14" s="80">
        <v>2.097440132122216</v>
      </c>
      <c r="N14" s="80">
        <v>26.693258251212232</v>
      </c>
      <c r="O14" s="80">
        <v>3.3090947412793748</v>
      </c>
      <c r="P14" s="80">
        <v>0.93862652186727769</v>
      </c>
      <c r="Q14" s="80">
        <v>0.819584430035737</v>
      </c>
      <c r="R14" s="80">
        <v>5.99880023995201E-3</v>
      </c>
      <c r="S14" s="80">
        <v>0.68716552139079734</v>
      </c>
      <c r="T14" s="80">
        <v>0.73433844554198124</v>
      </c>
      <c r="U14" s="80">
        <v>2.9364101899267507</v>
      </c>
      <c r="V14" s="80">
        <v>15.347396942132733</v>
      </c>
      <c r="W14" s="80">
        <v>2.2848438690022843</v>
      </c>
      <c r="X14" s="80">
        <v>2.2814121941481778E-2</v>
      </c>
      <c r="Y14" s="80">
        <v>0</v>
      </c>
      <c r="Z14" s="80">
        <v>0.47275641025641002</v>
      </c>
      <c r="AA14" s="80">
        <v>4.3478260869565233</v>
      </c>
      <c r="AB14" s="80">
        <v>1.2217904648034676</v>
      </c>
      <c r="AC14" s="80">
        <v>1.3508037282182901E-2</v>
      </c>
      <c r="AD14" s="80">
        <v>0.21659195083866423</v>
      </c>
      <c r="AE14" s="80">
        <v>2.995148702805317</v>
      </c>
      <c r="AF14" s="80">
        <v>0.15207617032531079</v>
      </c>
      <c r="AG14" s="80">
        <v>2.8388514099104794</v>
      </c>
      <c r="AH14" s="29">
        <v>29</v>
      </c>
      <c r="AI14" s="66">
        <v>0</v>
      </c>
      <c r="AJ14" s="66">
        <v>26.693258251212232</v>
      </c>
    </row>
    <row r="15" spans="1:36" x14ac:dyDescent="0.3">
      <c r="A15" s="93" t="s">
        <v>47</v>
      </c>
      <c r="B15" s="93" t="s">
        <v>63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5.5050922102945201E-3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0</v>
      </c>
      <c r="AG15" s="94">
        <v>1.83503073676484E-4</v>
      </c>
      <c r="AH15" s="83">
        <v>1</v>
      </c>
      <c r="AI15" s="84">
        <v>0</v>
      </c>
      <c r="AJ15" s="84">
        <v>5.5050922102945201E-3</v>
      </c>
    </row>
    <row r="16" spans="1:36" x14ac:dyDescent="0.3">
      <c r="A16" s="70" t="s">
        <v>49</v>
      </c>
      <c r="B16" s="70" t="s">
        <v>64</v>
      </c>
      <c r="C16" s="80">
        <v>6.6190097961344998E-3</v>
      </c>
      <c r="D16" s="80">
        <v>5.0617533913747702E-2</v>
      </c>
      <c r="E16" s="80">
        <v>0</v>
      </c>
      <c r="F16" s="80">
        <v>6.0153994225216603E-3</v>
      </c>
      <c r="G16" s="80">
        <v>6.8788406860497099E-3</v>
      </c>
      <c r="H16" s="80">
        <v>0.63859025139438996</v>
      </c>
      <c r="I16" s="80">
        <v>1.8675182549909399E-3</v>
      </c>
      <c r="J16" s="80">
        <v>3.5938903863432202E-2</v>
      </c>
      <c r="K16" s="80">
        <v>1.1986814504045601E-2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2.4385523514612002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0.24177706140130001</v>
      </c>
      <c r="AE16" s="80">
        <v>7.3824087745201397E-2</v>
      </c>
      <c r="AF16" s="80">
        <v>6.61200740544829E-3</v>
      </c>
      <c r="AG16" s="80">
        <v>0.11730932599494874</v>
      </c>
      <c r="AH16" s="29">
        <v>12</v>
      </c>
      <c r="AI16" s="66">
        <v>0</v>
      </c>
      <c r="AJ16" s="66">
        <v>2.4385523514612002</v>
      </c>
    </row>
    <row r="17" spans="1:36" x14ac:dyDescent="0.3">
      <c r="A17" s="93" t="s">
        <v>65</v>
      </c>
      <c r="B17" s="93" t="s">
        <v>66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  <c r="M17" s="94">
        <v>0</v>
      </c>
      <c r="N17" s="94">
        <v>3.1284217112466803E-2</v>
      </c>
      <c r="O17" s="94">
        <v>0</v>
      </c>
      <c r="P17" s="94">
        <v>0</v>
      </c>
      <c r="Q17" s="94">
        <v>1.0699535640153199E-2</v>
      </c>
      <c r="R17" s="94">
        <v>0</v>
      </c>
      <c r="S17" s="94">
        <v>0</v>
      </c>
      <c r="T17" s="94">
        <v>2.5994281258123201E-2</v>
      </c>
      <c r="U17" s="94">
        <v>0</v>
      </c>
      <c r="V17" s="94">
        <v>0</v>
      </c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2.2659344670247733E-3</v>
      </c>
      <c r="AH17" s="83">
        <v>3</v>
      </c>
      <c r="AI17" s="84">
        <v>0</v>
      </c>
      <c r="AJ17" s="84">
        <v>3.1284217112466803E-2</v>
      </c>
    </row>
    <row r="18" spans="1:36" x14ac:dyDescent="0.3">
      <c r="A18" s="70" t="s">
        <v>47</v>
      </c>
      <c r="B18" s="70" t="s">
        <v>67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5.1530454498608701E-3</v>
      </c>
      <c r="M18" s="80">
        <v>0</v>
      </c>
      <c r="N18" s="80">
        <v>0</v>
      </c>
      <c r="O18" s="80">
        <v>0</v>
      </c>
      <c r="P18" s="80">
        <v>0</v>
      </c>
      <c r="Q18" s="80">
        <v>6.4197213840919299E-3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3.8575889446509334E-4</v>
      </c>
      <c r="AH18" s="29">
        <v>2</v>
      </c>
      <c r="AI18" s="66">
        <v>0</v>
      </c>
      <c r="AJ18" s="66">
        <v>6.4197213840919299E-3</v>
      </c>
    </row>
    <row r="19" spans="1:36" x14ac:dyDescent="0.3">
      <c r="A19" s="93" t="s">
        <v>47</v>
      </c>
      <c r="B19" s="93" t="s">
        <v>68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0.104884626910399</v>
      </c>
      <c r="L19" s="94">
        <v>0</v>
      </c>
      <c r="M19" s="94">
        <v>0</v>
      </c>
      <c r="N19" s="94">
        <v>0.22681057406538441</v>
      </c>
      <c r="O19" s="94">
        <v>0.58225313520918998</v>
      </c>
      <c r="P19" s="94">
        <v>6.8016414628063494E-3</v>
      </c>
      <c r="Q19" s="94">
        <v>0</v>
      </c>
      <c r="R19" s="94">
        <v>3.84823035392921</v>
      </c>
      <c r="S19" s="94">
        <v>0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0.15896601105256633</v>
      </c>
      <c r="AH19" s="83">
        <v>5</v>
      </c>
      <c r="AI19" s="84">
        <v>0</v>
      </c>
      <c r="AJ19" s="84">
        <v>3.84823035392921</v>
      </c>
    </row>
    <row r="20" spans="1:36" x14ac:dyDescent="0.3">
      <c r="A20" s="70" t="s">
        <v>47</v>
      </c>
      <c r="B20" s="70" t="s">
        <v>69</v>
      </c>
      <c r="C20" s="80">
        <v>0</v>
      </c>
      <c r="D20" s="80">
        <v>3.0370520348248671E-2</v>
      </c>
      <c r="E20" s="80">
        <v>0</v>
      </c>
      <c r="F20" s="80">
        <v>0</v>
      </c>
      <c r="G20" s="80">
        <v>0</v>
      </c>
      <c r="H20" s="80">
        <v>2.69447363457549E-3</v>
      </c>
      <c r="I20" s="80">
        <v>3.7350365099818898E-3</v>
      </c>
      <c r="J20" s="80">
        <v>5.9898173105720296E-3</v>
      </c>
      <c r="K20" s="80">
        <v>0</v>
      </c>
      <c r="L20" s="80">
        <v>0.39678449963928702</v>
      </c>
      <c r="M20" s="80">
        <v>1.1010184420589E-2</v>
      </c>
      <c r="N20" s="80">
        <v>0.33630533395901768</v>
      </c>
      <c r="O20" s="80">
        <v>2.6346295710823098E-3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2.6317483179778469E-2</v>
      </c>
      <c r="AH20" s="29">
        <v>8</v>
      </c>
      <c r="AI20" s="66">
        <v>0</v>
      </c>
      <c r="AJ20" s="66">
        <v>0.39678449963928702</v>
      </c>
    </row>
    <row r="21" spans="1:36" x14ac:dyDescent="0.3">
      <c r="A21" s="90" t="s">
        <v>47</v>
      </c>
      <c r="B21" s="90" t="s">
        <v>70</v>
      </c>
      <c r="C21" s="91">
        <v>0</v>
      </c>
      <c r="D21" s="91">
        <v>0</v>
      </c>
      <c r="E21" s="91">
        <v>7.51145496882746E-3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2.5038183229424864E-4</v>
      </c>
      <c r="AH21" s="92">
        <v>1</v>
      </c>
      <c r="AI21" s="89">
        <v>0</v>
      </c>
      <c r="AJ21" s="89">
        <v>7.51145496882746E-3</v>
      </c>
    </row>
  </sheetData>
  <mergeCells count="1">
    <mergeCell ref="A1:A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66"/>
  <sheetViews>
    <sheetView zoomScaleNormal="100" workbookViewId="0">
      <pane xSplit="3" ySplit="2" topLeftCell="D3" activePane="bottomRight" state="frozenSplit"/>
      <selection pane="topRight" activeCell="D1" sqref="D1"/>
      <selection pane="bottomLeft" activeCell="A15" sqref="A15"/>
      <selection pane="bottomRight" activeCell="D12" sqref="D12"/>
    </sheetView>
  </sheetViews>
  <sheetFormatPr defaultRowHeight="16.5" x14ac:dyDescent="0.3"/>
  <cols>
    <col min="1" max="1" width="29.875" bestFit="1" customWidth="1"/>
    <col min="2" max="2" width="17.375" bestFit="1" customWidth="1"/>
    <col min="3" max="3" width="20.25" bestFit="1" customWidth="1"/>
    <col min="4" max="4" width="20.75" bestFit="1" customWidth="1"/>
  </cols>
  <sheetData>
    <row r="1" spans="1:34" x14ac:dyDescent="0.3">
      <c r="A1" s="131" t="s">
        <v>1255</v>
      </c>
      <c r="B1" s="131"/>
      <c r="C1" s="131"/>
      <c r="D1" s="131"/>
      <c r="E1" s="120" t="s">
        <v>71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</row>
    <row r="2" spans="1:34" x14ac:dyDescent="0.3">
      <c r="A2" s="71" t="s">
        <v>180</v>
      </c>
      <c r="B2" s="71" t="s">
        <v>73</v>
      </c>
      <c r="C2" s="71" t="s">
        <v>181</v>
      </c>
      <c r="D2" s="71" t="s">
        <v>75</v>
      </c>
      <c r="E2" s="71" t="s">
        <v>182</v>
      </c>
      <c r="F2" s="71" t="s">
        <v>76</v>
      </c>
      <c r="G2" s="71" t="s">
        <v>77</v>
      </c>
      <c r="H2" s="71" t="s">
        <v>78</v>
      </c>
      <c r="I2" s="71" t="s">
        <v>79</v>
      </c>
      <c r="J2" s="71" t="s">
        <v>80</v>
      </c>
      <c r="K2" s="71" t="s">
        <v>81</v>
      </c>
      <c r="L2" s="71" t="s">
        <v>82</v>
      </c>
      <c r="M2" s="71" t="s">
        <v>83</v>
      </c>
      <c r="N2" s="71" t="s">
        <v>84</v>
      </c>
      <c r="O2" s="71" t="s">
        <v>85</v>
      </c>
      <c r="P2" s="71" t="s">
        <v>86</v>
      </c>
      <c r="Q2" s="71" t="s">
        <v>87</v>
      </c>
      <c r="R2" s="71" t="s">
        <v>88</v>
      </c>
      <c r="S2" s="71" t="s">
        <v>89</v>
      </c>
      <c r="T2" s="71" t="s">
        <v>90</v>
      </c>
      <c r="U2" s="71" t="s">
        <v>91</v>
      </c>
      <c r="V2" s="71" t="s">
        <v>92</v>
      </c>
      <c r="W2" s="71" t="s">
        <v>93</v>
      </c>
      <c r="X2" s="71" t="s">
        <v>94</v>
      </c>
      <c r="Y2" s="71" t="s">
        <v>95</v>
      </c>
      <c r="Z2" s="71" t="s">
        <v>96</v>
      </c>
      <c r="AA2" s="71" t="s">
        <v>97</v>
      </c>
      <c r="AB2" s="71" t="s">
        <v>98</v>
      </c>
      <c r="AC2" s="71" t="s">
        <v>99</v>
      </c>
      <c r="AD2" s="71" t="s">
        <v>100</v>
      </c>
      <c r="AE2" s="71" t="s">
        <v>101</v>
      </c>
      <c r="AF2" s="71" t="s">
        <v>102</v>
      </c>
      <c r="AG2" s="71" t="s">
        <v>103</v>
      </c>
      <c r="AH2" s="71" t="s">
        <v>104</v>
      </c>
    </row>
    <row r="3" spans="1:34" x14ac:dyDescent="0.3">
      <c r="A3" s="82" t="s">
        <v>183</v>
      </c>
      <c r="B3" s="83" t="s">
        <v>48</v>
      </c>
      <c r="C3" s="84">
        <f t="shared" ref="C3:C66" si="0">AVERAGE(E3:AH3)</f>
        <v>9.666068341423667E-2</v>
      </c>
      <c r="D3" s="83">
        <f t="shared" ref="D3:D66" si="1">COUNTIF(E3:AH3, "&gt;0")</f>
        <v>1</v>
      </c>
      <c r="E3" s="81">
        <v>0</v>
      </c>
      <c r="F3" s="81">
        <v>0</v>
      </c>
      <c r="G3" s="81">
        <v>0</v>
      </c>
      <c r="H3" s="81">
        <v>0</v>
      </c>
      <c r="I3" s="81">
        <v>0</v>
      </c>
      <c r="J3" s="81">
        <v>0</v>
      </c>
      <c r="K3" s="81">
        <v>0</v>
      </c>
      <c r="L3" s="81">
        <v>0</v>
      </c>
      <c r="M3" s="81">
        <v>0</v>
      </c>
      <c r="N3" s="81">
        <v>0</v>
      </c>
      <c r="O3" s="81">
        <v>0</v>
      </c>
      <c r="P3" s="81">
        <v>0</v>
      </c>
      <c r="Q3" s="81">
        <v>0</v>
      </c>
      <c r="R3" s="81">
        <v>0</v>
      </c>
      <c r="S3" s="81">
        <v>0</v>
      </c>
      <c r="T3" s="81">
        <v>2.8998205024271</v>
      </c>
      <c r="U3" s="81">
        <v>0</v>
      </c>
      <c r="V3" s="81">
        <v>0</v>
      </c>
      <c r="W3" s="81">
        <v>0</v>
      </c>
      <c r="X3" s="81">
        <v>0</v>
      </c>
      <c r="Y3" s="81">
        <v>0</v>
      </c>
      <c r="Z3" s="81">
        <v>0</v>
      </c>
      <c r="AA3" s="81">
        <v>0</v>
      </c>
      <c r="AB3" s="81">
        <v>0</v>
      </c>
      <c r="AC3" s="81">
        <v>0</v>
      </c>
      <c r="AD3" s="81">
        <v>0</v>
      </c>
      <c r="AE3" s="81">
        <v>0</v>
      </c>
      <c r="AF3" s="81">
        <v>0</v>
      </c>
      <c r="AG3" s="81">
        <v>0</v>
      </c>
      <c r="AH3" s="81">
        <v>0</v>
      </c>
    </row>
    <row r="4" spans="1:34" x14ac:dyDescent="0.3">
      <c r="A4" s="35" t="s">
        <v>184</v>
      </c>
      <c r="B4" s="29" t="s">
        <v>48</v>
      </c>
      <c r="C4" s="66">
        <f t="shared" si="0"/>
        <v>0.11191845732476936</v>
      </c>
      <c r="D4" s="29">
        <f t="shared" si="1"/>
        <v>2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3.0565237240791001</v>
      </c>
      <c r="M4" s="67">
        <v>0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  <c r="U4" s="67">
        <v>0.30102999566398098</v>
      </c>
      <c r="V4" s="67">
        <v>0</v>
      </c>
      <c r="W4" s="67">
        <v>0</v>
      </c>
      <c r="X4" s="67">
        <v>0</v>
      </c>
      <c r="Y4" s="67">
        <v>0</v>
      </c>
      <c r="Z4" s="67">
        <v>0</v>
      </c>
      <c r="AA4" s="67">
        <v>0</v>
      </c>
      <c r="AB4" s="67">
        <v>0</v>
      </c>
      <c r="AC4" s="67">
        <v>0</v>
      </c>
      <c r="AD4" s="67">
        <v>0</v>
      </c>
      <c r="AE4" s="67">
        <v>0</v>
      </c>
      <c r="AF4" s="67">
        <v>0</v>
      </c>
      <c r="AG4" s="67">
        <v>0</v>
      </c>
      <c r="AH4" s="67">
        <v>0</v>
      </c>
    </row>
    <row r="5" spans="1:34" x14ac:dyDescent="0.3">
      <c r="A5" s="82" t="s">
        <v>185</v>
      </c>
      <c r="B5" s="83" t="s">
        <v>48</v>
      </c>
      <c r="C5" s="84">
        <f t="shared" si="0"/>
        <v>0.31736207693733826</v>
      </c>
      <c r="D5" s="83">
        <f t="shared" si="1"/>
        <v>5</v>
      </c>
      <c r="E5" s="81">
        <v>0</v>
      </c>
      <c r="F5" s="81">
        <v>0</v>
      </c>
      <c r="G5" s="81">
        <v>0</v>
      </c>
      <c r="H5" s="81">
        <v>0</v>
      </c>
      <c r="I5" s="81">
        <v>0</v>
      </c>
      <c r="J5" s="81">
        <v>0</v>
      </c>
      <c r="K5" s="81">
        <v>0</v>
      </c>
      <c r="L5" s="81">
        <v>0</v>
      </c>
      <c r="M5" s="81">
        <v>0</v>
      </c>
      <c r="N5" s="81">
        <v>1.80617997398389</v>
      </c>
      <c r="O5" s="81">
        <v>0</v>
      </c>
      <c r="P5" s="81">
        <v>2.9614210940664498</v>
      </c>
      <c r="Q5" s="81">
        <v>0</v>
      </c>
      <c r="R5" s="81">
        <v>0</v>
      </c>
      <c r="S5" s="81">
        <v>0.84509804001425703</v>
      </c>
      <c r="T5" s="81">
        <v>0</v>
      </c>
      <c r="U5" s="81">
        <v>0</v>
      </c>
      <c r="V5" s="81">
        <v>2.0569048513364701</v>
      </c>
      <c r="W5" s="81">
        <v>0</v>
      </c>
      <c r="X5" s="81">
        <v>0</v>
      </c>
      <c r="Y5" s="81">
        <v>1.8512583487190799</v>
      </c>
      <c r="Z5" s="81">
        <v>0</v>
      </c>
      <c r="AA5" s="81">
        <v>0</v>
      </c>
      <c r="AB5" s="81">
        <v>0</v>
      </c>
      <c r="AC5" s="81">
        <v>0</v>
      </c>
      <c r="AD5" s="81">
        <v>0</v>
      </c>
      <c r="AE5" s="81">
        <v>0</v>
      </c>
      <c r="AF5" s="81">
        <v>0</v>
      </c>
      <c r="AG5" s="81">
        <v>0</v>
      </c>
      <c r="AH5" s="81">
        <v>0</v>
      </c>
    </row>
    <row r="6" spans="1:34" x14ac:dyDescent="0.3">
      <c r="A6" s="35" t="s">
        <v>186</v>
      </c>
      <c r="B6" s="29" t="s">
        <v>50</v>
      </c>
      <c r="C6" s="66">
        <f t="shared" si="0"/>
        <v>1.076854187676396</v>
      </c>
      <c r="D6" s="29">
        <f t="shared" si="1"/>
        <v>15</v>
      </c>
      <c r="E6" s="67">
        <v>1.7558748556724899</v>
      </c>
      <c r="F6" s="67">
        <v>1.67209785793572</v>
      </c>
      <c r="G6" s="67">
        <v>3.8119099804201002</v>
      </c>
      <c r="H6" s="67">
        <v>2.57170883180869</v>
      </c>
      <c r="I6" s="67">
        <v>1.8325089127062399</v>
      </c>
      <c r="J6" s="67">
        <v>3.1176026916900801</v>
      </c>
      <c r="K6" s="67">
        <v>4.2003031829815898</v>
      </c>
      <c r="L6" s="67">
        <v>3.2938043599193398</v>
      </c>
      <c r="M6" s="67">
        <v>2.19589965240923</v>
      </c>
      <c r="N6" s="67">
        <v>1.17609125905568</v>
      </c>
      <c r="O6" s="67">
        <v>0</v>
      </c>
      <c r="P6" s="67">
        <v>0</v>
      </c>
      <c r="Q6" s="67">
        <v>0</v>
      </c>
      <c r="R6" s="67">
        <v>0</v>
      </c>
      <c r="S6" s="67">
        <v>0.84509804001425703</v>
      </c>
      <c r="T6" s="67">
        <v>0</v>
      </c>
      <c r="U6" s="67">
        <v>0</v>
      </c>
      <c r="V6" s="67">
        <v>0.30102999566398098</v>
      </c>
      <c r="W6" s="67">
        <v>0</v>
      </c>
      <c r="X6" s="67">
        <v>0</v>
      </c>
      <c r="Y6" s="67">
        <v>0.30102999566398098</v>
      </c>
      <c r="Z6" s="67">
        <v>0</v>
      </c>
      <c r="AA6" s="67">
        <v>0</v>
      </c>
      <c r="AB6" s="67">
        <v>0</v>
      </c>
      <c r="AC6" s="67">
        <v>0</v>
      </c>
      <c r="AD6" s="67">
        <v>0</v>
      </c>
      <c r="AE6" s="67">
        <v>0</v>
      </c>
      <c r="AF6" s="67">
        <v>0</v>
      </c>
      <c r="AG6" s="67">
        <v>2.6928469192772302</v>
      </c>
      <c r="AH6" s="67">
        <v>2.53781909507327</v>
      </c>
    </row>
    <row r="7" spans="1:34" x14ac:dyDescent="0.3">
      <c r="A7" s="82" t="s">
        <v>187</v>
      </c>
      <c r="B7" s="83" t="s">
        <v>50</v>
      </c>
      <c r="C7" s="84">
        <f t="shared" si="0"/>
        <v>0.5452315050013784</v>
      </c>
      <c r="D7" s="83">
        <f t="shared" si="1"/>
        <v>7</v>
      </c>
      <c r="E7" s="81">
        <v>0</v>
      </c>
      <c r="F7" s="81">
        <v>0</v>
      </c>
      <c r="G7" s="81">
        <v>0</v>
      </c>
      <c r="H7" s="81">
        <v>0</v>
      </c>
      <c r="I7" s="81">
        <v>0</v>
      </c>
      <c r="J7" s="81">
        <v>0</v>
      </c>
      <c r="K7" s="81">
        <v>0</v>
      </c>
      <c r="L7" s="81">
        <v>0.69897000433601897</v>
      </c>
      <c r="M7" s="81">
        <v>3.4095950193968201</v>
      </c>
      <c r="N7" s="81">
        <v>2.8247764624755498</v>
      </c>
      <c r="O7" s="81">
        <v>4.0093658983462399</v>
      </c>
      <c r="P7" s="81">
        <v>2.7909884750888199</v>
      </c>
      <c r="Q7" s="81">
        <v>1.07918124604762</v>
      </c>
      <c r="R7" s="81">
        <v>1.5440680443502799</v>
      </c>
      <c r="S7" s="81">
        <v>0</v>
      </c>
      <c r="T7" s="81">
        <v>0</v>
      </c>
      <c r="U7" s="81">
        <v>0</v>
      </c>
      <c r="V7" s="81">
        <v>0</v>
      </c>
      <c r="W7" s="81">
        <v>0</v>
      </c>
      <c r="X7" s="81">
        <v>0</v>
      </c>
      <c r="Y7" s="81">
        <v>0</v>
      </c>
      <c r="Z7" s="81">
        <v>0</v>
      </c>
      <c r="AA7" s="81">
        <v>0</v>
      </c>
      <c r="AB7" s="81">
        <v>0</v>
      </c>
      <c r="AC7" s="81">
        <v>0</v>
      </c>
      <c r="AD7" s="81">
        <v>0</v>
      </c>
      <c r="AE7" s="81">
        <v>0</v>
      </c>
      <c r="AF7" s="81">
        <v>0</v>
      </c>
      <c r="AG7" s="81">
        <v>0</v>
      </c>
      <c r="AH7" s="81">
        <v>0</v>
      </c>
    </row>
    <row r="8" spans="1:34" x14ac:dyDescent="0.3">
      <c r="A8" s="35" t="s">
        <v>188</v>
      </c>
      <c r="B8" s="29" t="s">
        <v>50</v>
      </c>
      <c r="C8" s="66">
        <f t="shared" si="0"/>
        <v>0.6341389387255898</v>
      </c>
      <c r="D8" s="29">
        <f t="shared" si="1"/>
        <v>15</v>
      </c>
      <c r="E8" s="67">
        <v>2.7450747915820601</v>
      </c>
      <c r="F8" s="67">
        <v>1.17609125905568</v>
      </c>
      <c r="G8" s="67">
        <v>2.8721562727482901</v>
      </c>
      <c r="H8" s="67">
        <v>0.30102999566398098</v>
      </c>
      <c r="I8" s="67">
        <v>0.69897000433601897</v>
      </c>
      <c r="J8" s="67">
        <v>2.2600713879850698</v>
      </c>
      <c r="K8" s="67">
        <v>2.02530586526477</v>
      </c>
      <c r="L8" s="67">
        <v>1.5440680443502799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67">
        <v>0</v>
      </c>
      <c r="W8" s="67">
        <v>0.30102999566398098</v>
      </c>
      <c r="X8" s="67">
        <v>0</v>
      </c>
      <c r="Y8" s="67">
        <v>0</v>
      </c>
      <c r="Z8" s="67">
        <v>0</v>
      </c>
      <c r="AA8" s="67">
        <v>0.30102999566398098</v>
      </c>
      <c r="AB8" s="67">
        <v>0</v>
      </c>
      <c r="AC8" s="67">
        <v>0</v>
      </c>
      <c r="AD8" s="67">
        <v>1</v>
      </c>
      <c r="AE8" s="67">
        <v>0.30102999566398098</v>
      </c>
      <c r="AF8" s="67">
        <v>1.5440680443502799</v>
      </c>
      <c r="AG8" s="67">
        <v>1.65321251377534</v>
      </c>
      <c r="AH8" s="67">
        <v>0.30102999566398098</v>
      </c>
    </row>
    <row r="9" spans="1:34" x14ac:dyDescent="0.3">
      <c r="A9" s="82" t="s">
        <v>1231</v>
      </c>
      <c r="B9" s="83" t="s">
        <v>51</v>
      </c>
      <c r="C9" s="84">
        <f t="shared" si="0"/>
        <v>0.21079802161297334</v>
      </c>
      <c r="D9" s="83">
        <f t="shared" si="1"/>
        <v>3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1.5910646070265</v>
      </c>
      <c r="N9" s="81">
        <v>1.7781512503836401</v>
      </c>
      <c r="O9" s="81">
        <v>0</v>
      </c>
      <c r="P9" s="81">
        <v>2.9547247909790602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1">
        <v>0</v>
      </c>
      <c r="AA9" s="81">
        <v>0</v>
      </c>
      <c r="AB9" s="81">
        <v>0</v>
      </c>
      <c r="AC9" s="81">
        <v>0</v>
      </c>
      <c r="AD9" s="81">
        <v>0</v>
      </c>
      <c r="AE9" s="81">
        <v>0</v>
      </c>
      <c r="AF9" s="81">
        <v>0</v>
      </c>
      <c r="AG9" s="81">
        <v>0</v>
      </c>
      <c r="AH9" s="81">
        <v>0</v>
      </c>
    </row>
    <row r="10" spans="1:34" x14ac:dyDescent="0.3">
      <c r="A10" s="35" t="s">
        <v>190</v>
      </c>
      <c r="B10" s="29" t="s">
        <v>51</v>
      </c>
      <c r="C10" s="66">
        <f t="shared" si="0"/>
        <v>0.1765905583754718</v>
      </c>
      <c r="D10" s="29">
        <f t="shared" si="1"/>
        <v>6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0.30102999566398098</v>
      </c>
      <c r="M10" s="67">
        <v>0</v>
      </c>
      <c r="N10" s="67">
        <v>0</v>
      </c>
      <c r="O10" s="67">
        <v>3.2185355052165301</v>
      </c>
      <c r="P10" s="67">
        <v>0</v>
      </c>
      <c r="Q10" s="67">
        <v>0.47712125471966199</v>
      </c>
      <c r="R10" s="67">
        <v>0</v>
      </c>
      <c r="S10" s="67">
        <v>0</v>
      </c>
      <c r="T10" s="67">
        <v>0.30102999566398098</v>
      </c>
      <c r="U10" s="67">
        <v>0.69897000433601897</v>
      </c>
      <c r="V10" s="67">
        <v>0</v>
      </c>
      <c r="W10" s="67">
        <v>0</v>
      </c>
      <c r="X10" s="67">
        <v>0</v>
      </c>
      <c r="Y10" s="67">
        <v>0.30102999566398098</v>
      </c>
      <c r="Z10" s="67">
        <v>0</v>
      </c>
      <c r="AA10" s="67">
        <v>0</v>
      </c>
      <c r="AB10" s="67">
        <v>0</v>
      </c>
      <c r="AC10" s="67">
        <v>0</v>
      </c>
      <c r="AD10" s="67">
        <v>0</v>
      </c>
      <c r="AE10" s="67">
        <v>0</v>
      </c>
      <c r="AF10" s="67">
        <v>0</v>
      </c>
      <c r="AG10" s="67">
        <v>0</v>
      </c>
      <c r="AH10" s="67">
        <v>0</v>
      </c>
    </row>
    <row r="11" spans="1:34" x14ac:dyDescent="0.3">
      <c r="A11" s="82" t="s">
        <v>1232</v>
      </c>
      <c r="B11" s="83" t="s">
        <v>52</v>
      </c>
      <c r="C11" s="84">
        <f t="shared" si="0"/>
        <v>8.913139995446967E-2</v>
      </c>
      <c r="D11" s="83">
        <f t="shared" si="1"/>
        <v>1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1">
        <v>0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2.6739419986340902</v>
      </c>
      <c r="AE11" s="81">
        <v>0</v>
      </c>
      <c r="AF11" s="81">
        <v>0</v>
      </c>
      <c r="AG11" s="81">
        <v>0</v>
      </c>
      <c r="AH11" s="81">
        <v>0</v>
      </c>
    </row>
    <row r="12" spans="1:34" x14ac:dyDescent="0.3">
      <c r="A12" s="35" t="s">
        <v>192</v>
      </c>
      <c r="B12" s="29" t="s">
        <v>55</v>
      </c>
      <c r="C12" s="66">
        <f t="shared" si="0"/>
        <v>0.94494613666984151</v>
      </c>
      <c r="D12" s="29">
        <f t="shared" si="1"/>
        <v>11</v>
      </c>
      <c r="E12" s="67">
        <v>0</v>
      </c>
      <c r="F12" s="67">
        <v>0</v>
      </c>
      <c r="G12" s="67">
        <v>0.30102999566398098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0.30102999566398098</v>
      </c>
      <c r="N12" s="67">
        <v>0</v>
      </c>
      <c r="O12" s="67">
        <v>2.8312296938670598</v>
      </c>
      <c r="P12" s="67">
        <v>0</v>
      </c>
      <c r="Q12" s="67">
        <v>3.78139630519679</v>
      </c>
      <c r="R12" s="67">
        <v>2.51719589794997</v>
      </c>
      <c r="S12" s="67">
        <v>3.8854177651109398</v>
      </c>
      <c r="T12" s="67">
        <v>3.7194970166105801</v>
      </c>
      <c r="U12" s="67">
        <v>3.1169396465507599</v>
      </c>
      <c r="V12" s="67">
        <v>3.2407987711173298</v>
      </c>
      <c r="W12" s="67">
        <v>3.5077209766856101</v>
      </c>
      <c r="X12" s="67">
        <v>0</v>
      </c>
      <c r="Y12" s="67">
        <v>1.14612803567824</v>
      </c>
      <c r="Z12" s="67">
        <v>0</v>
      </c>
      <c r="AA12" s="67">
        <v>0</v>
      </c>
      <c r="AB12" s="67">
        <v>0</v>
      </c>
      <c r="AC12" s="67">
        <v>0</v>
      </c>
      <c r="AD12" s="67">
        <v>0</v>
      </c>
      <c r="AE12" s="67">
        <v>0</v>
      </c>
      <c r="AF12" s="67">
        <v>0</v>
      </c>
      <c r="AG12" s="67">
        <v>0</v>
      </c>
      <c r="AH12" s="67">
        <v>0</v>
      </c>
    </row>
    <row r="13" spans="1:34" x14ac:dyDescent="0.3">
      <c r="A13" s="82" t="s">
        <v>193</v>
      </c>
      <c r="B13" s="83" t="s">
        <v>55</v>
      </c>
      <c r="C13" s="84">
        <f t="shared" si="0"/>
        <v>0.39189725647012047</v>
      </c>
      <c r="D13" s="83">
        <f t="shared" si="1"/>
        <v>7</v>
      </c>
      <c r="E13" s="81">
        <v>0</v>
      </c>
      <c r="F13" s="81">
        <v>0</v>
      </c>
      <c r="G13" s="81">
        <v>0</v>
      </c>
      <c r="H13" s="81">
        <v>0</v>
      </c>
      <c r="I13" s="81">
        <v>1.1139433523068401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1.96378782734556</v>
      </c>
      <c r="R13" s="81">
        <v>0</v>
      </c>
      <c r="S13" s="81">
        <v>2.5910646070265</v>
      </c>
      <c r="T13" s="81">
        <v>1.80617997398389</v>
      </c>
      <c r="U13" s="81">
        <v>0.47712125471966199</v>
      </c>
      <c r="V13" s="81">
        <v>2.0644579892269199</v>
      </c>
      <c r="W13" s="81">
        <v>1.7403626894942399</v>
      </c>
      <c r="X13" s="81">
        <v>0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1">
        <v>0</v>
      </c>
      <c r="AF13" s="81">
        <v>0</v>
      </c>
      <c r="AG13" s="81">
        <v>0</v>
      </c>
      <c r="AH13" s="81">
        <v>0</v>
      </c>
    </row>
    <row r="14" spans="1:34" x14ac:dyDescent="0.3">
      <c r="A14" s="85" t="s">
        <v>194</v>
      </c>
      <c r="B14" s="86" t="s">
        <v>55</v>
      </c>
      <c r="C14" s="87">
        <f t="shared" si="0"/>
        <v>0.36511490979803818</v>
      </c>
      <c r="D14" s="86">
        <f t="shared" si="1"/>
        <v>6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2.4548448600085102</v>
      </c>
      <c r="K14" s="88">
        <v>0</v>
      </c>
      <c r="L14" s="88">
        <v>0</v>
      </c>
      <c r="M14" s="88">
        <v>1.2041199826559199</v>
      </c>
      <c r="N14" s="88">
        <v>2.1072099696478701</v>
      </c>
      <c r="O14" s="88">
        <v>0</v>
      </c>
      <c r="P14" s="88">
        <v>0</v>
      </c>
      <c r="Q14" s="88">
        <v>0.77815125038364397</v>
      </c>
      <c r="R14" s="88">
        <v>0</v>
      </c>
      <c r="S14" s="88">
        <v>0</v>
      </c>
      <c r="T14" s="88">
        <v>0</v>
      </c>
      <c r="U14" s="88">
        <v>0</v>
      </c>
      <c r="V14" s="88">
        <v>2.3263358609287499</v>
      </c>
      <c r="W14" s="88">
        <v>2.0827853703164498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</row>
    <row r="15" spans="1:34" x14ac:dyDescent="0.3">
      <c r="A15" s="82" t="s">
        <v>195</v>
      </c>
      <c r="B15" s="83" t="s">
        <v>55</v>
      </c>
      <c r="C15" s="84">
        <f t="shared" si="0"/>
        <v>1.2573589996737278</v>
      </c>
      <c r="D15" s="83">
        <f t="shared" si="1"/>
        <v>17</v>
      </c>
      <c r="E15" s="81">
        <v>0</v>
      </c>
      <c r="F15" s="81">
        <v>1.78532983501077</v>
      </c>
      <c r="G15" s="81">
        <v>0</v>
      </c>
      <c r="H15" s="81">
        <v>0</v>
      </c>
      <c r="I15" s="81">
        <v>0</v>
      </c>
      <c r="J15" s="81">
        <v>1.5797835966168099</v>
      </c>
      <c r="K15" s="81">
        <v>0</v>
      </c>
      <c r="L15" s="81">
        <v>3.6552345070342902</v>
      </c>
      <c r="M15" s="81">
        <v>2.0334237554869499</v>
      </c>
      <c r="N15" s="81">
        <v>3.8047526021504599</v>
      </c>
      <c r="O15" s="81">
        <v>2.4393326938302602</v>
      </c>
      <c r="P15" s="81">
        <v>2.3010299956639799</v>
      </c>
      <c r="Q15" s="81">
        <v>0</v>
      </c>
      <c r="R15" s="81">
        <v>3.0584260244570101</v>
      </c>
      <c r="S15" s="81">
        <v>3.0542299098634</v>
      </c>
      <c r="T15" s="81">
        <v>0</v>
      </c>
      <c r="U15" s="81">
        <v>3.4072208929274002</v>
      </c>
      <c r="V15" s="81">
        <v>1.80617997398389</v>
      </c>
      <c r="W15" s="81">
        <v>2.78103693862113</v>
      </c>
      <c r="X15" s="81">
        <v>2.6803355134145601</v>
      </c>
      <c r="Y15" s="81">
        <v>0.77815125038364397</v>
      </c>
      <c r="Z15" s="81">
        <v>1.17609125905568</v>
      </c>
      <c r="AA15" s="81">
        <v>0</v>
      </c>
      <c r="AB15" s="81">
        <v>0</v>
      </c>
      <c r="AC15" s="81">
        <v>0.30102999566398098</v>
      </c>
      <c r="AD15" s="81">
        <v>0</v>
      </c>
      <c r="AE15" s="81">
        <v>0</v>
      </c>
      <c r="AF15" s="81">
        <v>0</v>
      </c>
      <c r="AG15" s="81">
        <v>0</v>
      </c>
      <c r="AH15" s="81">
        <v>1.07918124604762</v>
      </c>
    </row>
    <row r="16" spans="1:34" x14ac:dyDescent="0.3">
      <c r="A16" s="35" t="s">
        <v>196</v>
      </c>
      <c r="B16" s="29" t="s">
        <v>55</v>
      </c>
      <c r="C16" s="66">
        <f t="shared" si="0"/>
        <v>0.22543764752727868</v>
      </c>
      <c r="D16" s="29">
        <f t="shared" si="1"/>
        <v>3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2.6963563887333302</v>
      </c>
      <c r="Q16" s="67">
        <v>2.5352941200427699</v>
      </c>
      <c r="R16" s="67">
        <v>1.53147891704226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</row>
    <row r="17" spans="1:34" x14ac:dyDescent="0.3">
      <c r="A17" s="82" t="s">
        <v>197</v>
      </c>
      <c r="B17" s="83" t="s">
        <v>55</v>
      </c>
      <c r="C17" s="84">
        <f t="shared" si="0"/>
        <v>2.1632024629213635</v>
      </c>
      <c r="D17" s="83">
        <f t="shared" si="1"/>
        <v>27</v>
      </c>
      <c r="E17" s="81">
        <v>0.30102999566398098</v>
      </c>
      <c r="F17" s="81">
        <v>3.5802405082653799</v>
      </c>
      <c r="G17" s="81">
        <v>0.60205999132796195</v>
      </c>
      <c r="H17" s="81">
        <v>2.6127838567197399</v>
      </c>
      <c r="I17" s="81">
        <v>4.1616674124377404</v>
      </c>
      <c r="J17" s="81">
        <v>4.0297083625148904</v>
      </c>
      <c r="K17" s="81">
        <v>2.6384892569546401</v>
      </c>
      <c r="L17" s="81">
        <v>0.30102999566398098</v>
      </c>
      <c r="M17" s="81">
        <v>2.84323277809801</v>
      </c>
      <c r="N17" s="81">
        <v>2.7902851640332398</v>
      </c>
      <c r="O17" s="81">
        <v>3.6657685507193798</v>
      </c>
      <c r="P17" s="81">
        <v>3.4065401804339599</v>
      </c>
      <c r="Q17" s="81">
        <v>2.6541765418779599</v>
      </c>
      <c r="R17" s="81">
        <v>0</v>
      </c>
      <c r="S17" s="81">
        <v>2.0293837776852102</v>
      </c>
      <c r="T17" s="81">
        <v>3.3265406685165599</v>
      </c>
      <c r="U17" s="81">
        <v>1.17609125905568</v>
      </c>
      <c r="V17" s="81">
        <v>2.3873898263387301</v>
      </c>
      <c r="W17" s="81">
        <v>2.8407332346118102</v>
      </c>
      <c r="X17" s="81">
        <v>3.2296818423176799</v>
      </c>
      <c r="Y17" s="81">
        <v>0.69897000433601897</v>
      </c>
      <c r="Z17" s="81">
        <v>1.14612803567824</v>
      </c>
      <c r="AA17" s="81">
        <v>1.41497334797082</v>
      </c>
      <c r="AB17" s="81">
        <v>2.2329961103921501</v>
      </c>
      <c r="AC17" s="81">
        <v>0</v>
      </c>
      <c r="AD17" s="81">
        <v>1.14612803567824</v>
      </c>
      <c r="AE17" s="81">
        <v>0</v>
      </c>
      <c r="AF17" s="81">
        <v>2.1846914308176002</v>
      </c>
      <c r="AG17" s="81">
        <v>3.18041263283832</v>
      </c>
      <c r="AH17" s="81">
        <v>4.31494108669298</v>
      </c>
    </row>
    <row r="18" spans="1:34" x14ac:dyDescent="0.3">
      <c r="A18" s="35" t="s">
        <v>198</v>
      </c>
      <c r="B18" s="29" t="s">
        <v>55</v>
      </c>
      <c r="C18" s="66">
        <f t="shared" si="0"/>
        <v>0.32472081078275195</v>
      </c>
      <c r="D18" s="29">
        <f t="shared" si="1"/>
        <v>5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2.57170883180869</v>
      </c>
      <c r="N18" s="67">
        <v>0</v>
      </c>
      <c r="O18" s="67">
        <v>0</v>
      </c>
      <c r="P18" s="67">
        <v>0</v>
      </c>
      <c r="Q18" s="67">
        <v>3.13576851456782</v>
      </c>
      <c r="R18" s="67">
        <v>0</v>
      </c>
      <c r="S18" s="67">
        <v>0.95424250943932498</v>
      </c>
      <c r="T18" s="67">
        <v>0</v>
      </c>
      <c r="U18" s="67">
        <v>0.30102999566398098</v>
      </c>
      <c r="V18" s="67">
        <v>2.7788744720027401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0</v>
      </c>
      <c r="AF18" s="67">
        <v>0</v>
      </c>
      <c r="AG18" s="67">
        <v>0</v>
      </c>
      <c r="AH18" s="67">
        <v>0</v>
      </c>
    </row>
    <row r="19" spans="1:34" x14ac:dyDescent="0.3">
      <c r="A19" s="82" t="s">
        <v>199</v>
      </c>
      <c r="B19" s="83" t="s">
        <v>55</v>
      </c>
      <c r="C19" s="84">
        <f t="shared" si="0"/>
        <v>0.48782500874773049</v>
      </c>
      <c r="D19" s="83">
        <f t="shared" si="1"/>
        <v>12</v>
      </c>
      <c r="E19" s="81">
        <v>0</v>
      </c>
      <c r="F19" s="81">
        <v>0</v>
      </c>
      <c r="G19" s="81">
        <v>0</v>
      </c>
      <c r="H19" s="81">
        <v>0.30102999566398098</v>
      </c>
      <c r="I19" s="81">
        <v>1.17609125905568</v>
      </c>
      <c r="J19" s="81">
        <v>0</v>
      </c>
      <c r="K19" s="81">
        <v>1.6232492903978999</v>
      </c>
      <c r="L19" s="81">
        <v>2.0086001717619202</v>
      </c>
      <c r="M19" s="81">
        <v>0</v>
      </c>
      <c r="N19" s="81">
        <v>1.3424226808222099</v>
      </c>
      <c r="O19" s="81">
        <v>2.7649229846498899</v>
      </c>
      <c r="P19" s="81">
        <v>0</v>
      </c>
      <c r="Q19" s="81">
        <v>0</v>
      </c>
      <c r="R19" s="81">
        <v>0</v>
      </c>
      <c r="S19" s="81">
        <v>0.47712125471966199</v>
      </c>
      <c r="T19" s="81">
        <v>0</v>
      </c>
      <c r="U19" s="81">
        <v>1.3802112417116099</v>
      </c>
      <c r="V19" s="81">
        <v>0.90308998699194398</v>
      </c>
      <c r="W19" s="81">
        <v>1.1139433523068401</v>
      </c>
      <c r="X19" s="81">
        <v>0</v>
      </c>
      <c r="Y19" s="81">
        <v>0.69897000433601897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0</v>
      </c>
      <c r="AF19" s="81">
        <v>0</v>
      </c>
      <c r="AG19" s="81">
        <v>0.84509804001425703</v>
      </c>
      <c r="AH19" s="81">
        <v>0</v>
      </c>
    </row>
    <row r="20" spans="1:34" x14ac:dyDescent="0.3">
      <c r="A20" s="35" t="s">
        <v>200</v>
      </c>
      <c r="B20" s="29" t="s">
        <v>55</v>
      </c>
      <c r="C20" s="66">
        <f t="shared" si="0"/>
        <v>1.9750737417918858</v>
      </c>
      <c r="D20" s="29">
        <f t="shared" si="1"/>
        <v>28</v>
      </c>
      <c r="E20" s="67">
        <v>2.5763413502057899</v>
      </c>
      <c r="F20" s="67">
        <v>1.2304489213782701</v>
      </c>
      <c r="G20" s="67">
        <v>3.57932620375525</v>
      </c>
      <c r="H20" s="67">
        <v>1.1139433523068401</v>
      </c>
      <c r="I20" s="67">
        <v>1.07918124604762</v>
      </c>
      <c r="J20" s="67">
        <v>1.9867717342662401</v>
      </c>
      <c r="K20" s="67">
        <v>1</v>
      </c>
      <c r="L20" s="67">
        <v>2.65321251377534</v>
      </c>
      <c r="M20" s="67">
        <v>2.4048337166199398</v>
      </c>
      <c r="N20" s="67">
        <v>2.1903316981702901</v>
      </c>
      <c r="O20" s="67">
        <v>2.6839471307515099</v>
      </c>
      <c r="P20" s="67">
        <v>3.4884096889032001</v>
      </c>
      <c r="Q20" s="67">
        <v>3.11193427633268</v>
      </c>
      <c r="R20" s="67">
        <v>0.60205999132796195</v>
      </c>
      <c r="S20" s="67">
        <v>3.32076922833869</v>
      </c>
      <c r="T20" s="67">
        <v>0.60205999132796195</v>
      </c>
      <c r="U20" s="67">
        <v>2.1583624920952502</v>
      </c>
      <c r="V20" s="67">
        <v>1.9542425094393201</v>
      </c>
      <c r="W20" s="67">
        <v>3.5650209283452901</v>
      </c>
      <c r="X20" s="67">
        <v>0.47712125471966199</v>
      </c>
      <c r="Y20" s="67">
        <v>2.8779469516291898</v>
      </c>
      <c r="Z20" s="67">
        <v>3.2526103405673701</v>
      </c>
      <c r="AA20" s="67">
        <v>0</v>
      </c>
      <c r="AB20" s="67">
        <v>0</v>
      </c>
      <c r="AC20" s="67">
        <v>1.92941892571429</v>
      </c>
      <c r="AD20" s="67">
        <v>1.7160033436347999</v>
      </c>
      <c r="AE20" s="67">
        <v>0.30102999566398098</v>
      </c>
      <c r="AF20" s="67">
        <v>2.9258275746247402</v>
      </c>
      <c r="AG20" s="67">
        <v>1.63346845557959</v>
      </c>
      <c r="AH20" s="67">
        <v>2.8375884382355099</v>
      </c>
    </row>
    <row r="21" spans="1:34" x14ac:dyDescent="0.3">
      <c r="A21" s="82" t="s">
        <v>201</v>
      </c>
      <c r="B21" s="83" t="s">
        <v>55</v>
      </c>
      <c r="C21" s="84">
        <f t="shared" si="0"/>
        <v>0.18282792488212801</v>
      </c>
      <c r="D21" s="83">
        <f t="shared" si="1"/>
        <v>2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3.1544239731146502</v>
      </c>
      <c r="Q21" s="81">
        <v>2.3304137733491901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81">
        <v>0</v>
      </c>
      <c r="Y21" s="81">
        <v>0</v>
      </c>
      <c r="Z21" s="81">
        <v>0</v>
      </c>
      <c r="AA21" s="81">
        <v>0</v>
      </c>
      <c r="AB21" s="81">
        <v>0</v>
      </c>
      <c r="AC21" s="81">
        <v>0</v>
      </c>
      <c r="AD21" s="81">
        <v>0</v>
      </c>
      <c r="AE21" s="81">
        <v>0</v>
      </c>
      <c r="AF21" s="81">
        <v>0</v>
      </c>
      <c r="AG21" s="81">
        <v>0</v>
      </c>
      <c r="AH21" s="81">
        <v>0</v>
      </c>
    </row>
    <row r="22" spans="1:34" x14ac:dyDescent="0.3">
      <c r="A22" s="35" t="s">
        <v>202</v>
      </c>
      <c r="B22" s="29" t="s">
        <v>203</v>
      </c>
      <c r="C22" s="66">
        <f t="shared" si="0"/>
        <v>0.31019560245399419</v>
      </c>
      <c r="D22" s="29">
        <f t="shared" si="1"/>
        <v>6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2.5237464668115601</v>
      </c>
      <c r="U22" s="67">
        <v>1.9731278535997001</v>
      </c>
      <c r="V22" s="67">
        <v>3.6048737705526399</v>
      </c>
      <c r="W22" s="67">
        <v>0.60205999132796195</v>
      </c>
      <c r="X22" s="67">
        <v>0</v>
      </c>
      <c r="Y22" s="67">
        <v>0.30102999566398098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7">
        <v>0</v>
      </c>
      <c r="AF22" s="67">
        <v>0.30102999566398098</v>
      </c>
      <c r="AG22" s="67">
        <v>0</v>
      </c>
      <c r="AH22" s="67">
        <v>0</v>
      </c>
    </row>
    <row r="23" spans="1:34" x14ac:dyDescent="0.3">
      <c r="A23" s="82" t="s">
        <v>204</v>
      </c>
      <c r="B23" s="83" t="s">
        <v>203</v>
      </c>
      <c r="C23" s="84">
        <f t="shared" si="0"/>
        <v>0.59323172874121988</v>
      </c>
      <c r="D23" s="83">
        <f t="shared" si="1"/>
        <v>10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2.6354837468149102</v>
      </c>
      <c r="R23" s="81">
        <v>1.7323937598229699</v>
      </c>
      <c r="S23" s="81">
        <v>2.4885507165004399</v>
      </c>
      <c r="T23" s="81">
        <v>4.1027423361445701</v>
      </c>
      <c r="U23" s="81">
        <v>2.3541084391473999</v>
      </c>
      <c r="V23" s="81">
        <v>2.6263403673750401</v>
      </c>
      <c r="W23" s="81">
        <v>0.77815125038364397</v>
      </c>
      <c r="X23" s="81">
        <v>0.47712125471966199</v>
      </c>
      <c r="Y23" s="81">
        <v>0</v>
      </c>
      <c r="Z23" s="81">
        <v>0.30102999566398098</v>
      </c>
      <c r="AA23" s="81">
        <v>0</v>
      </c>
      <c r="AB23" s="81">
        <v>0</v>
      </c>
      <c r="AC23" s="81">
        <v>0</v>
      </c>
      <c r="AD23" s="81">
        <v>0.30102999566398098</v>
      </c>
      <c r="AE23" s="81">
        <v>0</v>
      </c>
      <c r="AF23" s="81">
        <v>0</v>
      </c>
      <c r="AG23" s="81">
        <v>0</v>
      </c>
      <c r="AH23" s="81">
        <v>0</v>
      </c>
    </row>
    <row r="24" spans="1:34" x14ac:dyDescent="0.3">
      <c r="A24" s="35" t="s">
        <v>205</v>
      </c>
      <c r="B24" s="29" t="s">
        <v>203</v>
      </c>
      <c r="C24" s="66">
        <f t="shared" si="0"/>
        <v>0.79093495416047976</v>
      </c>
      <c r="D24" s="29">
        <f t="shared" si="1"/>
        <v>16</v>
      </c>
      <c r="E24" s="67">
        <v>0</v>
      </c>
      <c r="F24" s="67">
        <v>1.6434526764861901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1.89762709129044</v>
      </c>
      <c r="M24" s="67">
        <v>0.30102999566398098</v>
      </c>
      <c r="N24" s="67">
        <v>1.6627578316815701</v>
      </c>
      <c r="O24" s="67">
        <v>2.0644579892269199</v>
      </c>
      <c r="P24" s="67">
        <v>1</v>
      </c>
      <c r="Q24" s="67">
        <v>0</v>
      </c>
      <c r="R24" s="67">
        <v>0</v>
      </c>
      <c r="S24" s="67">
        <v>0.60205999132796195</v>
      </c>
      <c r="T24" s="67">
        <v>0</v>
      </c>
      <c r="U24" s="67">
        <v>0.69897000433601897</v>
      </c>
      <c r="V24" s="67">
        <v>1.5563025007672899</v>
      </c>
      <c r="W24" s="67">
        <v>2.6560982020128301</v>
      </c>
      <c r="X24" s="67">
        <v>0</v>
      </c>
      <c r="Y24" s="67">
        <v>0.84509804001425703</v>
      </c>
      <c r="Z24" s="67">
        <v>3.0637085593914199</v>
      </c>
      <c r="AA24" s="67">
        <v>0</v>
      </c>
      <c r="AB24" s="67">
        <v>0.47712125471966199</v>
      </c>
      <c r="AC24" s="67">
        <v>0.60205999132796195</v>
      </c>
      <c r="AD24" s="67">
        <v>0</v>
      </c>
      <c r="AE24" s="67">
        <v>0</v>
      </c>
      <c r="AF24" s="67">
        <v>2.6042260530844699</v>
      </c>
      <c r="AG24" s="67">
        <v>2.0530784434834199</v>
      </c>
      <c r="AH24" s="67">
        <v>0</v>
      </c>
    </row>
    <row r="25" spans="1:34" x14ac:dyDescent="0.3">
      <c r="A25" s="82" t="s">
        <v>105</v>
      </c>
      <c r="B25" s="83" t="s">
        <v>58</v>
      </c>
      <c r="C25" s="84">
        <f t="shared" si="0"/>
        <v>0.45268764759103386</v>
      </c>
      <c r="D25" s="83">
        <f t="shared" si="1"/>
        <v>10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1.04139268515823</v>
      </c>
      <c r="Q25" s="81">
        <v>1.5440680443502799</v>
      </c>
      <c r="R25" s="81">
        <v>2.6702458530741202</v>
      </c>
      <c r="S25" s="81">
        <v>1.17609125905568</v>
      </c>
      <c r="T25" s="81">
        <v>1.41497334797082</v>
      </c>
      <c r="U25" s="81">
        <v>2.0086001717619202</v>
      </c>
      <c r="V25" s="81">
        <v>2.5211380837040398</v>
      </c>
      <c r="W25" s="81">
        <v>0.60205999132796195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0.30102999566398098</v>
      </c>
      <c r="AE25" s="81">
        <v>0</v>
      </c>
      <c r="AF25" s="81">
        <v>0.30102999566398098</v>
      </c>
      <c r="AG25" s="81">
        <v>0</v>
      </c>
      <c r="AH25" s="81">
        <v>0</v>
      </c>
    </row>
    <row r="26" spans="1:34" x14ac:dyDescent="0.3">
      <c r="A26" s="35" t="s">
        <v>108</v>
      </c>
      <c r="B26" s="29" t="s">
        <v>58</v>
      </c>
      <c r="C26" s="66">
        <f t="shared" si="0"/>
        <v>0.35242581712529802</v>
      </c>
      <c r="D26" s="29">
        <f t="shared" si="1"/>
        <v>8</v>
      </c>
      <c r="E26" s="67">
        <v>0.69897000433601897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1.1139433523068401</v>
      </c>
      <c r="V26" s="67">
        <v>1.7403626894942399</v>
      </c>
      <c r="W26" s="67">
        <v>0</v>
      </c>
      <c r="X26" s="67">
        <v>0.30102999566398098</v>
      </c>
      <c r="Y26" s="67">
        <v>0</v>
      </c>
      <c r="Z26" s="67">
        <v>0.69897000433601897</v>
      </c>
      <c r="AA26" s="67">
        <v>1.4771212547196599</v>
      </c>
      <c r="AB26" s="67">
        <v>0</v>
      </c>
      <c r="AC26" s="67">
        <v>0</v>
      </c>
      <c r="AD26" s="67">
        <v>4.2413472172382001</v>
      </c>
      <c r="AE26" s="67">
        <v>0</v>
      </c>
      <c r="AF26" s="67">
        <v>0</v>
      </c>
      <c r="AG26" s="67">
        <v>0.30102999566398098</v>
      </c>
      <c r="AH26" s="67">
        <v>0</v>
      </c>
    </row>
    <row r="27" spans="1:34" x14ac:dyDescent="0.3">
      <c r="A27" s="82" t="s">
        <v>109</v>
      </c>
      <c r="B27" s="83" t="s">
        <v>58</v>
      </c>
      <c r="C27" s="84">
        <f t="shared" si="0"/>
        <v>2.4573882902193476</v>
      </c>
      <c r="D27" s="83">
        <f t="shared" si="1"/>
        <v>28</v>
      </c>
      <c r="E27" s="81">
        <v>3.5893910231369301</v>
      </c>
      <c r="F27" s="81">
        <v>2.7234556720351901</v>
      </c>
      <c r="G27" s="81">
        <v>3.9085386321719602</v>
      </c>
      <c r="H27" s="81">
        <v>3.32097667734282</v>
      </c>
      <c r="I27" s="81">
        <v>2.1931245983544598</v>
      </c>
      <c r="J27" s="81">
        <v>2.53402610605613</v>
      </c>
      <c r="K27" s="81">
        <v>2.5954962218255702</v>
      </c>
      <c r="L27" s="81">
        <v>2.7993405494535799</v>
      </c>
      <c r="M27" s="81">
        <v>3.6777893910688602</v>
      </c>
      <c r="N27" s="81">
        <v>2.6190933306267401</v>
      </c>
      <c r="O27" s="81">
        <v>2.8555191556678001</v>
      </c>
      <c r="P27" s="81">
        <v>2.1643528557844398</v>
      </c>
      <c r="Q27" s="81">
        <v>1.8195439355418701</v>
      </c>
      <c r="R27" s="81">
        <v>1</v>
      </c>
      <c r="S27" s="81">
        <v>0</v>
      </c>
      <c r="T27" s="81">
        <v>0</v>
      </c>
      <c r="U27" s="81">
        <v>1.32221929473392</v>
      </c>
      <c r="V27" s="81">
        <v>1.6434526764861901</v>
      </c>
      <c r="W27" s="81">
        <v>1.43136376415899</v>
      </c>
      <c r="X27" s="81">
        <v>3.0707764628434302</v>
      </c>
      <c r="Y27" s="81">
        <v>2.6294095991027202</v>
      </c>
      <c r="Z27" s="81">
        <v>3.5360531551592</v>
      </c>
      <c r="AA27" s="81">
        <v>3.7425680343661401</v>
      </c>
      <c r="AB27" s="81">
        <v>3.1335389083702201</v>
      </c>
      <c r="AC27" s="81">
        <v>2.8149131812750698</v>
      </c>
      <c r="AD27" s="81">
        <v>1.07918124604762</v>
      </c>
      <c r="AE27" s="81">
        <v>3.4647875196459399</v>
      </c>
      <c r="AF27" s="81">
        <v>3.7795964912578199</v>
      </c>
      <c r="AG27" s="81">
        <v>3.0178677189635099</v>
      </c>
      <c r="AH27" s="81">
        <v>1.25527250510331</v>
      </c>
    </row>
    <row r="28" spans="1:34" x14ac:dyDescent="0.3">
      <c r="A28" s="35" t="s">
        <v>111</v>
      </c>
      <c r="B28" s="29" t="s">
        <v>58</v>
      </c>
      <c r="C28" s="66">
        <f t="shared" si="0"/>
        <v>1.0375517352859833</v>
      </c>
      <c r="D28" s="29">
        <f t="shared" si="1"/>
        <v>15</v>
      </c>
      <c r="E28" s="67">
        <v>3.5531545481696298</v>
      </c>
      <c r="F28" s="67">
        <v>0.69897000433601897</v>
      </c>
      <c r="G28" s="67">
        <v>0.95424250943932498</v>
      </c>
      <c r="H28" s="67">
        <v>3.0149403497929401</v>
      </c>
      <c r="I28" s="67">
        <v>2.9503648543761201</v>
      </c>
      <c r="J28" s="67">
        <v>3.1553360374650601</v>
      </c>
      <c r="K28" s="67">
        <v>0</v>
      </c>
      <c r="L28" s="67">
        <v>3.7410727723733199</v>
      </c>
      <c r="M28" s="67">
        <v>0</v>
      </c>
      <c r="N28" s="67">
        <v>2.14612803567824</v>
      </c>
      <c r="O28" s="67">
        <v>1.07918124604762</v>
      </c>
      <c r="P28" s="67">
        <v>0</v>
      </c>
      <c r="Q28" s="67">
        <v>0</v>
      </c>
      <c r="R28" s="67">
        <v>0</v>
      </c>
      <c r="S28" s="67">
        <v>0.30102999566398098</v>
      </c>
      <c r="T28" s="67">
        <v>0</v>
      </c>
      <c r="U28" s="67">
        <v>0</v>
      </c>
      <c r="V28" s="67">
        <v>0.77815125038364397</v>
      </c>
      <c r="W28" s="67">
        <v>0</v>
      </c>
      <c r="X28" s="67">
        <v>3.1328997699444798</v>
      </c>
      <c r="Y28" s="67">
        <v>0.60205999132796195</v>
      </c>
      <c r="Z28" s="67">
        <v>0</v>
      </c>
      <c r="AA28" s="67">
        <v>0</v>
      </c>
      <c r="AB28" s="67">
        <v>2.73798732633343</v>
      </c>
      <c r="AC28" s="67">
        <v>2.2810333672477299</v>
      </c>
      <c r="AD28" s="67">
        <v>0</v>
      </c>
      <c r="AE28" s="67">
        <v>0</v>
      </c>
      <c r="AF28" s="67">
        <v>0</v>
      </c>
      <c r="AG28" s="67">
        <v>0</v>
      </c>
      <c r="AH28" s="67">
        <v>0</v>
      </c>
    </row>
    <row r="29" spans="1:34" x14ac:dyDescent="0.3">
      <c r="A29" s="82" t="s">
        <v>114</v>
      </c>
      <c r="B29" s="83" t="s">
        <v>58</v>
      </c>
      <c r="C29" s="84">
        <f t="shared" si="0"/>
        <v>0.1006510561510417</v>
      </c>
      <c r="D29" s="83">
        <f t="shared" si="1"/>
        <v>2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  <c r="S29" s="81">
        <v>0</v>
      </c>
      <c r="T29" s="81">
        <v>0</v>
      </c>
      <c r="U29" s="81">
        <v>0.30102999566398098</v>
      </c>
      <c r="V29" s="81">
        <v>0</v>
      </c>
      <c r="W29" s="81">
        <v>0</v>
      </c>
      <c r="X29" s="81">
        <v>0</v>
      </c>
      <c r="Y29" s="81">
        <v>0</v>
      </c>
      <c r="Z29" s="81">
        <v>0</v>
      </c>
      <c r="AA29" s="81">
        <v>0</v>
      </c>
      <c r="AB29" s="81">
        <v>0</v>
      </c>
      <c r="AC29" s="81">
        <v>0</v>
      </c>
      <c r="AD29" s="81">
        <v>2.7185016888672702</v>
      </c>
      <c r="AE29" s="81">
        <v>0</v>
      </c>
      <c r="AF29" s="81">
        <v>0</v>
      </c>
      <c r="AG29" s="81">
        <v>0</v>
      </c>
      <c r="AH29" s="81">
        <v>0</v>
      </c>
    </row>
    <row r="30" spans="1:34" x14ac:dyDescent="0.3">
      <c r="A30" s="35" t="s">
        <v>117</v>
      </c>
      <c r="B30" s="29" t="s">
        <v>58</v>
      </c>
      <c r="C30" s="66">
        <f t="shared" si="0"/>
        <v>0.19861422470302634</v>
      </c>
      <c r="D30" s="29">
        <f t="shared" si="1"/>
        <v>2</v>
      </c>
      <c r="E30" s="67">
        <v>0</v>
      </c>
      <c r="F30" s="67">
        <v>2.4517864355242902</v>
      </c>
      <c r="G30" s="67">
        <v>3.5066403055665001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</row>
    <row r="31" spans="1:34" x14ac:dyDescent="0.3">
      <c r="A31" s="82" t="s">
        <v>121</v>
      </c>
      <c r="B31" s="83" t="s">
        <v>58</v>
      </c>
      <c r="C31" s="84">
        <f t="shared" si="0"/>
        <v>1.4755502136017862</v>
      </c>
      <c r="D31" s="83">
        <f t="shared" si="1"/>
        <v>25</v>
      </c>
      <c r="E31" s="81">
        <v>0.47712125471966199</v>
      </c>
      <c r="F31" s="81">
        <v>2.5987905067631201</v>
      </c>
      <c r="G31" s="81">
        <v>2.4842998393467899</v>
      </c>
      <c r="H31" s="81">
        <v>3.3870337012823599</v>
      </c>
      <c r="I31" s="81">
        <v>0.60205999132796195</v>
      </c>
      <c r="J31" s="81">
        <v>3.76886000084296</v>
      </c>
      <c r="K31" s="81">
        <v>3.5220528008688201</v>
      </c>
      <c r="L31" s="81">
        <v>2.2648178230095399</v>
      </c>
      <c r="M31" s="81">
        <v>0</v>
      </c>
      <c r="N31" s="81">
        <v>1.36172783601759</v>
      </c>
      <c r="O31" s="81">
        <v>0</v>
      </c>
      <c r="P31" s="81">
        <v>1.2304489213782701</v>
      </c>
      <c r="Q31" s="81">
        <v>0</v>
      </c>
      <c r="R31" s="81">
        <v>0.60205999132796195</v>
      </c>
      <c r="S31" s="81">
        <v>0.47712125471966199</v>
      </c>
      <c r="T31" s="81">
        <v>0.77815125038364397</v>
      </c>
      <c r="U31" s="81">
        <v>0</v>
      </c>
      <c r="V31" s="81">
        <v>0.30102999566398098</v>
      </c>
      <c r="W31" s="81">
        <v>0</v>
      </c>
      <c r="X31" s="81">
        <v>0.47712125471966199</v>
      </c>
      <c r="Y31" s="81">
        <v>2.0644579892269199</v>
      </c>
      <c r="Z31" s="81">
        <v>3.4423229557455701</v>
      </c>
      <c r="AA31" s="81">
        <v>2.3117538610557502</v>
      </c>
      <c r="AB31" s="81">
        <v>3.4650852875574301</v>
      </c>
      <c r="AC31" s="81">
        <v>0.30102999566398098</v>
      </c>
      <c r="AD31" s="81">
        <v>0.30102999566398098</v>
      </c>
      <c r="AE31" s="81">
        <v>0.95424250943932498</v>
      </c>
      <c r="AF31" s="81">
        <v>2.00432137378264</v>
      </c>
      <c r="AG31" s="81">
        <v>2.75511226639507</v>
      </c>
      <c r="AH31" s="81">
        <v>2.3344537511509298</v>
      </c>
    </row>
    <row r="32" spans="1:34" x14ac:dyDescent="0.3">
      <c r="A32" s="35" t="s">
        <v>122</v>
      </c>
      <c r="B32" s="29" t="s">
        <v>58</v>
      </c>
      <c r="C32" s="66">
        <f t="shared" si="0"/>
        <v>0.33412013218762843</v>
      </c>
      <c r="D32" s="29">
        <f t="shared" si="1"/>
        <v>6</v>
      </c>
      <c r="E32" s="67">
        <v>0.30102999566398098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3.4528593357958499</v>
      </c>
      <c r="N32" s="67">
        <v>0.77815125038364397</v>
      </c>
      <c r="O32" s="67">
        <v>0</v>
      </c>
      <c r="P32" s="67">
        <v>0.90308998699194398</v>
      </c>
      <c r="Q32" s="67">
        <v>3.6853834098014899</v>
      </c>
      <c r="R32" s="67">
        <v>0.90308998699194398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0</v>
      </c>
      <c r="AG32" s="67">
        <v>0</v>
      </c>
      <c r="AH32" s="67">
        <v>0</v>
      </c>
    </row>
    <row r="33" spans="1:34" x14ac:dyDescent="0.3">
      <c r="A33" s="82" t="s">
        <v>124</v>
      </c>
      <c r="B33" s="83" t="s">
        <v>58</v>
      </c>
      <c r="C33" s="84">
        <f t="shared" si="0"/>
        <v>0.83038416022875705</v>
      </c>
      <c r="D33" s="83">
        <f t="shared" si="1"/>
        <v>13</v>
      </c>
      <c r="E33" s="81">
        <v>0.30102999566398098</v>
      </c>
      <c r="F33" s="81">
        <v>2.1789769472931702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1.1139433523068401</v>
      </c>
      <c r="R33" s="81">
        <v>0</v>
      </c>
      <c r="S33" s="81">
        <v>0.60205999132796195</v>
      </c>
      <c r="T33" s="81">
        <v>0</v>
      </c>
      <c r="U33" s="81">
        <v>2.6693168805661101</v>
      </c>
      <c r="V33" s="81">
        <v>1.8573324964312701</v>
      </c>
      <c r="W33" s="81">
        <v>2.76863810124761</v>
      </c>
      <c r="X33" s="81">
        <v>0</v>
      </c>
      <c r="Y33" s="81">
        <v>0</v>
      </c>
      <c r="Z33" s="81">
        <v>3.5900612308037401</v>
      </c>
      <c r="AA33" s="81">
        <v>2.41664050733828</v>
      </c>
      <c r="AB33" s="81">
        <v>2.16731733474818</v>
      </c>
      <c r="AC33" s="81">
        <v>0</v>
      </c>
      <c r="AD33" s="81">
        <v>3.66642437251876</v>
      </c>
      <c r="AE33" s="81">
        <v>1.27875360095283</v>
      </c>
      <c r="AF33" s="81">
        <v>0</v>
      </c>
      <c r="AG33" s="81">
        <v>0</v>
      </c>
      <c r="AH33" s="81">
        <v>0.30102999566398098</v>
      </c>
    </row>
    <row r="34" spans="1:34" x14ac:dyDescent="0.3">
      <c r="A34" s="35" t="s">
        <v>167</v>
      </c>
      <c r="B34" s="29" t="s">
        <v>58</v>
      </c>
      <c r="C34" s="66">
        <f t="shared" si="0"/>
        <v>0.27257070751935236</v>
      </c>
      <c r="D34" s="29">
        <f t="shared" si="1"/>
        <v>4</v>
      </c>
      <c r="E34" s="67">
        <v>0</v>
      </c>
      <c r="F34" s="67">
        <v>0</v>
      </c>
      <c r="G34" s="67">
        <v>0</v>
      </c>
      <c r="H34" s="67">
        <v>0</v>
      </c>
      <c r="I34" s="67">
        <v>2.25527250510331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2.4345689040342</v>
      </c>
      <c r="AD34" s="67">
        <v>0</v>
      </c>
      <c r="AE34" s="67">
        <v>0</v>
      </c>
      <c r="AF34" s="67">
        <v>0</v>
      </c>
      <c r="AG34" s="67">
        <v>1.91907809237607</v>
      </c>
      <c r="AH34" s="67">
        <v>1.5682017240669901</v>
      </c>
    </row>
    <row r="35" spans="1:34" x14ac:dyDescent="0.3">
      <c r="A35" s="82" t="s">
        <v>128</v>
      </c>
      <c r="B35" s="83" t="s">
        <v>58</v>
      </c>
      <c r="C35" s="84">
        <f t="shared" si="0"/>
        <v>0.37917160980995046</v>
      </c>
      <c r="D35" s="83">
        <f t="shared" si="1"/>
        <v>8</v>
      </c>
      <c r="E35" s="81">
        <v>0</v>
      </c>
      <c r="F35" s="81">
        <v>0.77815125038364397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1.07918124604762</v>
      </c>
      <c r="R35" s="81">
        <v>0</v>
      </c>
      <c r="S35" s="81">
        <v>1.27875360095283</v>
      </c>
      <c r="T35" s="81">
        <v>0</v>
      </c>
      <c r="U35" s="81">
        <v>1.3424226808222099</v>
      </c>
      <c r="V35" s="81">
        <v>1.14612803567824</v>
      </c>
      <c r="W35" s="81">
        <v>1.7323937598229699</v>
      </c>
      <c r="X35" s="81">
        <v>0</v>
      </c>
      <c r="Y35" s="81">
        <v>0</v>
      </c>
      <c r="Z35" s="81">
        <v>1.1139433523068401</v>
      </c>
      <c r="AA35" s="81">
        <v>0</v>
      </c>
      <c r="AB35" s="81">
        <v>0</v>
      </c>
      <c r="AC35" s="81">
        <v>0</v>
      </c>
      <c r="AD35" s="81">
        <v>2.9041743682841599</v>
      </c>
      <c r="AE35" s="81">
        <v>0</v>
      </c>
      <c r="AF35" s="81">
        <v>0</v>
      </c>
      <c r="AG35" s="81">
        <v>0</v>
      </c>
      <c r="AH35" s="81">
        <v>0</v>
      </c>
    </row>
    <row r="36" spans="1:34" x14ac:dyDescent="0.3">
      <c r="A36" s="35" t="s">
        <v>129</v>
      </c>
      <c r="B36" s="29" t="s">
        <v>58</v>
      </c>
      <c r="C36" s="66">
        <f t="shared" si="0"/>
        <v>0.37074775063830268</v>
      </c>
      <c r="D36" s="29">
        <f t="shared" si="1"/>
        <v>7</v>
      </c>
      <c r="E36" s="67">
        <v>2.9790929006383302</v>
      </c>
      <c r="F36" s="67">
        <v>1.8750612633917001</v>
      </c>
      <c r="G36" s="67">
        <v>0</v>
      </c>
      <c r="H36" s="67">
        <v>1</v>
      </c>
      <c r="I36" s="67">
        <v>0</v>
      </c>
      <c r="J36" s="67">
        <v>2.4409090820652199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1.14612803567824</v>
      </c>
      <c r="AB36" s="67">
        <v>0</v>
      </c>
      <c r="AC36" s="67">
        <v>0.30102999566398098</v>
      </c>
      <c r="AD36" s="67">
        <v>0</v>
      </c>
      <c r="AE36" s="67">
        <v>1.3802112417116099</v>
      </c>
      <c r="AF36" s="67">
        <v>0</v>
      </c>
      <c r="AG36" s="67">
        <v>0</v>
      </c>
      <c r="AH36" s="67">
        <v>0</v>
      </c>
    </row>
    <row r="37" spans="1:34" x14ac:dyDescent="0.3">
      <c r="A37" s="82" t="s">
        <v>1207</v>
      </c>
      <c r="B37" s="83" t="s">
        <v>58</v>
      </c>
      <c r="C37" s="84">
        <f t="shared" si="0"/>
        <v>0.18440577443028694</v>
      </c>
      <c r="D37" s="83">
        <f t="shared" si="1"/>
        <v>5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3.7259932589247202</v>
      </c>
      <c r="Q37" s="81">
        <v>0</v>
      </c>
      <c r="R37" s="81">
        <v>0.90308998699194398</v>
      </c>
      <c r="S37" s="81">
        <v>0</v>
      </c>
      <c r="T37" s="81">
        <v>0</v>
      </c>
      <c r="U37" s="81">
        <v>0</v>
      </c>
      <c r="V37" s="81">
        <v>0.30102999566398098</v>
      </c>
      <c r="W37" s="81">
        <v>0.30102999566398098</v>
      </c>
      <c r="X37" s="81">
        <v>0</v>
      </c>
      <c r="Y37" s="81">
        <v>0</v>
      </c>
      <c r="Z37" s="81">
        <v>0</v>
      </c>
      <c r="AA37" s="81">
        <v>0</v>
      </c>
      <c r="AB37" s="81">
        <v>0</v>
      </c>
      <c r="AC37" s="81">
        <v>0</v>
      </c>
      <c r="AD37" s="81">
        <v>0</v>
      </c>
      <c r="AE37" s="81">
        <v>0</v>
      </c>
      <c r="AF37" s="81">
        <v>0</v>
      </c>
      <c r="AG37" s="81">
        <v>0.30102999566398098</v>
      </c>
      <c r="AH37" s="81">
        <v>0</v>
      </c>
    </row>
    <row r="38" spans="1:34" x14ac:dyDescent="0.3">
      <c r="A38" s="35" t="s">
        <v>171</v>
      </c>
      <c r="B38" s="29" t="s">
        <v>58</v>
      </c>
      <c r="C38" s="66">
        <f t="shared" si="0"/>
        <v>0.67989162943124681</v>
      </c>
      <c r="D38" s="29">
        <f t="shared" si="1"/>
        <v>10</v>
      </c>
      <c r="E38" s="67">
        <v>3.3096301674259001</v>
      </c>
      <c r="F38" s="67">
        <v>2.9289076902439501</v>
      </c>
      <c r="G38" s="67">
        <v>0</v>
      </c>
      <c r="H38" s="67">
        <v>2.8579352647194298</v>
      </c>
      <c r="I38" s="67">
        <v>2.98136550907854</v>
      </c>
      <c r="J38" s="67">
        <v>1.32221929473392</v>
      </c>
      <c r="K38" s="67">
        <v>2.43616264704076</v>
      </c>
      <c r="L38" s="67">
        <v>2.7543483357110201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0.30102999566398098</v>
      </c>
      <c r="U38" s="67">
        <v>0</v>
      </c>
      <c r="V38" s="67">
        <v>0</v>
      </c>
      <c r="W38" s="67">
        <v>0</v>
      </c>
      <c r="X38" s="67">
        <v>0</v>
      </c>
      <c r="Y38" s="67">
        <v>0.30102999566398098</v>
      </c>
      <c r="Z38" s="67">
        <v>0</v>
      </c>
      <c r="AA38" s="67">
        <v>0</v>
      </c>
      <c r="AB38" s="67">
        <v>0</v>
      </c>
      <c r="AC38" s="67">
        <v>0</v>
      </c>
      <c r="AD38" s="67">
        <v>0</v>
      </c>
      <c r="AE38" s="67">
        <v>0</v>
      </c>
      <c r="AF38" s="67">
        <v>0</v>
      </c>
      <c r="AG38" s="67">
        <v>0</v>
      </c>
      <c r="AH38" s="67">
        <v>1.2041199826559199</v>
      </c>
    </row>
    <row r="39" spans="1:34" x14ac:dyDescent="0.3">
      <c r="A39" s="82" t="s">
        <v>135</v>
      </c>
      <c r="B39" s="83" t="s">
        <v>58</v>
      </c>
      <c r="C39" s="84">
        <f t="shared" si="0"/>
        <v>0.37363967690937971</v>
      </c>
      <c r="D39" s="83">
        <f t="shared" si="1"/>
        <v>5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</v>
      </c>
      <c r="S39" s="81">
        <v>2.8401060944567602</v>
      </c>
      <c r="T39" s="81">
        <v>2.29666519026153</v>
      </c>
      <c r="U39" s="81">
        <v>2.32221929473392</v>
      </c>
      <c r="V39" s="81">
        <v>1.76342799356294</v>
      </c>
      <c r="W39" s="81">
        <v>1.9867717342662401</v>
      </c>
      <c r="X39" s="81">
        <v>0</v>
      </c>
      <c r="Y39" s="81">
        <v>0</v>
      </c>
      <c r="Z39" s="81">
        <v>0</v>
      </c>
      <c r="AA39" s="81">
        <v>0</v>
      </c>
      <c r="AB39" s="81">
        <v>0</v>
      </c>
      <c r="AC39" s="81">
        <v>0</v>
      </c>
      <c r="AD39" s="81">
        <v>0</v>
      </c>
      <c r="AE39" s="81">
        <v>0</v>
      </c>
      <c r="AF39" s="81">
        <v>0</v>
      </c>
      <c r="AG39" s="81">
        <v>0</v>
      </c>
      <c r="AH39" s="81">
        <v>0</v>
      </c>
    </row>
    <row r="40" spans="1:34" x14ac:dyDescent="0.3">
      <c r="A40" s="35" t="s">
        <v>136</v>
      </c>
      <c r="B40" s="29" t="s">
        <v>58</v>
      </c>
      <c r="C40" s="66">
        <f t="shared" si="0"/>
        <v>8.1674970277312006E-2</v>
      </c>
      <c r="D40" s="29">
        <f t="shared" si="1"/>
        <v>1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2.45024910831936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1:34" x14ac:dyDescent="0.3">
      <c r="A41" s="82" t="s">
        <v>174</v>
      </c>
      <c r="B41" s="83" t="s">
        <v>58</v>
      </c>
      <c r="C41" s="84">
        <f t="shared" si="0"/>
        <v>0.2415044757334544</v>
      </c>
      <c r="D41" s="83">
        <f t="shared" si="1"/>
        <v>4</v>
      </c>
      <c r="E41" s="81">
        <v>0</v>
      </c>
      <c r="F41" s="81">
        <v>0</v>
      </c>
      <c r="G41" s="81">
        <v>0</v>
      </c>
      <c r="H41" s="81">
        <v>0</v>
      </c>
      <c r="I41" s="81">
        <v>3.2105860249051599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0</v>
      </c>
      <c r="U41" s="81">
        <v>0</v>
      </c>
      <c r="V41" s="81">
        <v>3.4324882557705099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  <c r="AB41" s="81">
        <v>0.30102999566398098</v>
      </c>
      <c r="AC41" s="81">
        <v>0</v>
      </c>
      <c r="AD41" s="81">
        <v>0</v>
      </c>
      <c r="AE41" s="81">
        <v>0</v>
      </c>
      <c r="AF41" s="81">
        <v>0</v>
      </c>
      <c r="AG41" s="81">
        <v>0.30102999566398098</v>
      </c>
      <c r="AH41" s="81">
        <v>0</v>
      </c>
    </row>
    <row r="42" spans="1:34" x14ac:dyDescent="0.3">
      <c r="A42" s="35" t="s">
        <v>137</v>
      </c>
      <c r="B42" s="29" t="s">
        <v>58</v>
      </c>
      <c r="C42" s="66">
        <f t="shared" si="0"/>
        <v>0.39140688620825081</v>
      </c>
      <c r="D42" s="29">
        <f t="shared" si="1"/>
        <v>7</v>
      </c>
      <c r="E42" s="67">
        <v>0</v>
      </c>
      <c r="F42" s="67">
        <v>0</v>
      </c>
      <c r="G42" s="67">
        <v>0.47712125471966199</v>
      </c>
      <c r="H42" s="67">
        <v>0.30102999566398098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2.5010592622177499</v>
      </c>
      <c r="V42" s="67">
        <v>2.5237464668115601</v>
      </c>
      <c r="W42" s="67">
        <v>3.0047511555909998</v>
      </c>
      <c r="X42" s="67">
        <v>2.6334684555795902</v>
      </c>
      <c r="Y42" s="67">
        <v>0.30102999566398098</v>
      </c>
      <c r="Z42" s="67">
        <v>0</v>
      </c>
      <c r="AA42" s="67">
        <v>0</v>
      </c>
      <c r="AB42" s="67">
        <v>0</v>
      </c>
      <c r="AC42" s="67">
        <v>0</v>
      </c>
      <c r="AD42" s="67">
        <v>0</v>
      </c>
      <c r="AE42" s="67">
        <v>0</v>
      </c>
      <c r="AF42" s="67">
        <v>0</v>
      </c>
      <c r="AG42" s="67">
        <v>0</v>
      </c>
      <c r="AH42" s="67">
        <v>0</v>
      </c>
    </row>
    <row r="43" spans="1:34" x14ac:dyDescent="0.3">
      <c r="A43" s="82" t="s">
        <v>139</v>
      </c>
      <c r="B43" s="83" t="s">
        <v>58</v>
      </c>
      <c r="C43" s="84">
        <f t="shared" si="0"/>
        <v>1.0268253429153511</v>
      </c>
      <c r="D43" s="83">
        <f t="shared" si="1"/>
        <v>12</v>
      </c>
      <c r="E43" s="81">
        <v>2.2528530309798902</v>
      </c>
      <c r="F43" s="81">
        <v>2.5440680443502801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</v>
      </c>
      <c r="T43" s="81">
        <v>0.30102999566398098</v>
      </c>
      <c r="U43" s="81">
        <v>3.7827591926239998</v>
      </c>
      <c r="V43" s="81">
        <v>3.49150176623733</v>
      </c>
      <c r="W43" s="81">
        <v>3.8990540679981698</v>
      </c>
      <c r="X43" s="81">
        <v>2.9907826918031399</v>
      </c>
      <c r="Y43" s="81">
        <v>1.41497334797082</v>
      </c>
      <c r="Z43" s="81">
        <v>0</v>
      </c>
      <c r="AA43" s="81">
        <v>3.15503222879097</v>
      </c>
      <c r="AB43" s="81">
        <v>0.30102999566398098</v>
      </c>
      <c r="AC43" s="81">
        <v>3.16166741243774</v>
      </c>
      <c r="AD43" s="81">
        <v>0</v>
      </c>
      <c r="AE43" s="81">
        <v>3.5100085129402299</v>
      </c>
      <c r="AF43" s="81">
        <v>0</v>
      </c>
      <c r="AG43" s="81">
        <v>0</v>
      </c>
      <c r="AH43" s="81">
        <v>0</v>
      </c>
    </row>
    <row r="44" spans="1:34" x14ac:dyDescent="0.3">
      <c r="A44" s="35" t="s">
        <v>150</v>
      </c>
      <c r="B44" s="29" t="s">
        <v>58</v>
      </c>
      <c r="C44" s="66">
        <f t="shared" si="0"/>
        <v>0.12411518906783967</v>
      </c>
      <c r="D44" s="29">
        <f t="shared" si="1"/>
        <v>2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1</v>
      </c>
      <c r="R44" s="67">
        <v>0</v>
      </c>
      <c r="S44" s="67">
        <v>0</v>
      </c>
      <c r="T44" s="67">
        <v>0</v>
      </c>
      <c r="U44" s="67">
        <v>0</v>
      </c>
      <c r="V44" s="67">
        <v>2.7234556720351901</v>
      </c>
      <c r="W44" s="67">
        <v>0</v>
      </c>
      <c r="X44" s="67">
        <v>0</v>
      </c>
      <c r="Y44" s="67">
        <v>0</v>
      </c>
      <c r="Z44" s="67">
        <v>0</v>
      </c>
      <c r="AA44" s="67">
        <v>0</v>
      </c>
      <c r="AB44" s="67">
        <v>0</v>
      </c>
      <c r="AC44" s="67">
        <v>0</v>
      </c>
      <c r="AD44" s="67">
        <v>0</v>
      </c>
      <c r="AE44" s="67">
        <v>0</v>
      </c>
      <c r="AF44" s="67">
        <v>0</v>
      </c>
      <c r="AG44" s="67">
        <v>0</v>
      </c>
      <c r="AH44" s="67">
        <v>0</v>
      </c>
    </row>
    <row r="45" spans="1:34" x14ac:dyDescent="0.3">
      <c r="A45" s="82" t="s">
        <v>153</v>
      </c>
      <c r="B45" s="83" t="s">
        <v>58</v>
      </c>
      <c r="C45" s="84">
        <f t="shared" si="0"/>
        <v>0.32333620029709909</v>
      </c>
      <c r="D45" s="83">
        <f t="shared" si="1"/>
        <v>5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1.91381385238372</v>
      </c>
      <c r="R45" s="81">
        <v>0</v>
      </c>
      <c r="S45" s="81">
        <v>0</v>
      </c>
      <c r="T45" s="81">
        <v>0</v>
      </c>
      <c r="U45" s="81">
        <v>0</v>
      </c>
      <c r="V45" s="81">
        <v>1.3979400086720399</v>
      </c>
      <c r="W45" s="81">
        <v>2.4393326938302602</v>
      </c>
      <c r="X45" s="81">
        <v>3.64796945836297</v>
      </c>
      <c r="Y45" s="81">
        <v>0</v>
      </c>
      <c r="Z45" s="81">
        <v>0</v>
      </c>
      <c r="AA45" s="81">
        <v>0</v>
      </c>
      <c r="AB45" s="81">
        <v>0.30102999566398098</v>
      </c>
      <c r="AC45" s="81">
        <v>0</v>
      </c>
      <c r="AD45" s="81">
        <v>0</v>
      </c>
      <c r="AE45" s="81">
        <v>0</v>
      </c>
      <c r="AF45" s="81">
        <v>0</v>
      </c>
      <c r="AG45" s="81">
        <v>0</v>
      </c>
      <c r="AH45" s="81">
        <v>0</v>
      </c>
    </row>
    <row r="46" spans="1:34" x14ac:dyDescent="0.3">
      <c r="A46" s="35" t="s">
        <v>155</v>
      </c>
      <c r="B46" s="29" t="s">
        <v>58</v>
      </c>
      <c r="C46" s="66">
        <f t="shared" si="0"/>
        <v>0.18694088056044667</v>
      </c>
      <c r="D46" s="29">
        <f t="shared" si="1"/>
        <v>3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1.32221929473392</v>
      </c>
      <c r="V46" s="67">
        <v>2.4409090820652199</v>
      </c>
      <c r="W46" s="67">
        <v>1.84509804001426</v>
      </c>
      <c r="X46" s="67"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</v>
      </c>
      <c r="AD46" s="67">
        <v>0</v>
      </c>
      <c r="AE46" s="67">
        <v>0</v>
      </c>
      <c r="AF46" s="67">
        <v>0</v>
      </c>
      <c r="AG46" s="67">
        <v>0</v>
      </c>
      <c r="AH46" s="67">
        <v>0</v>
      </c>
    </row>
    <row r="47" spans="1:34" x14ac:dyDescent="0.3">
      <c r="A47" s="82" t="s">
        <v>156</v>
      </c>
      <c r="B47" s="83" t="s">
        <v>58</v>
      </c>
      <c r="C47" s="84">
        <f t="shared" si="0"/>
        <v>0.43770602368295292</v>
      </c>
      <c r="D47" s="83">
        <f t="shared" si="1"/>
        <v>6</v>
      </c>
      <c r="E47" s="81">
        <v>0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0.84509804001425703</v>
      </c>
      <c r="R47" s="81">
        <v>0</v>
      </c>
      <c r="S47" s="81">
        <v>3.50826030551233</v>
      </c>
      <c r="T47" s="81">
        <v>1.7323937598229699</v>
      </c>
      <c r="U47" s="81">
        <v>1.84509804001426</v>
      </c>
      <c r="V47" s="81">
        <v>2.2304489213782701</v>
      </c>
      <c r="W47" s="81">
        <v>0</v>
      </c>
      <c r="X47" s="81">
        <v>0</v>
      </c>
      <c r="Y47" s="81">
        <v>0</v>
      </c>
      <c r="Z47" s="81">
        <v>0</v>
      </c>
      <c r="AA47" s="81">
        <v>0</v>
      </c>
      <c r="AB47" s="81">
        <v>0</v>
      </c>
      <c r="AC47" s="81">
        <v>0</v>
      </c>
      <c r="AD47" s="81">
        <v>2.9698816437465001</v>
      </c>
      <c r="AE47" s="81">
        <v>0</v>
      </c>
      <c r="AF47" s="81">
        <v>0</v>
      </c>
      <c r="AG47" s="81">
        <v>0</v>
      </c>
      <c r="AH47" s="81">
        <v>0</v>
      </c>
    </row>
    <row r="48" spans="1:34" x14ac:dyDescent="0.3">
      <c r="A48" s="35" t="s">
        <v>157</v>
      </c>
      <c r="B48" s="29" t="s">
        <v>58</v>
      </c>
      <c r="C48" s="66">
        <f t="shared" si="0"/>
        <v>0.24922254364397514</v>
      </c>
      <c r="D48" s="29">
        <f t="shared" si="1"/>
        <v>6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7">
        <v>0</v>
      </c>
      <c r="T48" s="67">
        <v>1.6434526764861901</v>
      </c>
      <c r="U48" s="67">
        <v>0.60205999132796195</v>
      </c>
      <c r="V48" s="67">
        <v>2.5877109650189101</v>
      </c>
      <c r="W48" s="67">
        <v>1</v>
      </c>
      <c r="X48" s="67">
        <v>0.60205999132796195</v>
      </c>
      <c r="Y48" s="67">
        <v>1.04139268515823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</row>
    <row r="49" spans="1:34" x14ac:dyDescent="0.3">
      <c r="A49" s="82" t="s">
        <v>206</v>
      </c>
      <c r="B49" s="83" t="s">
        <v>59</v>
      </c>
      <c r="C49" s="84">
        <f t="shared" si="0"/>
        <v>0.30693128992221635</v>
      </c>
      <c r="D49" s="83">
        <f t="shared" si="1"/>
        <v>4</v>
      </c>
      <c r="E49" s="81">
        <v>0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1.9493900066449099</v>
      </c>
      <c r="Q49" s="81">
        <v>0</v>
      </c>
      <c r="R49" s="81">
        <v>1.4471580313422201</v>
      </c>
      <c r="S49" s="81">
        <v>2.51188336097887</v>
      </c>
      <c r="T49" s="81">
        <v>3.2995072987004899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  <c r="AB49" s="81">
        <v>0</v>
      </c>
      <c r="AC49" s="81">
        <v>0</v>
      </c>
      <c r="AD49" s="81">
        <v>0</v>
      </c>
      <c r="AE49" s="81">
        <v>0</v>
      </c>
      <c r="AF49" s="81">
        <v>0</v>
      </c>
      <c r="AG49" s="81">
        <v>0</v>
      </c>
      <c r="AH49" s="81">
        <v>0</v>
      </c>
    </row>
    <row r="50" spans="1:34" x14ac:dyDescent="0.3">
      <c r="A50" s="35" t="s">
        <v>207</v>
      </c>
      <c r="B50" s="29" t="s">
        <v>59</v>
      </c>
      <c r="C50" s="66">
        <f t="shared" si="0"/>
        <v>0.64268809729621401</v>
      </c>
      <c r="D50" s="29">
        <f t="shared" si="1"/>
        <v>14</v>
      </c>
      <c r="E50" s="67">
        <v>0</v>
      </c>
      <c r="F50" s="67">
        <v>0</v>
      </c>
      <c r="G50" s="67">
        <v>0</v>
      </c>
      <c r="H50" s="67">
        <v>1.36172783601759</v>
      </c>
      <c r="I50" s="67">
        <v>1.8750612633917001</v>
      </c>
      <c r="J50" s="67">
        <v>2.9670797341444999</v>
      </c>
      <c r="K50" s="67">
        <v>2.5105450102066098</v>
      </c>
      <c r="L50" s="67">
        <v>0</v>
      </c>
      <c r="M50" s="67">
        <v>1.8750612633917001</v>
      </c>
      <c r="N50" s="67">
        <v>0</v>
      </c>
      <c r="O50" s="67">
        <v>0</v>
      </c>
      <c r="P50" s="67">
        <v>0.30102999566398098</v>
      </c>
      <c r="Q50" s="67">
        <v>0</v>
      </c>
      <c r="R50" s="67">
        <v>0</v>
      </c>
      <c r="S50" s="67">
        <v>0</v>
      </c>
      <c r="T50" s="67">
        <v>0.30102999566398098</v>
      </c>
      <c r="U50" s="67">
        <v>0</v>
      </c>
      <c r="V50" s="67">
        <v>0</v>
      </c>
      <c r="W50" s="67">
        <v>0.30102999566398098</v>
      </c>
      <c r="X50" s="67">
        <v>0</v>
      </c>
      <c r="Y50" s="67">
        <v>0</v>
      </c>
      <c r="Z50" s="67">
        <v>0</v>
      </c>
      <c r="AA50" s="67">
        <v>0</v>
      </c>
      <c r="AB50" s="67">
        <v>0</v>
      </c>
      <c r="AC50" s="67">
        <v>2.3074960379132099</v>
      </c>
      <c r="AD50" s="67">
        <v>1.3010299956639799</v>
      </c>
      <c r="AE50" s="67">
        <v>0.84509804001425703</v>
      </c>
      <c r="AF50" s="67">
        <v>1.5563025007672899</v>
      </c>
      <c r="AG50" s="67">
        <v>0.47712125471966199</v>
      </c>
      <c r="AH50" s="67">
        <v>1.3010299956639799</v>
      </c>
    </row>
    <row r="51" spans="1:34" x14ac:dyDescent="0.3">
      <c r="A51" s="82" t="s">
        <v>208</v>
      </c>
      <c r="B51" s="83" t="s">
        <v>59</v>
      </c>
      <c r="C51" s="84">
        <f t="shared" si="0"/>
        <v>0.48247858298910551</v>
      </c>
      <c r="D51" s="83">
        <f t="shared" si="1"/>
        <v>10</v>
      </c>
      <c r="E51" s="81">
        <v>2.09342168516224</v>
      </c>
      <c r="F51" s="81">
        <v>2.2600713879850698</v>
      </c>
      <c r="G51" s="81">
        <v>0</v>
      </c>
      <c r="H51" s="81">
        <v>0</v>
      </c>
      <c r="I51" s="81">
        <v>0.30102999566398098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1</v>
      </c>
      <c r="AB51" s="81">
        <v>0.90308998699194398</v>
      </c>
      <c r="AC51" s="81">
        <v>1.5563025007672899</v>
      </c>
      <c r="AD51" s="81">
        <v>1.1139433523068401</v>
      </c>
      <c r="AE51" s="81">
        <v>2.3010299956639799</v>
      </c>
      <c r="AF51" s="81">
        <v>1.25527250510331</v>
      </c>
      <c r="AG51" s="81">
        <v>1.6901960800285101</v>
      </c>
      <c r="AH51" s="81">
        <v>0</v>
      </c>
    </row>
    <row r="52" spans="1:34" x14ac:dyDescent="0.3">
      <c r="A52" s="35" t="s">
        <v>1229</v>
      </c>
      <c r="B52" s="29" t="s">
        <v>59</v>
      </c>
      <c r="C52" s="66">
        <f t="shared" si="0"/>
        <v>1.4768008460696498</v>
      </c>
      <c r="D52" s="29">
        <f t="shared" si="1"/>
        <v>24</v>
      </c>
      <c r="E52" s="67">
        <v>0.47712125471966199</v>
      </c>
      <c r="F52" s="67">
        <v>2.2833012287035501</v>
      </c>
      <c r="G52" s="67">
        <v>0</v>
      </c>
      <c r="H52" s="67">
        <v>0</v>
      </c>
      <c r="I52" s="67">
        <v>0.90308998699194398</v>
      </c>
      <c r="J52" s="67">
        <v>0</v>
      </c>
      <c r="K52" s="67">
        <v>1.36172783601759</v>
      </c>
      <c r="L52" s="67">
        <v>2.1038037209559599</v>
      </c>
      <c r="M52" s="67">
        <v>1.1139433523068401</v>
      </c>
      <c r="N52" s="67">
        <v>1.8512583487190799</v>
      </c>
      <c r="O52" s="67">
        <v>1.99122607569249</v>
      </c>
      <c r="P52" s="67">
        <v>2.1072099696478701</v>
      </c>
      <c r="Q52" s="67">
        <v>1.7781512503836401</v>
      </c>
      <c r="R52" s="67">
        <v>3.0895518828864499</v>
      </c>
      <c r="S52" s="67">
        <v>2.5263392773898401</v>
      </c>
      <c r="T52" s="67">
        <v>1.84509804001426</v>
      </c>
      <c r="U52" s="67">
        <v>2.6273658565927298</v>
      </c>
      <c r="V52" s="67">
        <v>2.5831987739686202</v>
      </c>
      <c r="W52" s="67">
        <v>3.3386556655786999</v>
      </c>
      <c r="X52" s="67">
        <v>0.30102999566398098</v>
      </c>
      <c r="Y52" s="67">
        <v>1</v>
      </c>
      <c r="Z52" s="67">
        <v>1.7993405494535799</v>
      </c>
      <c r="AA52" s="67">
        <v>2.6009728956867502</v>
      </c>
      <c r="AB52" s="67">
        <v>0</v>
      </c>
      <c r="AC52" s="67">
        <v>2.0899051114393998</v>
      </c>
      <c r="AD52" s="67">
        <v>0</v>
      </c>
      <c r="AE52" s="67">
        <v>2.32221929473392</v>
      </c>
      <c r="AF52" s="67">
        <v>0.95424250943932498</v>
      </c>
      <c r="AG52" s="67">
        <v>1.25527250510331</v>
      </c>
      <c r="AH52" s="67">
        <v>0</v>
      </c>
    </row>
    <row r="53" spans="1:34" x14ac:dyDescent="0.3">
      <c r="A53" s="82" t="s">
        <v>1228</v>
      </c>
      <c r="B53" s="83" t="s">
        <v>59</v>
      </c>
      <c r="C53" s="84">
        <f t="shared" si="0"/>
        <v>0.66583880266722018</v>
      </c>
      <c r="D53" s="83">
        <f t="shared" si="1"/>
        <v>12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1.49136169383427</v>
      </c>
      <c r="Q53" s="81">
        <v>2.02530586526477</v>
      </c>
      <c r="R53" s="81">
        <v>4.2544997389173798</v>
      </c>
      <c r="S53" s="81">
        <v>3.4659773682858201</v>
      </c>
      <c r="T53" s="81">
        <v>2.0128372247051698</v>
      </c>
      <c r="U53" s="81">
        <v>2.8756399370041699</v>
      </c>
      <c r="V53" s="81">
        <v>0.30102999566398098</v>
      </c>
      <c r="W53" s="81">
        <v>1.1139433523068401</v>
      </c>
      <c r="X53" s="81">
        <v>0</v>
      </c>
      <c r="Y53" s="81">
        <v>0.30102999566398098</v>
      </c>
      <c r="Z53" s="81">
        <v>0</v>
      </c>
      <c r="AA53" s="81">
        <v>1.53147891704226</v>
      </c>
      <c r="AB53" s="81">
        <v>0</v>
      </c>
      <c r="AC53" s="81">
        <v>0.30102999566398098</v>
      </c>
      <c r="AD53" s="81">
        <v>0</v>
      </c>
      <c r="AE53" s="81">
        <v>0</v>
      </c>
      <c r="AF53" s="81">
        <v>0</v>
      </c>
      <c r="AG53" s="81">
        <v>0.30102999566398098</v>
      </c>
      <c r="AH53" s="81">
        <v>0</v>
      </c>
    </row>
    <row r="54" spans="1:34" x14ac:dyDescent="0.3">
      <c r="A54" s="35" t="s">
        <v>211</v>
      </c>
      <c r="B54" s="29" t="s">
        <v>59</v>
      </c>
      <c r="C54" s="66">
        <f t="shared" si="0"/>
        <v>0.16651941832171671</v>
      </c>
      <c r="D54" s="29">
        <f t="shared" si="1"/>
        <v>3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2.6551384348113798</v>
      </c>
      <c r="S54" s="67">
        <v>0</v>
      </c>
      <c r="T54" s="67">
        <v>0</v>
      </c>
      <c r="U54" s="67">
        <v>0</v>
      </c>
      <c r="V54" s="67">
        <v>0</v>
      </c>
      <c r="W54" s="67">
        <v>1.8633228601204599</v>
      </c>
      <c r="X54" s="67">
        <v>0.47712125471966199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7">
        <v>0</v>
      </c>
      <c r="AF54" s="67">
        <v>0</v>
      </c>
      <c r="AG54" s="67">
        <v>0</v>
      </c>
      <c r="AH54" s="67">
        <v>0</v>
      </c>
    </row>
    <row r="55" spans="1:34" x14ac:dyDescent="0.3">
      <c r="A55" s="82" t="s">
        <v>212</v>
      </c>
      <c r="B55" s="83" t="s">
        <v>59</v>
      </c>
      <c r="C55" s="84">
        <f t="shared" si="0"/>
        <v>0.33639289471633904</v>
      </c>
      <c r="D55" s="83">
        <f t="shared" si="1"/>
        <v>5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1.14612803567824</v>
      </c>
      <c r="P55" s="81">
        <v>0</v>
      </c>
      <c r="Q55" s="81">
        <v>2.02118929906994</v>
      </c>
      <c r="R55" s="81">
        <v>2.9960736544852802</v>
      </c>
      <c r="S55" s="81">
        <v>2.2041199826559201</v>
      </c>
      <c r="T55" s="81">
        <v>0</v>
      </c>
      <c r="U55" s="81">
        <v>0</v>
      </c>
      <c r="V55" s="81">
        <v>0</v>
      </c>
      <c r="W55" s="81">
        <v>1.72427586960079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</row>
    <row r="56" spans="1:34" x14ac:dyDescent="0.3">
      <c r="A56" s="35" t="s">
        <v>213</v>
      </c>
      <c r="B56" s="29" t="s">
        <v>61</v>
      </c>
      <c r="C56" s="66">
        <f t="shared" si="0"/>
        <v>0.57855567294592747</v>
      </c>
      <c r="D56" s="29">
        <f t="shared" si="1"/>
        <v>8</v>
      </c>
      <c r="E56" s="67">
        <v>0</v>
      </c>
      <c r="F56" s="67">
        <v>0.69897000433601897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2.3710678622717398</v>
      </c>
      <c r="R56" s="67">
        <v>3.4216039268698299</v>
      </c>
      <c r="S56" s="67">
        <v>1.65321251377534</v>
      </c>
      <c r="T56" s="67">
        <v>2.61066016308988</v>
      </c>
      <c r="U56" s="67">
        <v>2.77378644498119</v>
      </c>
      <c r="V56" s="67">
        <v>1.6020599913279601</v>
      </c>
      <c r="W56" s="67">
        <v>2.2253092817258602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</row>
    <row r="57" spans="1:34" x14ac:dyDescent="0.3">
      <c r="A57" s="82" t="s">
        <v>214</v>
      </c>
      <c r="B57" s="83" t="s">
        <v>61</v>
      </c>
      <c r="C57" s="84">
        <f t="shared" si="0"/>
        <v>0.1621202776590884</v>
      </c>
      <c r="D57" s="83">
        <f t="shared" si="1"/>
        <v>4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0.30102999566398098</v>
      </c>
      <c r="Q57" s="81">
        <v>1.36172783601759</v>
      </c>
      <c r="R57" s="81">
        <v>2.8998205024271</v>
      </c>
      <c r="S57" s="81">
        <v>0</v>
      </c>
      <c r="T57" s="81">
        <v>0.30102999566398098</v>
      </c>
      <c r="U57" s="81">
        <v>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</row>
    <row r="58" spans="1:34" x14ac:dyDescent="0.3">
      <c r="A58" s="35" t="s">
        <v>215</v>
      </c>
      <c r="B58" s="29" t="s">
        <v>61</v>
      </c>
      <c r="C58" s="66">
        <f t="shared" si="0"/>
        <v>9.6569233440314012E-2</v>
      </c>
      <c r="D58" s="29">
        <f t="shared" si="1"/>
        <v>1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2.8970770032094202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</row>
    <row r="59" spans="1:34" x14ac:dyDescent="0.3">
      <c r="A59" s="82" t="s">
        <v>216</v>
      </c>
      <c r="B59" s="83" t="s">
        <v>61</v>
      </c>
      <c r="C59" s="84">
        <f t="shared" si="0"/>
        <v>0.92281180988101885</v>
      </c>
      <c r="D59" s="83">
        <f t="shared" si="1"/>
        <v>18</v>
      </c>
      <c r="E59" s="81">
        <v>0.77815125038364397</v>
      </c>
      <c r="F59" s="81">
        <v>3.0038911662369099</v>
      </c>
      <c r="G59" s="81">
        <v>0.77815125038364397</v>
      </c>
      <c r="H59" s="81">
        <v>2.0755469613925301</v>
      </c>
      <c r="I59" s="81">
        <v>3.1604685311190401</v>
      </c>
      <c r="J59" s="81">
        <v>0.47712125471966199</v>
      </c>
      <c r="K59" s="81">
        <v>0</v>
      </c>
      <c r="L59" s="81">
        <v>0</v>
      </c>
      <c r="M59" s="81">
        <v>0</v>
      </c>
      <c r="N59" s="81">
        <v>0.84509804001425703</v>
      </c>
      <c r="O59" s="81">
        <v>0</v>
      </c>
      <c r="P59" s="81">
        <v>0</v>
      </c>
      <c r="Q59" s="81">
        <v>0</v>
      </c>
      <c r="R59" s="81">
        <v>0</v>
      </c>
      <c r="S59" s="81">
        <v>0.30102999566398098</v>
      </c>
      <c r="T59" s="81">
        <v>0</v>
      </c>
      <c r="U59" s="81">
        <v>0</v>
      </c>
      <c r="V59" s="81">
        <v>0</v>
      </c>
      <c r="W59" s="81">
        <v>0.60205999132796195</v>
      </c>
      <c r="X59" s="81">
        <v>1.8388490907372601</v>
      </c>
      <c r="Y59" s="81">
        <v>0.77815125038364397</v>
      </c>
      <c r="Z59" s="81">
        <v>0</v>
      </c>
      <c r="AA59" s="81">
        <v>1.25527250510331</v>
      </c>
      <c r="AB59" s="81">
        <v>0</v>
      </c>
      <c r="AC59" s="81">
        <v>2.5563025007672899</v>
      </c>
      <c r="AD59" s="81">
        <v>2.2148438480477002</v>
      </c>
      <c r="AE59" s="81">
        <v>3.38898878512471</v>
      </c>
      <c r="AF59" s="81">
        <v>0.69897000433601897</v>
      </c>
      <c r="AG59" s="81">
        <v>0.30102999566398098</v>
      </c>
      <c r="AH59" s="81">
        <v>2.6304278750250201</v>
      </c>
    </row>
    <row r="60" spans="1:34" x14ac:dyDescent="0.3">
      <c r="A60" s="35" t="s">
        <v>1230</v>
      </c>
      <c r="B60" s="29" t="s">
        <v>62</v>
      </c>
      <c r="C60" s="66">
        <f t="shared" si="0"/>
        <v>0.52461686677724806</v>
      </c>
      <c r="D60" s="29">
        <f t="shared" si="1"/>
        <v>10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1.17609125905568</v>
      </c>
      <c r="O60" s="67">
        <v>2.4969296480732099</v>
      </c>
      <c r="P60" s="67">
        <v>3.1866738674997501</v>
      </c>
      <c r="Q60" s="67">
        <v>1.25527250510331</v>
      </c>
      <c r="R60" s="67">
        <v>1.27875360095283</v>
      </c>
      <c r="S60" s="67">
        <v>1.3010299956639799</v>
      </c>
      <c r="T60" s="67">
        <v>0</v>
      </c>
      <c r="U60" s="67">
        <v>0.30102999566398098</v>
      </c>
      <c r="V60" s="67">
        <v>1.84509804001426</v>
      </c>
      <c r="W60" s="67">
        <v>2.5965970956264601</v>
      </c>
      <c r="X60" s="67">
        <v>0.30102999566398098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7">
        <v>0</v>
      </c>
      <c r="AF60" s="67">
        <v>0</v>
      </c>
      <c r="AG60" s="67">
        <v>0</v>
      </c>
      <c r="AH60" s="67">
        <v>0</v>
      </c>
    </row>
    <row r="61" spans="1:34" x14ac:dyDescent="0.3">
      <c r="A61" s="82" t="s">
        <v>218</v>
      </c>
      <c r="B61" s="83" t="s">
        <v>62</v>
      </c>
      <c r="C61" s="84">
        <f t="shared" si="0"/>
        <v>0.65667631315641362</v>
      </c>
      <c r="D61" s="83">
        <f t="shared" si="1"/>
        <v>12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2.06069784035361</v>
      </c>
      <c r="K61" s="81">
        <v>0.90308998699194398</v>
      </c>
      <c r="L61" s="81">
        <v>2.2253092817258602</v>
      </c>
      <c r="M61" s="81">
        <v>0</v>
      </c>
      <c r="N61" s="81">
        <v>0</v>
      </c>
      <c r="O61" s="81">
        <v>0</v>
      </c>
      <c r="P61" s="81">
        <v>3.0265332645232998</v>
      </c>
      <c r="Q61" s="81">
        <v>0</v>
      </c>
      <c r="R61" s="81">
        <v>1.77085201164214</v>
      </c>
      <c r="S61" s="81">
        <v>1.7558748556724899</v>
      </c>
      <c r="T61" s="81">
        <v>0</v>
      </c>
      <c r="U61" s="81">
        <v>0.90308998699194398</v>
      </c>
      <c r="V61" s="81">
        <v>1.1139433523068401</v>
      </c>
      <c r="W61" s="81">
        <v>0</v>
      </c>
      <c r="X61" s="81">
        <v>3.3218054838575402</v>
      </c>
      <c r="Y61" s="81">
        <v>0.60205999132796195</v>
      </c>
      <c r="Z61" s="81">
        <v>0</v>
      </c>
      <c r="AA61" s="81">
        <v>0</v>
      </c>
      <c r="AB61" s="81">
        <v>0</v>
      </c>
      <c r="AC61" s="81">
        <v>0.30102999566398098</v>
      </c>
      <c r="AD61" s="81">
        <v>0</v>
      </c>
      <c r="AE61" s="81">
        <v>0</v>
      </c>
      <c r="AF61" s="81">
        <v>0</v>
      </c>
      <c r="AG61" s="81">
        <v>1.7160033436347999</v>
      </c>
      <c r="AH61" s="81">
        <v>0</v>
      </c>
    </row>
    <row r="62" spans="1:34" x14ac:dyDescent="0.3">
      <c r="A62" s="35" t="s">
        <v>219</v>
      </c>
      <c r="B62" s="29" t="s">
        <v>62</v>
      </c>
      <c r="C62" s="66">
        <f t="shared" si="0"/>
        <v>8.0610043043991678E-2</v>
      </c>
      <c r="D62" s="29">
        <f t="shared" si="1"/>
        <v>1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2.4183012913197501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7">
        <v>0</v>
      </c>
      <c r="AF62" s="67">
        <v>0</v>
      </c>
      <c r="AG62" s="67">
        <v>0</v>
      </c>
      <c r="AH62" s="67">
        <v>0</v>
      </c>
    </row>
    <row r="63" spans="1:34" x14ac:dyDescent="0.3">
      <c r="A63" s="82" t="s">
        <v>220</v>
      </c>
      <c r="B63" s="83" t="s">
        <v>62</v>
      </c>
      <c r="C63" s="84">
        <f t="shared" si="0"/>
        <v>0.67982394613973318</v>
      </c>
      <c r="D63" s="83">
        <f t="shared" si="1"/>
        <v>14</v>
      </c>
      <c r="E63" s="81">
        <v>1.6901960800285101</v>
      </c>
      <c r="F63" s="81">
        <v>2.9518230353159098</v>
      </c>
      <c r="G63" s="81">
        <v>0.60205999132796195</v>
      </c>
      <c r="H63" s="81">
        <v>1.2041199826559199</v>
      </c>
      <c r="I63" s="81">
        <v>0.77815125038364397</v>
      </c>
      <c r="J63" s="81">
        <v>2.4393326938302602</v>
      </c>
      <c r="K63" s="81">
        <v>1.65321251377534</v>
      </c>
      <c r="L63" s="81">
        <v>1.5563025007672899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0.30102999566398098</v>
      </c>
      <c r="X63" s="81">
        <v>0</v>
      </c>
      <c r="Y63" s="81">
        <v>0.30102999566398098</v>
      </c>
      <c r="Z63" s="81">
        <v>0</v>
      </c>
      <c r="AA63" s="81">
        <v>0</v>
      </c>
      <c r="AB63" s="81">
        <v>0</v>
      </c>
      <c r="AC63" s="81">
        <v>2.2718416065364999</v>
      </c>
      <c r="AD63" s="81">
        <v>1.4771212547196599</v>
      </c>
      <c r="AE63" s="81">
        <v>0</v>
      </c>
      <c r="AF63" s="81">
        <v>1.3424226808222099</v>
      </c>
      <c r="AG63" s="81">
        <v>1.82607480270083</v>
      </c>
      <c r="AH63" s="81">
        <v>0</v>
      </c>
    </row>
    <row r="64" spans="1:34" x14ac:dyDescent="0.3">
      <c r="A64" s="35" t="s">
        <v>221</v>
      </c>
      <c r="B64" s="29" t="s">
        <v>62</v>
      </c>
      <c r="C64" s="66">
        <f t="shared" si="0"/>
        <v>0.1508088756255658</v>
      </c>
      <c r="D64" s="29">
        <f t="shared" si="1"/>
        <v>5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2.3201462861110498</v>
      </c>
      <c r="O64" s="67">
        <v>0.30102999566398098</v>
      </c>
      <c r="P64" s="67">
        <v>0.60205999132796195</v>
      </c>
      <c r="Q64" s="67">
        <v>1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0.30102999566398098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7">
        <v>0</v>
      </c>
    </row>
    <row r="65" spans="1:34" x14ac:dyDescent="0.3">
      <c r="A65" s="82" t="s">
        <v>222</v>
      </c>
      <c r="B65" s="83" t="s">
        <v>62</v>
      </c>
      <c r="C65" s="84">
        <f t="shared" si="0"/>
        <v>0.23927631567926211</v>
      </c>
      <c r="D65" s="83">
        <f t="shared" si="1"/>
        <v>5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0.30102999566398098</v>
      </c>
      <c r="N65" s="81">
        <v>0</v>
      </c>
      <c r="O65" s="81">
        <v>0.30102999566398098</v>
      </c>
      <c r="P65" s="81">
        <v>3.5392015992941301</v>
      </c>
      <c r="Q65" s="81">
        <v>2.5599066250361102</v>
      </c>
      <c r="R65" s="81">
        <v>0.47712125471966199</v>
      </c>
      <c r="S65" s="81">
        <v>0</v>
      </c>
      <c r="T65" s="81">
        <v>0</v>
      </c>
      <c r="U65" s="81">
        <v>0</v>
      </c>
      <c r="V65" s="81">
        <v>0</v>
      </c>
      <c r="W65" s="81">
        <v>0</v>
      </c>
      <c r="X65" s="81">
        <v>0</v>
      </c>
      <c r="Y65" s="81">
        <v>0</v>
      </c>
      <c r="Z65" s="81">
        <v>0</v>
      </c>
      <c r="AA65" s="81">
        <v>0</v>
      </c>
      <c r="AB65" s="81">
        <v>0</v>
      </c>
      <c r="AC65" s="81">
        <v>0</v>
      </c>
      <c r="AD65" s="81">
        <v>0</v>
      </c>
      <c r="AE65" s="81">
        <v>0</v>
      </c>
      <c r="AF65" s="81">
        <v>0</v>
      </c>
      <c r="AG65" s="81">
        <v>0</v>
      </c>
      <c r="AH65" s="81">
        <v>0</v>
      </c>
    </row>
    <row r="66" spans="1:34" x14ac:dyDescent="0.3">
      <c r="A66" s="78" t="s">
        <v>223</v>
      </c>
      <c r="B66" s="73" t="s">
        <v>68</v>
      </c>
      <c r="C66" s="79">
        <f t="shared" si="0"/>
        <v>0.14943864032389934</v>
      </c>
      <c r="D66" s="73">
        <f t="shared" si="1"/>
        <v>2</v>
      </c>
      <c r="E66" s="77">
        <v>0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7">
        <v>1.4771212547196599</v>
      </c>
      <c r="R66" s="77">
        <v>0</v>
      </c>
      <c r="S66" s="77">
        <v>0</v>
      </c>
      <c r="T66" s="77">
        <v>3.00603795499732</v>
      </c>
      <c r="U66" s="77">
        <v>0</v>
      </c>
      <c r="V66" s="77">
        <v>0</v>
      </c>
      <c r="W66" s="77">
        <v>0</v>
      </c>
      <c r="X66" s="77">
        <v>0</v>
      </c>
      <c r="Y66" s="77">
        <v>0</v>
      </c>
      <c r="Z66" s="77">
        <v>0</v>
      </c>
      <c r="AA66" s="77">
        <v>0</v>
      </c>
      <c r="AB66" s="77">
        <v>0</v>
      </c>
      <c r="AC66" s="77">
        <v>0</v>
      </c>
      <c r="AD66" s="77">
        <v>0</v>
      </c>
      <c r="AE66" s="77">
        <v>0</v>
      </c>
      <c r="AF66" s="77">
        <v>0</v>
      </c>
      <c r="AG66" s="77">
        <v>0</v>
      </c>
      <c r="AH66" s="77">
        <v>0</v>
      </c>
    </row>
  </sheetData>
  <mergeCells count="2">
    <mergeCell ref="A1:D1"/>
    <mergeCell ref="E1:A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74"/>
  <sheetViews>
    <sheetView zoomScale="115" zoomScaleNormal="115" workbookViewId="0">
      <selection activeCell="A2" sqref="A2"/>
    </sheetView>
  </sheetViews>
  <sheetFormatPr defaultRowHeight="16.5" x14ac:dyDescent="0.3"/>
  <cols>
    <col min="1" max="1" width="31.375" bestFit="1" customWidth="1"/>
    <col min="2" max="2" width="18.25" bestFit="1" customWidth="1"/>
    <col min="3" max="3" width="29.875" bestFit="1" customWidth="1"/>
    <col min="4" max="4" width="21.375" bestFit="1" customWidth="1"/>
    <col min="5" max="5" width="9" customWidth="1"/>
  </cols>
  <sheetData>
    <row r="1" spans="1:34" ht="23.1" customHeight="1" x14ac:dyDescent="0.3">
      <c r="A1" s="132" t="s">
        <v>1256</v>
      </c>
      <c r="B1" s="132"/>
      <c r="C1" s="132"/>
      <c r="D1" s="132"/>
      <c r="E1" s="120" t="s">
        <v>71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</row>
    <row r="2" spans="1:34" x14ac:dyDescent="0.3">
      <c r="A2" s="72" t="s">
        <v>72</v>
      </c>
      <c r="B2" s="71" t="s">
        <v>73</v>
      </c>
      <c r="C2" s="71" t="s">
        <v>74</v>
      </c>
      <c r="D2" s="71" t="s">
        <v>75</v>
      </c>
      <c r="E2" s="71" t="s">
        <v>1</v>
      </c>
      <c r="F2" s="71" t="s">
        <v>76</v>
      </c>
      <c r="G2" s="71" t="s">
        <v>77</v>
      </c>
      <c r="H2" s="71" t="s">
        <v>78</v>
      </c>
      <c r="I2" s="71" t="s">
        <v>79</v>
      </c>
      <c r="J2" s="71" t="s">
        <v>80</v>
      </c>
      <c r="K2" s="71" t="s">
        <v>81</v>
      </c>
      <c r="L2" s="71" t="s">
        <v>82</v>
      </c>
      <c r="M2" s="71" t="s">
        <v>83</v>
      </c>
      <c r="N2" s="71" t="s">
        <v>84</v>
      </c>
      <c r="O2" s="71" t="s">
        <v>85</v>
      </c>
      <c r="P2" s="71" t="s">
        <v>86</v>
      </c>
      <c r="Q2" s="71" t="s">
        <v>87</v>
      </c>
      <c r="R2" s="71" t="s">
        <v>88</v>
      </c>
      <c r="S2" s="71" t="s">
        <v>89</v>
      </c>
      <c r="T2" s="71" t="s">
        <v>90</v>
      </c>
      <c r="U2" s="71" t="s">
        <v>91</v>
      </c>
      <c r="V2" s="71" t="s">
        <v>92</v>
      </c>
      <c r="W2" s="71" t="s">
        <v>93</v>
      </c>
      <c r="X2" s="71" t="s">
        <v>94</v>
      </c>
      <c r="Y2" s="71" t="s">
        <v>95</v>
      </c>
      <c r="Z2" s="71" t="s">
        <v>96</v>
      </c>
      <c r="AA2" s="71" t="s">
        <v>97</v>
      </c>
      <c r="AB2" s="71" t="s">
        <v>98</v>
      </c>
      <c r="AC2" s="71" t="s">
        <v>99</v>
      </c>
      <c r="AD2" s="71" t="s">
        <v>100</v>
      </c>
      <c r="AE2" s="71" t="s">
        <v>101</v>
      </c>
      <c r="AF2" s="71" t="s">
        <v>102</v>
      </c>
      <c r="AG2" s="71" t="s">
        <v>103</v>
      </c>
      <c r="AH2" s="71" t="s">
        <v>104</v>
      </c>
    </row>
    <row r="3" spans="1:34" x14ac:dyDescent="0.3">
      <c r="A3" s="82" t="s">
        <v>105</v>
      </c>
      <c r="B3" s="83" t="s">
        <v>106</v>
      </c>
      <c r="C3" s="84">
        <f t="shared" ref="C3:C66" si="0">AVERAGE(E3:AH3)</f>
        <v>0.52590321328214362</v>
      </c>
      <c r="D3" s="83">
        <f t="shared" ref="D3:D66" si="1">COUNTIF(E3:AH3, "&gt;0")</f>
        <v>12</v>
      </c>
      <c r="E3" s="81">
        <v>0</v>
      </c>
      <c r="F3" s="81">
        <v>0</v>
      </c>
      <c r="G3" s="81">
        <v>0</v>
      </c>
      <c r="H3" s="81">
        <v>0.30102999566398098</v>
      </c>
      <c r="I3" s="81">
        <v>0</v>
      </c>
      <c r="J3" s="81">
        <v>0</v>
      </c>
      <c r="K3" s="81">
        <v>0</v>
      </c>
      <c r="L3" s="81">
        <v>0</v>
      </c>
      <c r="M3" s="81">
        <v>0</v>
      </c>
      <c r="N3" s="81">
        <v>0</v>
      </c>
      <c r="O3" s="81">
        <v>0</v>
      </c>
      <c r="P3" s="81">
        <v>0.69897000433601897</v>
      </c>
      <c r="Q3" s="81">
        <v>2.0334237554869499</v>
      </c>
      <c r="R3" s="81">
        <v>2.9036325160842398</v>
      </c>
      <c r="S3" s="81">
        <v>1.3424226808222099</v>
      </c>
      <c r="T3" s="81">
        <v>1.6901960800285101</v>
      </c>
      <c r="U3" s="81">
        <v>2.3710678622717398</v>
      </c>
      <c r="V3" s="81">
        <v>2.75511226639507</v>
      </c>
      <c r="W3" s="81">
        <v>0.30102999566398098</v>
      </c>
      <c r="X3" s="81">
        <v>0</v>
      </c>
      <c r="Y3" s="81">
        <v>0</v>
      </c>
      <c r="Z3" s="81">
        <v>0</v>
      </c>
      <c r="AA3" s="81">
        <v>0.30102999566398098</v>
      </c>
      <c r="AB3" s="81">
        <v>0</v>
      </c>
      <c r="AC3" s="81">
        <v>0</v>
      </c>
      <c r="AD3" s="81">
        <v>0</v>
      </c>
      <c r="AE3" s="81">
        <v>0.60205999132796195</v>
      </c>
      <c r="AF3" s="81">
        <v>0.47712125471966199</v>
      </c>
      <c r="AG3" s="81">
        <v>0</v>
      </c>
      <c r="AH3" s="81">
        <v>0</v>
      </c>
    </row>
    <row r="4" spans="1:34" x14ac:dyDescent="0.3">
      <c r="A4" s="35" t="s">
        <v>107</v>
      </c>
      <c r="B4" s="29" t="s">
        <v>106</v>
      </c>
      <c r="C4" s="66">
        <f t="shared" si="0"/>
        <v>0.65397563928803237</v>
      </c>
      <c r="D4" s="29">
        <f t="shared" si="1"/>
        <v>15</v>
      </c>
      <c r="E4" s="67">
        <v>2.4683473304121599</v>
      </c>
      <c r="F4" s="67">
        <v>1.2304489213782701</v>
      </c>
      <c r="G4" s="67">
        <v>0</v>
      </c>
      <c r="H4" s="67">
        <v>0</v>
      </c>
      <c r="I4" s="67">
        <v>0.47712125471966199</v>
      </c>
      <c r="J4" s="67">
        <v>1.9777236052888501</v>
      </c>
      <c r="K4" s="67">
        <v>0</v>
      </c>
      <c r="L4" s="67">
        <v>1.27875360095283</v>
      </c>
      <c r="M4" s="67">
        <v>1.04139268515823</v>
      </c>
      <c r="N4" s="67">
        <v>0</v>
      </c>
      <c r="O4" s="67">
        <v>0</v>
      </c>
      <c r="P4" s="67">
        <v>0</v>
      </c>
      <c r="Q4" s="67">
        <v>0</v>
      </c>
      <c r="R4" s="67">
        <v>0</v>
      </c>
      <c r="S4" s="67">
        <v>0</v>
      </c>
      <c r="T4" s="67">
        <v>0</v>
      </c>
      <c r="U4" s="67">
        <v>0</v>
      </c>
      <c r="V4" s="67">
        <v>0.77815125038364397</v>
      </c>
      <c r="W4" s="67">
        <v>0</v>
      </c>
      <c r="X4" s="67">
        <v>0</v>
      </c>
      <c r="Y4" s="67">
        <v>0</v>
      </c>
      <c r="Z4" s="67">
        <v>0.60205999132796195</v>
      </c>
      <c r="AA4" s="67">
        <v>2.29666519026153</v>
      </c>
      <c r="AB4" s="67">
        <v>1.50514997831991</v>
      </c>
      <c r="AC4" s="67">
        <v>1.27875360095283</v>
      </c>
      <c r="AD4" s="67">
        <v>0</v>
      </c>
      <c r="AE4" s="67">
        <v>0.30102999566398098</v>
      </c>
      <c r="AF4" s="67">
        <v>1.92427928606188</v>
      </c>
      <c r="AG4" s="67">
        <v>1.07918124604762</v>
      </c>
      <c r="AH4" s="67">
        <v>1.3802112417116099</v>
      </c>
    </row>
    <row r="5" spans="1:34" x14ac:dyDescent="0.3">
      <c r="A5" s="82" t="s">
        <v>108</v>
      </c>
      <c r="B5" s="83" t="s">
        <v>106</v>
      </c>
      <c r="C5" s="84">
        <f t="shared" si="0"/>
        <v>0.37388097466184694</v>
      </c>
      <c r="D5" s="83">
        <f t="shared" si="1"/>
        <v>7</v>
      </c>
      <c r="E5" s="81">
        <v>0.69897000433601897</v>
      </c>
      <c r="F5" s="81">
        <v>0</v>
      </c>
      <c r="G5" s="81">
        <v>0</v>
      </c>
      <c r="H5" s="81">
        <v>0</v>
      </c>
      <c r="I5" s="81">
        <v>0</v>
      </c>
      <c r="J5" s="81">
        <v>0</v>
      </c>
      <c r="K5" s="81">
        <v>0</v>
      </c>
      <c r="L5" s="81">
        <v>0</v>
      </c>
      <c r="M5" s="81">
        <v>0</v>
      </c>
      <c r="N5" s="81">
        <v>0</v>
      </c>
      <c r="O5" s="81">
        <v>0</v>
      </c>
      <c r="P5" s="81">
        <v>0</v>
      </c>
      <c r="Q5" s="81">
        <v>0</v>
      </c>
      <c r="R5" s="81">
        <v>0</v>
      </c>
      <c r="S5" s="81">
        <v>0</v>
      </c>
      <c r="T5" s="81">
        <v>0</v>
      </c>
      <c r="U5" s="81">
        <v>1.51851393987789</v>
      </c>
      <c r="V5" s="81">
        <v>1.8573324964312701</v>
      </c>
      <c r="W5" s="81">
        <v>0</v>
      </c>
      <c r="X5" s="81">
        <v>0</v>
      </c>
      <c r="Y5" s="81">
        <v>0</v>
      </c>
      <c r="Z5" s="81">
        <v>0.69897000433601897</v>
      </c>
      <c r="AA5" s="81">
        <v>1.90308998699194</v>
      </c>
      <c r="AB5" s="81">
        <v>0</v>
      </c>
      <c r="AC5" s="81">
        <v>0</v>
      </c>
      <c r="AD5" s="81">
        <v>4.2385228122182896</v>
      </c>
      <c r="AE5" s="81">
        <v>0</v>
      </c>
      <c r="AF5" s="81">
        <v>0</v>
      </c>
      <c r="AG5" s="81">
        <v>0.30102999566398098</v>
      </c>
      <c r="AH5" s="81">
        <v>0</v>
      </c>
    </row>
    <row r="6" spans="1:34" x14ac:dyDescent="0.3">
      <c r="A6" s="35" t="s">
        <v>109</v>
      </c>
      <c r="B6" s="29" t="s">
        <v>106</v>
      </c>
      <c r="C6" s="66">
        <f t="shared" si="0"/>
        <v>2.6454796924973043</v>
      </c>
      <c r="D6" s="29">
        <f t="shared" si="1"/>
        <v>28</v>
      </c>
      <c r="E6" s="67">
        <v>3.6946051989335702</v>
      </c>
      <c r="F6" s="67">
        <v>3.0425755124401901</v>
      </c>
      <c r="G6" s="67">
        <v>3.9731740526829702</v>
      </c>
      <c r="H6" s="67">
        <v>3.6979264448064999</v>
      </c>
      <c r="I6" s="67">
        <v>2.5550944485783198</v>
      </c>
      <c r="J6" s="67">
        <v>2.7007037171450201</v>
      </c>
      <c r="K6" s="67">
        <v>2.9670797341444999</v>
      </c>
      <c r="L6" s="67">
        <v>3.1109262422664199</v>
      </c>
      <c r="M6" s="67">
        <v>4.1195527976671196</v>
      </c>
      <c r="N6" s="67">
        <v>2.9375178920173499</v>
      </c>
      <c r="O6" s="67">
        <v>2.7874604745184199</v>
      </c>
      <c r="P6" s="67">
        <v>1.9590413923210901</v>
      </c>
      <c r="Q6" s="67">
        <v>2.17318626841227</v>
      </c>
      <c r="R6" s="67">
        <v>1.07918124604762</v>
      </c>
      <c r="S6" s="67">
        <v>0</v>
      </c>
      <c r="T6" s="67">
        <v>0</v>
      </c>
      <c r="U6" s="67">
        <v>1.6127838567197399</v>
      </c>
      <c r="V6" s="67">
        <v>1.93951925261862</v>
      </c>
      <c r="W6" s="67">
        <v>1.2304489213782701</v>
      </c>
      <c r="X6" s="67">
        <v>2.6963563887333302</v>
      </c>
      <c r="Y6" s="67">
        <v>2.5465426634781299</v>
      </c>
      <c r="Z6" s="67">
        <v>3.6433539619768598</v>
      </c>
      <c r="AA6" s="67">
        <v>4.1326438509730803</v>
      </c>
      <c r="AB6" s="67">
        <v>3.5074510609019698</v>
      </c>
      <c r="AC6" s="67">
        <v>3.04960561259497</v>
      </c>
      <c r="AD6" s="67">
        <v>1</v>
      </c>
      <c r="AE6" s="67">
        <v>3.84534613741141</v>
      </c>
      <c r="AF6" s="67">
        <v>4.1913951171121102</v>
      </c>
      <c r="AG6" s="67">
        <v>3.3647385550553999</v>
      </c>
      <c r="AH6" s="67">
        <v>1.80617997398389</v>
      </c>
    </row>
    <row r="7" spans="1:34" x14ac:dyDescent="0.3">
      <c r="A7" s="82" t="s">
        <v>110</v>
      </c>
      <c r="B7" s="83" t="s">
        <v>106</v>
      </c>
      <c r="C7" s="84">
        <f t="shared" si="0"/>
        <v>0.21537663972667037</v>
      </c>
      <c r="D7" s="83">
        <f t="shared" si="1"/>
        <v>8</v>
      </c>
      <c r="E7" s="81">
        <v>0</v>
      </c>
      <c r="F7" s="81">
        <v>0.77815125038364397</v>
      </c>
      <c r="G7" s="81">
        <v>0</v>
      </c>
      <c r="H7" s="81">
        <v>0</v>
      </c>
      <c r="I7" s="81">
        <v>0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0</v>
      </c>
      <c r="S7" s="81">
        <v>1.49136169383427</v>
      </c>
      <c r="T7" s="81">
        <v>1.43136376415899</v>
      </c>
      <c r="U7" s="81">
        <v>0</v>
      </c>
      <c r="V7" s="81">
        <v>1.07918124604762</v>
      </c>
      <c r="W7" s="81">
        <v>0.30102999566398098</v>
      </c>
      <c r="X7" s="81">
        <v>0</v>
      </c>
      <c r="Y7" s="81">
        <v>0.77815125038364397</v>
      </c>
      <c r="Z7" s="81">
        <v>0</v>
      </c>
      <c r="AA7" s="81">
        <v>0</v>
      </c>
      <c r="AB7" s="81">
        <v>0</v>
      </c>
      <c r="AC7" s="81">
        <v>0</v>
      </c>
      <c r="AD7" s="81">
        <v>0.30102999566398098</v>
      </c>
      <c r="AE7" s="81">
        <v>0</v>
      </c>
      <c r="AF7" s="81">
        <v>0</v>
      </c>
      <c r="AG7" s="81">
        <v>0</v>
      </c>
      <c r="AH7" s="81">
        <v>0.30102999566398098</v>
      </c>
    </row>
    <row r="8" spans="1:34" x14ac:dyDescent="0.3">
      <c r="A8" s="35" t="s">
        <v>111</v>
      </c>
      <c r="B8" s="29" t="s">
        <v>106</v>
      </c>
      <c r="C8" s="66">
        <f t="shared" si="0"/>
        <v>1.1094993200699999</v>
      </c>
      <c r="D8" s="29">
        <f t="shared" si="1"/>
        <v>14</v>
      </c>
      <c r="E8" s="67">
        <v>3.65991620006985</v>
      </c>
      <c r="F8" s="67">
        <v>1.04139268515823</v>
      </c>
      <c r="G8" s="67">
        <v>0.77815125038364397</v>
      </c>
      <c r="H8" s="67">
        <v>3.35945602012099</v>
      </c>
      <c r="I8" s="67">
        <v>3.3136563466180302</v>
      </c>
      <c r="J8" s="67">
        <v>3.3643633546157301</v>
      </c>
      <c r="K8" s="67">
        <v>0</v>
      </c>
      <c r="L8" s="67">
        <v>4.0658410343197202</v>
      </c>
      <c r="M8" s="67">
        <v>0</v>
      </c>
      <c r="N8" s="67">
        <v>2.5301996982030799</v>
      </c>
      <c r="O8" s="67">
        <v>1.04139268515823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67">
        <v>0.95424250943932498</v>
      </c>
      <c r="W8" s="67">
        <v>0</v>
      </c>
      <c r="X8" s="67">
        <v>2.7234556720351901</v>
      </c>
      <c r="Y8" s="67">
        <v>0.84509804001425703</v>
      </c>
      <c r="Z8" s="67">
        <v>0</v>
      </c>
      <c r="AA8" s="67">
        <v>0</v>
      </c>
      <c r="AB8" s="67">
        <v>3.1122697684172702</v>
      </c>
      <c r="AC8" s="67">
        <v>2.4955443375464501</v>
      </c>
      <c r="AD8" s="67">
        <v>0</v>
      </c>
      <c r="AE8" s="67">
        <v>0</v>
      </c>
      <c r="AF8" s="67">
        <v>0</v>
      </c>
      <c r="AG8" s="67">
        <v>0</v>
      </c>
      <c r="AH8" s="67">
        <v>0</v>
      </c>
    </row>
    <row r="9" spans="1:34" x14ac:dyDescent="0.3">
      <c r="A9" s="82" t="s">
        <v>112</v>
      </c>
      <c r="B9" s="83" t="s">
        <v>106</v>
      </c>
      <c r="C9" s="84">
        <f t="shared" si="0"/>
        <v>0.2874184620912083</v>
      </c>
      <c r="D9" s="83">
        <f t="shared" si="1"/>
        <v>8</v>
      </c>
      <c r="E9" s="81">
        <v>0</v>
      </c>
      <c r="F9" s="81">
        <v>0</v>
      </c>
      <c r="G9" s="81">
        <v>0.30102999566398098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0.60205999132796195</v>
      </c>
      <c r="R9" s="81">
        <v>0</v>
      </c>
      <c r="S9" s="81">
        <v>1</v>
      </c>
      <c r="T9" s="81">
        <v>0</v>
      </c>
      <c r="U9" s="81">
        <v>1.7481880270062</v>
      </c>
      <c r="V9" s="81">
        <v>1.3979400086720399</v>
      </c>
      <c r="W9" s="81">
        <v>0.90308998699194398</v>
      </c>
      <c r="X9" s="81">
        <v>0</v>
      </c>
      <c r="Y9" s="81">
        <v>0</v>
      </c>
      <c r="Z9" s="81">
        <v>0</v>
      </c>
      <c r="AA9" s="81">
        <v>0.60205999132796195</v>
      </c>
      <c r="AB9" s="81">
        <v>0</v>
      </c>
      <c r="AC9" s="81">
        <v>0</v>
      </c>
      <c r="AD9" s="81">
        <v>2.0681858617461599</v>
      </c>
      <c r="AE9" s="81">
        <v>0</v>
      </c>
      <c r="AF9" s="81">
        <v>0</v>
      </c>
      <c r="AG9" s="81">
        <v>0</v>
      </c>
      <c r="AH9" s="81">
        <v>0</v>
      </c>
    </row>
    <row r="10" spans="1:34" x14ac:dyDescent="0.3">
      <c r="A10" s="35" t="s">
        <v>113</v>
      </c>
      <c r="B10" s="29" t="s">
        <v>106</v>
      </c>
      <c r="C10" s="66">
        <f t="shared" si="0"/>
        <v>0.28388267204813267</v>
      </c>
      <c r="D10" s="29">
        <f t="shared" si="1"/>
        <v>14</v>
      </c>
      <c r="E10" s="67">
        <v>0.69897000433601897</v>
      </c>
      <c r="F10" s="67">
        <v>0.60205999132796195</v>
      </c>
      <c r="G10" s="67">
        <v>0.30102999566398098</v>
      </c>
      <c r="H10" s="67">
        <v>0</v>
      </c>
      <c r="I10" s="67">
        <v>0.30102999566398098</v>
      </c>
      <c r="J10" s="67">
        <v>0.60205999132796195</v>
      </c>
      <c r="K10" s="67">
        <v>0</v>
      </c>
      <c r="L10" s="67">
        <v>0.60205999132796195</v>
      </c>
      <c r="M10" s="67">
        <v>0</v>
      </c>
      <c r="N10" s="67">
        <v>0</v>
      </c>
      <c r="O10" s="67">
        <v>0</v>
      </c>
      <c r="P10" s="67">
        <v>0.30102999566398098</v>
      </c>
      <c r="Q10" s="67">
        <v>0</v>
      </c>
      <c r="R10" s="67">
        <v>0</v>
      </c>
      <c r="S10" s="67">
        <v>0.47712125471966199</v>
      </c>
      <c r="T10" s="67">
        <v>0</v>
      </c>
      <c r="U10" s="67">
        <v>0</v>
      </c>
      <c r="V10" s="67">
        <v>0</v>
      </c>
      <c r="W10" s="67">
        <v>0</v>
      </c>
      <c r="X10" s="67">
        <v>0.30102999566398098</v>
      </c>
      <c r="Y10" s="67">
        <v>0</v>
      </c>
      <c r="Z10" s="67">
        <v>0</v>
      </c>
      <c r="AA10" s="67">
        <v>0.30102999566398098</v>
      </c>
      <c r="AB10" s="67">
        <v>0</v>
      </c>
      <c r="AC10" s="67">
        <v>0</v>
      </c>
      <c r="AD10" s="67">
        <v>0</v>
      </c>
      <c r="AE10" s="67">
        <v>0.77815125038364397</v>
      </c>
      <c r="AF10" s="67">
        <v>1.04139268515823</v>
      </c>
      <c r="AG10" s="67">
        <v>1.43136376415899</v>
      </c>
      <c r="AH10" s="67">
        <v>0.77815125038364397</v>
      </c>
    </row>
    <row r="11" spans="1:34" x14ac:dyDescent="0.3">
      <c r="A11" s="82" t="s">
        <v>114</v>
      </c>
      <c r="B11" s="83" t="s">
        <v>106</v>
      </c>
      <c r="C11" s="84">
        <f t="shared" si="0"/>
        <v>0.1064374866118154</v>
      </c>
      <c r="D11" s="83">
        <f t="shared" si="1"/>
        <v>2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1">
        <v>0.47712125471966199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2.7160033436347999</v>
      </c>
      <c r="AE11" s="81">
        <v>0</v>
      </c>
      <c r="AF11" s="81">
        <v>0</v>
      </c>
      <c r="AG11" s="81">
        <v>0</v>
      </c>
      <c r="AH11" s="81">
        <v>0</v>
      </c>
    </row>
    <row r="12" spans="1:34" x14ac:dyDescent="0.3">
      <c r="A12" s="35" t="s">
        <v>115</v>
      </c>
      <c r="B12" s="29" t="s">
        <v>106</v>
      </c>
      <c r="C12" s="66">
        <f t="shared" si="0"/>
        <v>0.16937344131021917</v>
      </c>
      <c r="D12" s="29">
        <f t="shared" si="1"/>
        <v>4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0.30102999566398098</v>
      </c>
      <c r="S12" s="67">
        <v>0</v>
      </c>
      <c r="T12" s="67">
        <v>0</v>
      </c>
      <c r="U12" s="67">
        <v>0</v>
      </c>
      <c r="V12" s="67">
        <v>1.7403626894942399</v>
      </c>
      <c r="W12" s="67">
        <v>0</v>
      </c>
      <c r="X12" s="67">
        <v>0</v>
      </c>
      <c r="Y12" s="67">
        <v>0</v>
      </c>
      <c r="Z12" s="67">
        <v>0</v>
      </c>
      <c r="AA12" s="67">
        <v>0.90308998699194398</v>
      </c>
      <c r="AB12" s="67">
        <v>0</v>
      </c>
      <c r="AC12" s="67">
        <v>0</v>
      </c>
      <c r="AD12" s="67">
        <v>2.1367205671564098</v>
      </c>
      <c r="AE12" s="67">
        <v>0</v>
      </c>
      <c r="AF12" s="67">
        <v>0</v>
      </c>
      <c r="AG12" s="67">
        <v>0</v>
      </c>
      <c r="AH12" s="67">
        <v>0</v>
      </c>
    </row>
    <row r="13" spans="1:34" x14ac:dyDescent="0.3">
      <c r="A13" s="82" t="s">
        <v>116</v>
      </c>
      <c r="B13" s="83" t="s">
        <v>106</v>
      </c>
      <c r="C13" s="84">
        <f t="shared" si="0"/>
        <v>0.13654048617821335</v>
      </c>
      <c r="D13" s="83">
        <f t="shared" si="1"/>
        <v>4</v>
      </c>
      <c r="E13" s="81">
        <v>0</v>
      </c>
      <c r="F13" s="81">
        <v>0.60205999132796195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1.07918124604762</v>
      </c>
      <c r="X13" s="81">
        <v>0</v>
      </c>
      <c r="Y13" s="81">
        <v>0</v>
      </c>
      <c r="Z13" s="81">
        <v>0</v>
      </c>
      <c r="AA13" s="81">
        <v>0.69897000433601897</v>
      </c>
      <c r="AB13" s="81">
        <v>0</v>
      </c>
      <c r="AC13" s="81">
        <v>0</v>
      </c>
      <c r="AD13" s="81">
        <v>1.7160033436347999</v>
      </c>
      <c r="AE13" s="81">
        <v>0</v>
      </c>
      <c r="AF13" s="81">
        <v>0</v>
      </c>
      <c r="AG13" s="81">
        <v>0</v>
      </c>
      <c r="AH13" s="81">
        <v>0</v>
      </c>
    </row>
    <row r="14" spans="1:34" x14ac:dyDescent="0.3">
      <c r="A14" s="35" t="s">
        <v>117</v>
      </c>
      <c r="B14" s="29" t="s">
        <v>106</v>
      </c>
      <c r="C14" s="66">
        <f t="shared" si="0"/>
        <v>0.21146909406824632</v>
      </c>
      <c r="D14" s="29">
        <f t="shared" si="1"/>
        <v>2</v>
      </c>
      <c r="E14" s="67">
        <v>0</v>
      </c>
      <c r="F14" s="67">
        <v>2.76715586608218</v>
      </c>
      <c r="G14" s="67">
        <v>3.5769169559652099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7">
        <v>0</v>
      </c>
      <c r="AF14" s="67">
        <v>0</v>
      </c>
      <c r="AG14" s="67">
        <v>0</v>
      </c>
      <c r="AH14" s="67">
        <v>0</v>
      </c>
    </row>
    <row r="15" spans="1:34" x14ac:dyDescent="0.3">
      <c r="A15" s="82" t="s">
        <v>118</v>
      </c>
      <c r="B15" s="83" t="s">
        <v>106</v>
      </c>
      <c r="C15" s="84">
        <f t="shared" si="0"/>
        <v>4.3367666522132663E-2</v>
      </c>
      <c r="D15" s="83">
        <f t="shared" si="1"/>
        <v>1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>
        <v>0</v>
      </c>
      <c r="U15" s="81">
        <v>1.3010299956639799</v>
      </c>
      <c r="V15" s="81">
        <v>0</v>
      </c>
      <c r="W15" s="81">
        <v>0</v>
      </c>
      <c r="X15" s="81">
        <v>0</v>
      </c>
      <c r="Y15" s="81">
        <v>0</v>
      </c>
      <c r="Z15" s="81">
        <v>0</v>
      </c>
      <c r="AA15" s="81">
        <v>0</v>
      </c>
      <c r="AB15" s="81">
        <v>0</v>
      </c>
      <c r="AC15" s="81">
        <v>0</v>
      </c>
      <c r="AD15" s="81">
        <v>0</v>
      </c>
      <c r="AE15" s="81">
        <v>0</v>
      </c>
      <c r="AF15" s="81">
        <v>0</v>
      </c>
      <c r="AG15" s="81">
        <v>0</v>
      </c>
      <c r="AH15" s="81">
        <v>0</v>
      </c>
    </row>
    <row r="16" spans="1:34" x14ac:dyDescent="0.3">
      <c r="A16" s="35" t="s">
        <v>119</v>
      </c>
      <c r="B16" s="29" t="s">
        <v>106</v>
      </c>
      <c r="C16" s="66">
        <f t="shared" si="0"/>
        <v>8.5048333265762679E-2</v>
      </c>
      <c r="D16" s="29">
        <f t="shared" si="1"/>
        <v>1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2.5514499979728802</v>
      </c>
      <c r="AE16" s="67">
        <v>0</v>
      </c>
      <c r="AF16" s="67">
        <v>0</v>
      </c>
      <c r="AG16" s="67">
        <v>0</v>
      </c>
      <c r="AH16" s="67">
        <v>0</v>
      </c>
    </row>
    <row r="17" spans="1:34" x14ac:dyDescent="0.3">
      <c r="A17" s="82" t="s">
        <v>120</v>
      </c>
      <c r="B17" s="83" t="s">
        <v>106</v>
      </c>
      <c r="C17" s="84">
        <f t="shared" si="0"/>
        <v>0.36607658236239693</v>
      </c>
      <c r="D17" s="83">
        <f t="shared" si="1"/>
        <v>7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1.2041199826559199</v>
      </c>
      <c r="T17" s="81">
        <v>0</v>
      </c>
      <c r="U17" s="81">
        <v>2.1789769472931702</v>
      </c>
      <c r="V17" s="81">
        <v>1.7403626894942399</v>
      </c>
      <c r="W17" s="81">
        <v>1.2304489213782701</v>
      </c>
      <c r="X17" s="81">
        <v>0</v>
      </c>
      <c r="Y17" s="81">
        <v>0</v>
      </c>
      <c r="Z17" s="81">
        <v>0</v>
      </c>
      <c r="AA17" s="81">
        <v>0</v>
      </c>
      <c r="AB17" s="81">
        <v>0.69897000433601897</v>
      </c>
      <c r="AC17" s="81">
        <v>0</v>
      </c>
      <c r="AD17" s="81">
        <v>2</v>
      </c>
      <c r="AE17" s="81">
        <v>1.92941892571429</v>
      </c>
      <c r="AF17" s="81">
        <v>0</v>
      </c>
      <c r="AG17" s="81">
        <v>0</v>
      </c>
      <c r="AH17" s="81">
        <v>0</v>
      </c>
    </row>
    <row r="18" spans="1:34" x14ac:dyDescent="0.3">
      <c r="A18" s="35" t="s">
        <v>121</v>
      </c>
      <c r="B18" s="29" t="s">
        <v>106</v>
      </c>
      <c r="C18" s="66">
        <f t="shared" si="0"/>
        <v>1.6360797548055297</v>
      </c>
      <c r="D18" s="29">
        <f t="shared" si="1"/>
        <v>25</v>
      </c>
      <c r="E18" s="67">
        <v>0.30102999566398098</v>
      </c>
      <c r="F18" s="67">
        <v>2.9527924430440899</v>
      </c>
      <c r="G18" s="67">
        <v>2.54032947479087</v>
      </c>
      <c r="H18" s="67">
        <v>3.7421750432236802</v>
      </c>
      <c r="I18" s="67">
        <v>0.90308998699194398</v>
      </c>
      <c r="J18" s="67">
        <v>3.98281376213186</v>
      </c>
      <c r="K18" s="67">
        <v>3.9355576450930099</v>
      </c>
      <c r="L18" s="67">
        <v>2.6085260335771898</v>
      </c>
      <c r="M18" s="67">
        <v>0.69897000433601897</v>
      </c>
      <c r="N18" s="67">
        <v>1.6989700043360201</v>
      </c>
      <c r="O18" s="67">
        <v>0</v>
      </c>
      <c r="P18" s="67">
        <v>0.77815125038364397</v>
      </c>
      <c r="Q18" s="67">
        <v>0.30102999566398098</v>
      </c>
      <c r="R18" s="67">
        <v>0.60205999132796195</v>
      </c>
      <c r="S18" s="67">
        <v>0.69897000433601897</v>
      </c>
      <c r="T18" s="67">
        <v>0.69897000433601897</v>
      </c>
      <c r="U18" s="67">
        <v>0.47712125471966199</v>
      </c>
      <c r="V18" s="67">
        <v>0</v>
      </c>
      <c r="W18" s="67">
        <v>0</v>
      </c>
      <c r="X18" s="67">
        <v>0</v>
      </c>
      <c r="Y18" s="67">
        <v>2.0374264979406198</v>
      </c>
      <c r="Z18" s="67">
        <v>3.56714404519566</v>
      </c>
      <c r="AA18" s="67">
        <v>2.7339992865383902</v>
      </c>
      <c r="AB18" s="67">
        <v>3.83257277484618</v>
      </c>
      <c r="AC18" s="67">
        <v>0</v>
      </c>
      <c r="AD18" s="67">
        <v>0.47712125471966199</v>
      </c>
      <c r="AE18" s="67">
        <v>1.2041199826559199</v>
      </c>
      <c r="AF18" s="67">
        <v>2.3926969532596698</v>
      </c>
      <c r="AG18" s="67">
        <v>3.11193427633268</v>
      </c>
      <c r="AH18" s="67">
        <v>2.80482067872116</v>
      </c>
    </row>
    <row r="19" spans="1:34" x14ac:dyDescent="0.3">
      <c r="A19" s="82" t="s">
        <v>122</v>
      </c>
      <c r="B19" s="83" t="s">
        <v>106</v>
      </c>
      <c r="C19" s="84">
        <f t="shared" si="0"/>
        <v>0.37109044092396193</v>
      </c>
      <c r="D19" s="83">
        <f t="shared" si="1"/>
        <v>8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0.30102999566398098</v>
      </c>
      <c r="K19" s="81">
        <v>0</v>
      </c>
      <c r="L19" s="81">
        <v>0</v>
      </c>
      <c r="M19" s="81">
        <v>3.9092885241622501</v>
      </c>
      <c r="N19" s="81">
        <v>0.84509804001425703</v>
      </c>
      <c r="O19" s="81">
        <v>0</v>
      </c>
      <c r="P19" s="81">
        <v>0.30102999566398098</v>
      </c>
      <c r="Q19" s="81">
        <v>4.0438729123914197</v>
      </c>
      <c r="R19" s="81">
        <v>0.95424250943932498</v>
      </c>
      <c r="S19" s="81">
        <v>0.47712125471966199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0</v>
      </c>
      <c r="AF19" s="81">
        <v>0.30102999566398098</v>
      </c>
      <c r="AG19" s="81">
        <v>0</v>
      </c>
      <c r="AH19" s="81">
        <v>0</v>
      </c>
    </row>
    <row r="20" spans="1:34" x14ac:dyDescent="0.3">
      <c r="A20" s="35" t="s">
        <v>1224</v>
      </c>
      <c r="B20" s="29" t="s">
        <v>106</v>
      </c>
      <c r="C20" s="66">
        <f t="shared" si="0"/>
        <v>5.6041374579186058E-2</v>
      </c>
      <c r="D20" s="29">
        <f t="shared" si="1"/>
        <v>2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1.2041199826559199</v>
      </c>
      <c r="AC20" s="67">
        <v>0</v>
      </c>
      <c r="AD20" s="67">
        <v>0</v>
      </c>
      <c r="AE20" s="67">
        <v>0.47712125471966199</v>
      </c>
      <c r="AF20" s="67">
        <v>0</v>
      </c>
      <c r="AG20" s="67">
        <v>0</v>
      </c>
      <c r="AH20" s="67">
        <v>0</v>
      </c>
    </row>
    <row r="21" spans="1:34" x14ac:dyDescent="0.3">
      <c r="A21" s="82" t="s">
        <v>123</v>
      </c>
      <c r="B21" s="83" t="s">
        <v>106</v>
      </c>
      <c r="C21" s="84">
        <f t="shared" si="0"/>
        <v>4.0137332755197465E-2</v>
      </c>
      <c r="D21" s="83">
        <f t="shared" si="1"/>
        <v>2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81">
        <v>0</v>
      </c>
      <c r="Y21" s="81">
        <v>0</v>
      </c>
      <c r="Z21" s="81">
        <v>0.60205999132796195</v>
      </c>
      <c r="AA21" s="81">
        <v>0</v>
      </c>
      <c r="AB21" s="81">
        <v>0</v>
      </c>
      <c r="AC21" s="81">
        <v>0</v>
      </c>
      <c r="AD21" s="81">
        <v>0</v>
      </c>
      <c r="AE21" s="81">
        <v>0.60205999132796195</v>
      </c>
      <c r="AF21" s="81">
        <v>0</v>
      </c>
      <c r="AG21" s="81">
        <v>0</v>
      </c>
      <c r="AH21" s="81">
        <v>0</v>
      </c>
    </row>
    <row r="22" spans="1:34" x14ac:dyDescent="0.3">
      <c r="A22" s="35" t="s">
        <v>124</v>
      </c>
      <c r="B22" s="29" t="s">
        <v>106</v>
      </c>
      <c r="C22" s="66">
        <f t="shared" si="0"/>
        <v>0.92220745867150378</v>
      </c>
      <c r="D22" s="29">
        <f t="shared" si="1"/>
        <v>12</v>
      </c>
      <c r="E22" s="67">
        <v>0</v>
      </c>
      <c r="F22" s="67">
        <v>2.5453071164658199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1.4623979978989601</v>
      </c>
      <c r="R22" s="67">
        <v>0</v>
      </c>
      <c r="S22" s="67">
        <v>0.77815125038364397</v>
      </c>
      <c r="T22" s="67">
        <v>0</v>
      </c>
      <c r="U22" s="67">
        <v>3.02448566769917</v>
      </c>
      <c r="V22" s="67">
        <v>2.1238516409670898</v>
      </c>
      <c r="W22" s="67">
        <v>2.5809249756756198</v>
      </c>
      <c r="X22" s="67">
        <v>0</v>
      </c>
      <c r="Y22" s="67">
        <v>0.69897000433601897</v>
      </c>
      <c r="Z22" s="67">
        <v>3.7064617376313498</v>
      </c>
      <c r="AA22" s="67">
        <v>2.78816837114117</v>
      </c>
      <c r="AB22" s="67">
        <v>2.5797835966168101</v>
      </c>
      <c r="AC22" s="67">
        <v>0</v>
      </c>
      <c r="AD22" s="67">
        <v>3.6617180576946602</v>
      </c>
      <c r="AE22" s="67">
        <v>1.7160033436347999</v>
      </c>
      <c r="AF22" s="67">
        <v>0</v>
      </c>
      <c r="AG22" s="67">
        <v>0</v>
      </c>
      <c r="AH22" s="67">
        <v>0</v>
      </c>
    </row>
    <row r="23" spans="1:34" x14ac:dyDescent="0.3">
      <c r="A23" s="82" t="s">
        <v>125</v>
      </c>
      <c r="B23" s="83" t="s">
        <v>106</v>
      </c>
      <c r="C23" s="84">
        <f t="shared" si="0"/>
        <v>3.9203041968522694E-2</v>
      </c>
      <c r="D23" s="83">
        <f t="shared" si="1"/>
        <v>2</v>
      </c>
      <c r="E23" s="81">
        <v>0</v>
      </c>
      <c r="F23" s="81">
        <v>0.69897000433601897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0.47712125471966199</v>
      </c>
      <c r="Y23" s="81">
        <v>0</v>
      </c>
      <c r="Z23" s="81">
        <v>0</v>
      </c>
      <c r="AA23" s="81">
        <v>0</v>
      </c>
      <c r="AB23" s="81">
        <v>0</v>
      </c>
      <c r="AC23" s="81">
        <v>0</v>
      </c>
      <c r="AD23" s="81">
        <v>0</v>
      </c>
      <c r="AE23" s="81">
        <v>0</v>
      </c>
      <c r="AF23" s="81">
        <v>0</v>
      </c>
      <c r="AG23" s="81">
        <v>0</v>
      </c>
      <c r="AH23" s="81">
        <v>0</v>
      </c>
    </row>
    <row r="24" spans="1:34" x14ac:dyDescent="0.3">
      <c r="A24" s="35" t="s">
        <v>126</v>
      </c>
      <c r="B24" s="29" t="s">
        <v>106</v>
      </c>
      <c r="C24" s="66">
        <f t="shared" si="0"/>
        <v>3.5972708201587336E-2</v>
      </c>
      <c r="D24" s="29">
        <f t="shared" si="1"/>
        <v>1</v>
      </c>
      <c r="E24" s="67">
        <v>0</v>
      </c>
      <c r="F24" s="67">
        <v>1.07918124604762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7">
        <v>0</v>
      </c>
      <c r="AF24" s="67">
        <v>0</v>
      </c>
      <c r="AG24" s="67">
        <v>0</v>
      </c>
      <c r="AH24" s="67">
        <v>0</v>
      </c>
    </row>
    <row r="25" spans="1:34" x14ac:dyDescent="0.3">
      <c r="A25" s="82" t="s">
        <v>127</v>
      </c>
      <c r="B25" s="83" t="s">
        <v>106</v>
      </c>
      <c r="C25" s="84">
        <f t="shared" si="0"/>
        <v>1.0034333188799366E-2</v>
      </c>
      <c r="D25" s="83">
        <f t="shared" si="1"/>
        <v>1</v>
      </c>
      <c r="E25" s="81">
        <v>0</v>
      </c>
      <c r="F25" s="81">
        <v>0.30102999566398098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1">
        <v>0</v>
      </c>
      <c r="AF25" s="81">
        <v>0</v>
      </c>
      <c r="AG25" s="81">
        <v>0</v>
      </c>
      <c r="AH25" s="81">
        <v>0</v>
      </c>
    </row>
    <row r="26" spans="1:34" x14ac:dyDescent="0.3">
      <c r="A26" s="35" t="s">
        <v>128</v>
      </c>
      <c r="B26" s="29" t="s">
        <v>106</v>
      </c>
      <c r="C26" s="66">
        <f t="shared" si="0"/>
        <v>0.42022368197147564</v>
      </c>
      <c r="D26" s="29">
        <f t="shared" si="1"/>
        <v>8</v>
      </c>
      <c r="E26" s="67">
        <v>0</v>
      </c>
      <c r="F26" s="67">
        <v>1.1139433523068401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1.3424226808222099</v>
      </c>
      <c r="R26" s="67">
        <v>0</v>
      </c>
      <c r="S26" s="67">
        <v>1.63346845557959</v>
      </c>
      <c r="T26" s="67">
        <v>0</v>
      </c>
      <c r="U26" s="67">
        <v>1.72427586960079</v>
      </c>
      <c r="V26" s="67">
        <v>1.2041199826559199</v>
      </c>
      <c r="W26" s="67">
        <v>1.5682017240669901</v>
      </c>
      <c r="X26" s="67">
        <v>0</v>
      </c>
      <c r="Y26" s="67">
        <v>0</v>
      </c>
      <c r="Z26" s="67">
        <v>1.1139433523068401</v>
      </c>
      <c r="AA26" s="67">
        <v>0</v>
      </c>
      <c r="AB26" s="67">
        <v>0</v>
      </c>
      <c r="AC26" s="67">
        <v>0</v>
      </c>
      <c r="AD26" s="67">
        <v>2.9063350418050899</v>
      </c>
      <c r="AE26" s="67">
        <v>0</v>
      </c>
      <c r="AF26" s="67">
        <v>0</v>
      </c>
      <c r="AG26" s="67">
        <v>0</v>
      </c>
      <c r="AH26" s="67">
        <v>0</v>
      </c>
    </row>
    <row r="27" spans="1:34" x14ac:dyDescent="0.3">
      <c r="A27" s="82" t="s">
        <v>129</v>
      </c>
      <c r="B27" s="83" t="s">
        <v>106</v>
      </c>
      <c r="C27" s="84">
        <f t="shared" si="0"/>
        <v>0.45036336617134548</v>
      </c>
      <c r="D27" s="83">
        <f t="shared" si="1"/>
        <v>9</v>
      </c>
      <c r="E27" s="81">
        <v>3.0526939419249701</v>
      </c>
      <c r="F27" s="81">
        <v>2.17318626841227</v>
      </c>
      <c r="G27" s="81">
        <v>0</v>
      </c>
      <c r="H27" s="81">
        <v>1.3424226808222099</v>
      </c>
      <c r="I27" s="81">
        <v>0.30102999566398098</v>
      </c>
      <c r="J27" s="81">
        <v>2.6821450763738302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1">
        <v>0</v>
      </c>
      <c r="W27" s="81">
        <v>0</v>
      </c>
      <c r="X27" s="81">
        <v>0</v>
      </c>
      <c r="Y27" s="81">
        <v>0</v>
      </c>
      <c r="Z27" s="81">
        <v>0</v>
      </c>
      <c r="AA27" s="81">
        <v>1.51851393987789</v>
      </c>
      <c r="AB27" s="81">
        <v>0</v>
      </c>
      <c r="AC27" s="81">
        <v>0.30102999566398098</v>
      </c>
      <c r="AD27" s="81">
        <v>0</v>
      </c>
      <c r="AE27" s="81">
        <v>1.6627578316815701</v>
      </c>
      <c r="AF27" s="81">
        <v>0</v>
      </c>
      <c r="AG27" s="81">
        <v>0.47712125471966199</v>
      </c>
      <c r="AH27" s="81">
        <v>0</v>
      </c>
    </row>
    <row r="28" spans="1:34" x14ac:dyDescent="0.3">
      <c r="A28" s="35" t="s">
        <v>130</v>
      </c>
      <c r="B28" s="29" t="s">
        <v>106</v>
      </c>
      <c r="C28" s="66">
        <f t="shared" si="0"/>
        <v>2.59383750127881E-2</v>
      </c>
      <c r="D28" s="29">
        <f t="shared" si="1"/>
        <v>2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0.30102999566398098</v>
      </c>
      <c r="W28" s="67">
        <v>0</v>
      </c>
      <c r="X28" s="67">
        <v>0.47712125471966199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7">
        <v>0</v>
      </c>
      <c r="AF28" s="67">
        <v>0</v>
      </c>
      <c r="AG28" s="67">
        <v>0</v>
      </c>
      <c r="AH28" s="67">
        <v>0</v>
      </c>
    </row>
    <row r="29" spans="1:34" x14ac:dyDescent="0.3">
      <c r="A29" s="82" t="s">
        <v>131</v>
      </c>
      <c r="B29" s="83" t="s">
        <v>106</v>
      </c>
      <c r="C29" s="84">
        <f t="shared" si="0"/>
        <v>2.3299000144533965E-2</v>
      </c>
      <c r="D29" s="83">
        <f t="shared" si="1"/>
        <v>1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  <c r="S29" s="81">
        <v>0</v>
      </c>
      <c r="T29" s="81">
        <v>0</v>
      </c>
      <c r="U29" s="81">
        <v>0.69897000433601897</v>
      </c>
      <c r="V29" s="81">
        <v>0</v>
      </c>
      <c r="W29" s="81">
        <v>0</v>
      </c>
      <c r="X29" s="81">
        <v>0</v>
      </c>
      <c r="Y29" s="81">
        <v>0</v>
      </c>
      <c r="Z29" s="81">
        <v>0</v>
      </c>
      <c r="AA29" s="81">
        <v>0</v>
      </c>
      <c r="AB29" s="81">
        <v>0</v>
      </c>
      <c r="AC29" s="81">
        <v>0</v>
      </c>
      <c r="AD29" s="81">
        <v>0</v>
      </c>
      <c r="AE29" s="81">
        <v>0</v>
      </c>
      <c r="AF29" s="81">
        <v>0</v>
      </c>
      <c r="AG29" s="81">
        <v>0</v>
      </c>
      <c r="AH29" s="81">
        <v>0</v>
      </c>
    </row>
    <row r="30" spans="1:34" x14ac:dyDescent="0.3">
      <c r="A30" s="35" t="s">
        <v>132</v>
      </c>
      <c r="B30" s="29" t="s">
        <v>106</v>
      </c>
      <c r="C30" s="66">
        <f t="shared" si="0"/>
        <v>3.3333333333333333E-2</v>
      </c>
      <c r="D30" s="29">
        <f t="shared" si="1"/>
        <v>2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0.69897000433601897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0.30102999566398098</v>
      </c>
      <c r="AE30" s="67">
        <v>0</v>
      </c>
      <c r="AF30" s="67">
        <v>0</v>
      </c>
      <c r="AG30" s="67">
        <v>0</v>
      </c>
      <c r="AH30" s="67">
        <v>0</v>
      </c>
    </row>
    <row r="31" spans="1:34" x14ac:dyDescent="0.3">
      <c r="A31" s="82" t="s">
        <v>133</v>
      </c>
      <c r="B31" s="83" t="s">
        <v>106</v>
      </c>
      <c r="C31" s="84">
        <f t="shared" si="0"/>
        <v>0.7030383077584651</v>
      </c>
      <c r="D31" s="83">
        <f t="shared" si="1"/>
        <v>13</v>
      </c>
      <c r="E31" s="81">
        <v>0</v>
      </c>
      <c r="F31" s="81">
        <v>1.8195439355418701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  <c r="S31" s="81">
        <v>1.3010299956639799</v>
      </c>
      <c r="T31" s="81">
        <v>1.3010299956639799</v>
      </c>
      <c r="U31" s="81">
        <v>2.4857214264815801</v>
      </c>
      <c r="V31" s="81">
        <v>2.1430148002540901</v>
      </c>
      <c r="W31" s="81">
        <v>2.29666519026153</v>
      </c>
      <c r="X31" s="81">
        <v>0.47712125471966199</v>
      </c>
      <c r="Y31" s="81">
        <v>0.30102999566398098</v>
      </c>
      <c r="Z31" s="81">
        <v>0</v>
      </c>
      <c r="AA31" s="81">
        <v>2.0128372247051698</v>
      </c>
      <c r="AB31" s="81">
        <v>1.17609125905568</v>
      </c>
      <c r="AC31" s="81">
        <v>2.4248816366310701</v>
      </c>
      <c r="AD31" s="81">
        <v>0</v>
      </c>
      <c r="AE31" s="81">
        <v>2.35218251811136</v>
      </c>
      <c r="AF31" s="81">
        <v>0</v>
      </c>
      <c r="AG31" s="81">
        <v>1</v>
      </c>
      <c r="AH31" s="81">
        <v>0</v>
      </c>
    </row>
    <row r="32" spans="1:34" x14ac:dyDescent="0.3">
      <c r="A32" s="35" t="s">
        <v>134</v>
      </c>
      <c r="B32" s="29" t="s">
        <v>106</v>
      </c>
      <c r="C32" s="66">
        <f t="shared" si="0"/>
        <v>9.595072651670683E-2</v>
      </c>
      <c r="D32" s="29">
        <f t="shared" si="1"/>
        <v>2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1.92427928606188</v>
      </c>
      <c r="K32" s="67">
        <v>0</v>
      </c>
      <c r="L32" s="67">
        <v>0.95424250943932498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0</v>
      </c>
      <c r="AG32" s="67">
        <v>0</v>
      </c>
      <c r="AH32" s="67">
        <v>0</v>
      </c>
    </row>
    <row r="33" spans="1:34" x14ac:dyDescent="0.3">
      <c r="A33" s="82" t="s">
        <v>135</v>
      </c>
      <c r="B33" s="83" t="s">
        <v>106</v>
      </c>
      <c r="C33" s="84">
        <f t="shared" si="0"/>
        <v>0.40326511670698334</v>
      </c>
      <c r="D33" s="83">
        <f t="shared" si="1"/>
        <v>5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 s="81">
        <v>3.1928461151888401</v>
      </c>
      <c r="T33" s="81">
        <v>2.43616264704076</v>
      </c>
      <c r="U33" s="81">
        <v>2.6560982020128301</v>
      </c>
      <c r="V33" s="81">
        <v>1.9867717342662401</v>
      </c>
      <c r="W33" s="81">
        <v>1.82607480270083</v>
      </c>
      <c r="X33" s="81">
        <v>0</v>
      </c>
      <c r="Y33" s="81">
        <v>0</v>
      </c>
      <c r="Z33" s="81">
        <v>0</v>
      </c>
      <c r="AA33" s="81">
        <v>0</v>
      </c>
      <c r="AB33" s="81">
        <v>0</v>
      </c>
      <c r="AC33" s="81">
        <v>0</v>
      </c>
      <c r="AD33" s="81">
        <v>0</v>
      </c>
      <c r="AE33" s="81">
        <v>0</v>
      </c>
      <c r="AF33" s="81">
        <v>0</v>
      </c>
      <c r="AG33" s="81">
        <v>0</v>
      </c>
      <c r="AH33" s="81">
        <v>0</v>
      </c>
    </row>
    <row r="34" spans="1:34" x14ac:dyDescent="0.3">
      <c r="A34" s="35" t="s">
        <v>136</v>
      </c>
      <c r="B34" s="29" t="s">
        <v>106</v>
      </c>
      <c r="C34" s="66">
        <f t="shared" si="0"/>
        <v>0.11363060069489274</v>
      </c>
      <c r="D34" s="29">
        <f t="shared" si="1"/>
        <v>2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2.8068580295188199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7">
        <v>0</v>
      </c>
      <c r="AF34" s="67">
        <v>0</v>
      </c>
      <c r="AG34" s="67">
        <v>0.60205999132796195</v>
      </c>
      <c r="AH34" s="67">
        <v>0</v>
      </c>
    </row>
    <row r="35" spans="1:34" x14ac:dyDescent="0.3">
      <c r="A35" s="82" t="s">
        <v>137</v>
      </c>
      <c r="B35" s="83" t="s">
        <v>106</v>
      </c>
      <c r="C35" s="84">
        <f t="shared" si="0"/>
        <v>0.37626779702356333</v>
      </c>
      <c r="D35" s="83">
        <f t="shared" si="1"/>
        <v>6</v>
      </c>
      <c r="E35" s="81">
        <v>0</v>
      </c>
      <c r="F35" s="81">
        <v>0</v>
      </c>
      <c r="G35" s="81">
        <v>0.30102999566398098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  <c r="U35" s="81">
        <v>2.8530895298518701</v>
      </c>
      <c r="V35" s="81">
        <v>2.8068580295188199</v>
      </c>
      <c r="W35" s="81">
        <v>2.8273692730538298</v>
      </c>
      <c r="X35" s="81">
        <v>2.19865708695442</v>
      </c>
      <c r="Y35" s="81">
        <v>0.30102999566398098</v>
      </c>
      <c r="Z35" s="81">
        <v>0</v>
      </c>
      <c r="AA35" s="81">
        <v>0</v>
      </c>
      <c r="AB35" s="81">
        <v>0</v>
      </c>
      <c r="AC35" s="81">
        <v>0</v>
      </c>
      <c r="AD35" s="81">
        <v>0</v>
      </c>
      <c r="AE35" s="81">
        <v>0</v>
      </c>
      <c r="AF35" s="81">
        <v>0</v>
      </c>
      <c r="AG35" s="81">
        <v>0</v>
      </c>
      <c r="AH35" s="81">
        <v>0</v>
      </c>
    </row>
    <row r="36" spans="1:34" x14ac:dyDescent="0.3">
      <c r="A36" s="35" t="s">
        <v>138</v>
      </c>
      <c r="B36" s="29" t="s">
        <v>106</v>
      </c>
      <c r="C36" s="66">
        <f t="shared" si="0"/>
        <v>1.0034333188799366E-2</v>
      </c>
      <c r="D36" s="29">
        <f t="shared" si="1"/>
        <v>1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0.30102999566398098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7">
        <v>0</v>
      </c>
      <c r="AF36" s="67">
        <v>0</v>
      </c>
      <c r="AG36" s="67">
        <v>0</v>
      </c>
      <c r="AH36" s="67">
        <v>0</v>
      </c>
    </row>
    <row r="37" spans="1:34" x14ac:dyDescent="0.3">
      <c r="A37" s="82" t="s">
        <v>139</v>
      </c>
      <c r="B37" s="83" t="s">
        <v>106</v>
      </c>
      <c r="C37" s="84">
        <f t="shared" si="0"/>
        <v>1.1066479697683407</v>
      </c>
      <c r="D37" s="83">
        <f t="shared" si="1"/>
        <v>14</v>
      </c>
      <c r="E37" s="81">
        <v>2.3324384599156098</v>
      </c>
      <c r="F37" s="81">
        <v>2.8813846567705701</v>
      </c>
      <c r="G37" s="81">
        <v>0</v>
      </c>
      <c r="H37" s="81">
        <v>0</v>
      </c>
      <c r="I37" s="81">
        <v>0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4.1347188405003896</v>
      </c>
      <c r="V37" s="81">
        <v>3.7631283767991399</v>
      </c>
      <c r="W37" s="81">
        <v>3.7237018939912701</v>
      </c>
      <c r="X37" s="81">
        <v>2.5611013836490599</v>
      </c>
      <c r="Y37" s="81">
        <v>1.25527250510331</v>
      </c>
      <c r="Z37" s="81">
        <v>0.47712125471966199</v>
      </c>
      <c r="AA37" s="81">
        <v>3.53781909507327</v>
      </c>
      <c r="AB37" s="81">
        <v>0.47712125471966199</v>
      </c>
      <c r="AC37" s="81">
        <v>3.3923451553612001</v>
      </c>
      <c r="AD37" s="81">
        <v>0.47712125471966199</v>
      </c>
      <c r="AE37" s="81">
        <v>3.88513496606343</v>
      </c>
      <c r="AF37" s="81">
        <v>0</v>
      </c>
      <c r="AG37" s="81">
        <v>0.30102999566398098</v>
      </c>
      <c r="AH37" s="81">
        <v>0</v>
      </c>
    </row>
    <row r="38" spans="1:34" x14ac:dyDescent="0.3">
      <c r="A38" s="35" t="s">
        <v>140</v>
      </c>
      <c r="B38" s="29" t="s">
        <v>106</v>
      </c>
      <c r="C38" s="66">
        <f t="shared" si="0"/>
        <v>0.44703282650136911</v>
      </c>
      <c r="D38" s="29">
        <f t="shared" si="1"/>
        <v>9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0.30102999566398098</v>
      </c>
      <c r="T38" s="67">
        <v>0</v>
      </c>
      <c r="U38" s="67">
        <v>2.5899496013257099</v>
      </c>
      <c r="V38" s="67">
        <v>1.5563025007672899</v>
      </c>
      <c r="W38" s="67">
        <v>1.3010299956639799</v>
      </c>
      <c r="X38" s="67">
        <v>0</v>
      </c>
      <c r="Y38" s="67">
        <v>0.30102999566398098</v>
      </c>
      <c r="Z38" s="67">
        <v>0</v>
      </c>
      <c r="AA38" s="67">
        <v>2.1931245983544598</v>
      </c>
      <c r="AB38" s="67">
        <v>1.1139433523068401</v>
      </c>
      <c r="AC38" s="67">
        <v>0</v>
      </c>
      <c r="AD38" s="67">
        <v>2.5921767573958698</v>
      </c>
      <c r="AE38" s="67">
        <v>1.4623979978989601</v>
      </c>
      <c r="AF38" s="67">
        <v>0</v>
      </c>
      <c r="AG38" s="67">
        <v>0</v>
      </c>
      <c r="AH38" s="67">
        <v>0</v>
      </c>
    </row>
    <row r="39" spans="1:34" x14ac:dyDescent="0.3">
      <c r="A39" s="82" t="s">
        <v>141</v>
      </c>
      <c r="B39" s="83" t="s">
        <v>106</v>
      </c>
      <c r="C39" s="84">
        <f t="shared" si="0"/>
        <v>0.24006954014073351</v>
      </c>
      <c r="D39" s="83">
        <f t="shared" si="1"/>
        <v>17</v>
      </c>
      <c r="E39" s="81">
        <v>0</v>
      </c>
      <c r="F39" s="81">
        <v>0</v>
      </c>
      <c r="G39" s="81">
        <v>0.30102999566398098</v>
      </c>
      <c r="H39" s="81">
        <v>0.30102999566398098</v>
      </c>
      <c r="I39" s="81">
        <v>0</v>
      </c>
      <c r="J39" s="81">
        <v>0</v>
      </c>
      <c r="K39" s="81">
        <v>0</v>
      </c>
      <c r="L39" s="81">
        <v>0</v>
      </c>
      <c r="M39" s="81">
        <v>0.30102999566398098</v>
      </c>
      <c r="N39" s="81">
        <v>0.30102999566398098</v>
      </c>
      <c r="O39" s="81">
        <v>0.30102999566398098</v>
      </c>
      <c r="P39" s="81">
        <v>0</v>
      </c>
      <c r="Q39" s="81">
        <v>0</v>
      </c>
      <c r="R39" s="81">
        <v>0</v>
      </c>
      <c r="S39" s="81">
        <v>0.47712125471966199</v>
      </c>
      <c r="T39" s="81">
        <v>0</v>
      </c>
      <c r="U39" s="81">
        <v>0</v>
      </c>
      <c r="V39" s="81">
        <v>0.60205999132796195</v>
      </c>
      <c r="W39" s="81">
        <v>0.30102999566398098</v>
      </c>
      <c r="X39" s="81">
        <v>0.47712125471966199</v>
      </c>
      <c r="Y39" s="81">
        <v>0.30102999566398098</v>
      </c>
      <c r="Z39" s="81">
        <v>0.30102999566398098</v>
      </c>
      <c r="AA39" s="81">
        <v>0.47712125471966199</v>
      </c>
      <c r="AB39" s="81">
        <v>0.60205999132796195</v>
      </c>
      <c r="AC39" s="81">
        <v>0.60205999132796195</v>
      </c>
      <c r="AD39" s="81">
        <v>0</v>
      </c>
      <c r="AE39" s="81">
        <v>0.47712125471966199</v>
      </c>
      <c r="AF39" s="81">
        <v>0.77815125038364397</v>
      </c>
      <c r="AG39" s="81">
        <v>0.30102999566398098</v>
      </c>
      <c r="AH39" s="81">
        <v>0</v>
      </c>
    </row>
    <row r="40" spans="1:34" x14ac:dyDescent="0.3">
      <c r="A40" s="35" t="s">
        <v>142</v>
      </c>
      <c r="B40" s="29" t="s">
        <v>106</v>
      </c>
      <c r="C40" s="66">
        <f t="shared" si="0"/>
        <v>0.16683706146387001</v>
      </c>
      <c r="D40" s="29">
        <f t="shared" si="1"/>
        <v>3</v>
      </c>
      <c r="E40" s="67">
        <v>1.70757017609794</v>
      </c>
      <c r="F40" s="67">
        <v>1.50514997831991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1.7923916894982499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1:34" x14ac:dyDescent="0.3">
      <c r="A41" s="82" t="s">
        <v>143</v>
      </c>
      <c r="B41" s="83" t="s">
        <v>106</v>
      </c>
      <c r="C41" s="84">
        <f t="shared" si="0"/>
        <v>1.0034333188799366E-2</v>
      </c>
      <c r="D41" s="83">
        <f t="shared" si="1"/>
        <v>1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0</v>
      </c>
      <c r="U41" s="81">
        <v>0</v>
      </c>
      <c r="V41" s="81">
        <v>0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  <c r="AB41" s="81">
        <v>0</v>
      </c>
      <c r="AC41" s="81">
        <v>0</v>
      </c>
      <c r="AD41" s="81">
        <v>0</v>
      </c>
      <c r="AE41" s="81">
        <v>0</v>
      </c>
      <c r="AF41" s="81">
        <v>0.30102999566398098</v>
      </c>
      <c r="AG41" s="81">
        <v>0</v>
      </c>
      <c r="AH41" s="81">
        <v>0</v>
      </c>
    </row>
    <row r="42" spans="1:34" x14ac:dyDescent="0.3">
      <c r="A42" s="35" t="s">
        <v>144</v>
      </c>
      <c r="B42" s="29" t="s">
        <v>106</v>
      </c>
      <c r="C42" s="66">
        <f t="shared" si="0"/>
        <v>7.8973861913671534E-2</v>
      </c>
      <c r="D42" s="29">
        <f t="shared" si="1"/>
        <v>3</v>
      </c>
      <c r="E42" s="67">
        <v>0</v>
      </c>
      <c r="F42" s="67">
        <v>0.95424250943932498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0.30102999566398098</v>
      </c>
      <c r="AB42" s="67">
        <v>0</v>
      </c>
      <c r="AC42" s="67">
        <v>0</v>
      </c>
      <c r="AD42" s="67">
        <v>0</v>
      </c>
      <c r="AE42" s="67">
        <v>1.1139433523068401</v>
      </c>
      <c r="AF42" s="67">
        <v>0</v>
      </c>
      <c r="AG42" s="67">
        <v>0</v>
      </c>
      <c r="AH42" s="67">
        <v>0</v>
      </c>
    </row>
    <row r="43" spans="1:34" x14ac:dyDescent="0.3">
      <c r="A43" s="82" t="s">
        <v>145</v>
      </c>
      <c r="B43" s="83" t="s">
        <v>106</v>
      </c>
      <c r="C43" s="84">
        <f t="shared" si="0"/>
        <v>7.1117963612340476E-2</v>
      </c>
      <c r="D43" s="83">
        <f t="shared" si="1"/>
        <v>2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1.2304489213782701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0.90308998699194398</v>
      </c>
      <c r="T43" s="81">
        <v>0</v>
      </c>
      <c r="U43" s="81">
        <v>0</v>
      </c>
      <c r="V43" s="81">
        <v>0</v>
      </c>
      <c r="W43" s="81">
        <v>0</v>
      </c>
      <c r="X43" s="81">
        <v>0</v>
      </c>
      <c r="Y43" s="81">
        <v>0</v>
      </c>
      <c r="Z43" s="81">
        <v>0</v>
      </c>
      <c r="AA43" s="81">
        <v>0</v>
      </c>
      <c r="AB43" s="81">
        <v>0</v>
      </c>
      <c r="AC43" s="81">
        <v>0</v>
      </c>
      <c r="AD43" s="81">
        <v>0</v>
      </c>
      <c r="AE43" s="81">
        <v>0</v>
      </c>
      <c r="AF43" s="81">
        <v>0</v>
      </c>
      <c r="AG43" s="81">
        <v>0</v>
      </c>
      <c r="AH43" s="81">
        <v>0</v>
      </c>
    </row>
    <row r="44" spans="1:34" x14ac:dyDescent="0.3">
      <c r="A44" s="35" t="s">
        <v>146</v>
      </c>
      <c r="B44" s="29" t="s">
        <v>106</v>
      </c>
      <c r="C44" s="66">
        <f t="shared" si="0"/>
        <v>1.5904041823988732E-2</v>
      </c>
      <c r="D44" s="29">
        <f t="shared" si="1"/>
        <v>1</v>
      </c>
      <c r="E44" s="67">
        <v>0</v>
      </c>
      <c r="F44" s="67">
        <v>0.47712125471966199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7">
        <v>0</v>
      </c>
      <c r="V44" s="67">
        <v>0</v>
      </c>
      <c r="W44" s="67">
        <v>0</v>
      </c>
      <c r="X44" s="67">
        <v>0</v>
      </c>
      <c r="Y44" s="67">
        <v>0</v>
      </c>
      <c r="Z44" s="67">
        <v>0</v>
      </c>
      <c r="AA44" s="67">
        <v>0</v>
      </c>
      <c r="AB44" s="67">
        <v>0</v>
      </c>
      <c r="AC44" s="67">
        <v>0</v>
      </c>
      <c r="AD44" s="67">
        <v>0</v>
      </c>
      <c r="AE44" s="67">
        <v>0</v>
      </c>
      <c r="AF44" s="67">
        <v>0</v>
      </c>
      <c r="AG44" s="67">
        <v>0</v>
      </c>
      <c r="AH44" s="67">
        <v>0</v>
      </c>
    </row>
    <row r="45" spans="1:34" x14ac:dyDescent="0.3">
      <c r="A45" s="82" t="s">
        <v>147</v>
      </c>
      <c r="B45" s="83" t="s">
        <v>106</v>
      </c>
      <c r="C45" s="84">
        <f t="shared" si="0"/>
        <v>2.0068666377598732E-2</v>
      </c>
      <c r="D45" s="83">
        <f t="shared" si="1"/>
        <v>1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  <c r="S45" s="81">
        <v>0</v>
      </c>
      <c r="T45" s="81">
        <v>0</v>
      </c>
      <c r="U45" s="81">
        <v>0</v>
      </c>
      <c r="V45" s="81">
        <v>0</v>
      </c>
      <c r="W45" s="81">
        <v>0</v>
      </c>
      <c r="X45" s="81">
        <v>0</v>
      </c>
      <c r="Y45" s="81">
        <v>0.60205999132796195</v>
      </c>
      <c r="Z45" s="81">
        <v>0</v>
      </c>
      <c r="AA45" s="81">
        <v>0</v>
      </c>
      <c r="AB45" s="81">
        <v>0</v>
      </c>
      <c r="AC45" s="81">
        <v>0</v>
      </c>
      <c r="AD45" s="81">
        <v>0</v>
      </c>
      <c r="AE45" s="81">
        <v>0</v>
      </c>
      <c r="AF45" s="81">
        <v>0</v>
      </c>
      <c r="AG45" s="81">
        <v>0</v>
      </c>
      <c r="AH45" s="81">
        <v>0</v>
      </c>
    </row>
    <row r="46" spans="1:34" x14ac:dyDescent="0.3">
      <c r="A46" s="35" t="s">
        <v>148</v>
      </c>
      <c r="B46" s="29" t="s">
        <v>106</v>
      </c>
      <c r="C46" s="66">
        <f t="shared" si="0"/>
        <v>1.0034333188799366E-2</v>
      </c>
      <c r="D46" s="29">
        <f t="shared" si="1"/>
        <v>1</v>
      </c>
      <c r="E46" s="67">
        <v>0</v>
      </c>
      <c r="F46" s="81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  <c r="W46" s="67">
        <v>0</v>
      </c>
      <c r="X46" s="67"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0.30102999566398098</v>
      </c>
      <c r="AD46" s="67">
        <v>0</v>
      </c>
      <c r="AE46" s="67">
        <v>0</v>
      </c>
      <c r="AF46" s="67">
        <v>0</v>
      </c>
      <c r="AG46" s="67">
        <v>0</v>
      </c>
      <c r="AH46" s="67">
        <v>0</v>
      </c>
    </row>
    <row r="47" spans="1:34" x14ac:dyDescent="0.3">
      <c r="A47" s="82" t="s">
        <v>149</v>
      </c>
      <c r="B47" s="83" t="s">
        <v>106</v>
      </c>
      <c r="C47" s="84">
        <f t="shared" si="0"/>
        <v>5.9510994500359002E-2</v>
      </c>
      <c r="D47" s="83">
        <f t="shared" si="1"/>
        <v>1</v>
      </c>
      <c r="E47" s="81">
        <v>0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1.78532983501077</v>
      </c>
      <c r="R47" s="81">
        <v>0</v>
      </c>
      <c r="S47" s="81">
        <v>0</v>
      </c>
      <c r="T47" s="81">
        <v>0</v>
      </c>
      <c r="U47" s="81">
        <v>0</v>
      </c>
      <c r="V47" s="81">
        <v>0</v>
      </c>
      <c r="W47" s="81">
        <v>0</v>
      </c>
      <c r="X47" s="81">
        <v>0</v>
      </c>
      <c r="Y47" s="81">
        <v>0</v>
      </c>
      <c r="Z47" s="81">
        <v>0</v>
      </c>
      <c r="AA47" s="81">
        <v>0</v>
      </c>
      <c r="AB47" s="81">
        <v>0</v>
      </c>
      <c r="AC47" s="81">
        <v>0</v>
      </c>
      <c r="AD47" s="81">
        <v>0</v>
      </c>
      <c r="AE47" s="81">
        <v>0</v>
      </c>
      <c r="AF47" s="81">
        <v>0</v>
      </c>
      <c r="AG47" s="81">
        <v>0</v>
      </c>
      <c r="AH47" s="81">
        <v>0</v>
      </c>
    </row>
    <row r="48" spans="1:34" x14ac:dyDescent="0.3">
      <c r="A48" s="35" t="s">
        <v>150</v>
      </c>
      <c r="B48" s="29" t="s">
        <v>106</v>
      </c>
      <c r="C48" s="66">
        <f t="shared" si="0"/>
        <v>0.15255776150373965</v>
      </c>
      <c r="D48" s="29">
        <f t="shared" si="1"/>
        <v>2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1.5797835966168099</v>
      </c>
      <c r="R48" s="67">
        <v>0</v>
      </c>
      <c r="S48" s="67">
        <v>0</v>
      </c>
      <c r="T48" s="67">
        <v>0</v>
      </c>
      <c r="U48" s="67">
        <v>0</v>
      </c>
      <c r="V48" s="67">
        <v>2.9969492484953801</v>
      </c>
      <c r="W48" s="67">
        <v>0</v>
      </c>
      <c r="X48" s="67"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</row>
    <row r="49" spans="1:34" x14ac:dyDescent="0.3">
      <c r="A49" s="82" t="s">
        <v>151</v>
      </c>
      <c r="B49" s="83" t="s">
        <v>106</v>
      </c>
      <c r="C49" s="84">
        <f t="shared" si="0"/>
        <v>0.16594543823612973</v>
      </c>
      <c r="D49" s="83">
        <f t="shared" si="1"/>
        <v>5</v>
      </c>
      <c r="E49" s="81">
        <v>0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81">
        <v>0</v>
      </c>
      <c r="L49" s="81">
        <v>1.8512583487190799</v>
      </c>
      <c r="M49" s="81">
        <v>0.69897000433601897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  <c r="AB49" s="81">
        <v>0</v>
      </c>
      <c r="AC49" s="81">
        <v>0</v>
      </c>
      <c r="AD49" s="81">
        <v>0</v>
      </c>
      <c r="AE49" s="81">
        <v>0</v>
      </c>
      <c r="AF49" s="81">
        <v>1.82607480270083</v>
      </c>
      <c r="AG49" s="81">
        <v>0.30102999566398098</v>
      </c>
      <c r="AH49" s="81">
        <v>0.30102999566398098</v>
      </c>
    </row>
    <row r="50" spans="1:34" x14ac:dyDescent="0.3">
      <c r="A50" s="35" t="s">
        <v>152</v>
      </c>
      <c r="B50" s="29" t="s">
        <v>106</v>
      </c>
      <c r="C50" s="66">
        <f t="shared" si="0"/>
        <v>0.1509681723588589</v>
      </c>
      <c r="D50" s="29">
        <f t="shared" si="1"/>
        <v>4</v>
      </c>
      <c r="E50" s="67">
        <v>0</v>
      </c>
      <c r="F50" s="67">
        <v>0</v>
      </c>
      <c r="G50" s="67">
        <v>0</v>
      </c>
      <c r="H50" s="67">
        <v>0</v>
      </c>
      <c r="I50" s="67">
        <v>0</v>
      </c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67">
        <v>1</v>
      </c>
      <c r="P50" s="67">
        <v>0</v>
      </c>
      <c r="Q50" s="67">
        <v>0</v>
      </c>
      <c r="R50" s="67">
        <v>0</v>
      </c>
      <c r="S50" s="67">
        <v>0.84509804001425703</v>
      </c>
      <c r="T50" s="67">
        <v>0</v>
      </c>
      <c r="U50" s="67">
        <v>0</v>
      </c>
      <c r="V50" s="67">
        <v>1.36172783601759</v>
      </c>
      <c r="W50" s="67">
        <v>0</v>
      </c>
      <c r="X50" s="67">
        <v>0</v>
      </c>
      <c r="Y50" s="67">
        <v>1.32221929473392</v>
      </c>
      <c r="Z50" s="67">
        <v>0</v>
      </c>
      <c r="AA50" s="67">
        <v>0</v>
      </c>
      <c r="AB50" s="67">
        <v>0</v>
      </c>
      <c r="AC50" s="67">
        <v>0</v>
      </c>
      <c r="AD50" s="67">
        <v>0</v>
      </c>
      <c r="AE50" s="67">
        <v>0</v>
      </c>
      <c r="AF50" s="67">
        <v>0</v>
      </c>
      <c r="AG50" s="67">
        <v>0</v>
      </c>
      <c r="AH50" s="67">
        <v>0</v>
      </c>
    </row>
    <row r="51" spans="1:34" x14ac:dyDescent="0.3">
      <c r="A51" s="82" t="s">
        <v>153</v>
      </c>
      <c r="B51" s="83" t="s">
        <v>106</v>
      </c>
      <c r="C51" s="84">
        <f t="shared" si="0"/>
        <v>0.32344933813021004</v>
      </c>
      <c r="D51" s="83">
        <f t="shared" si="1"/>
        <v>5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2.18752072083646</v>
      </c>
      <c r="R51" s="81">
        <v>0</v>
      </c>
      <c r="S51" s="81">
        <v>0</v>
      </c>
      <c r="T51" s="81">
        <v>0</v>
      </c>
      <c r="U51" s="81">
        <v>0</v>
      </c>
      <c r="V51" s="81">
        <v>1.70757017609794</v>
      </c>
      <c r="W51" s="81">
        <v>2.2648178230095399</v>
      </c>
      <c r="X51" s="81">
        <v>3.24254142829838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81">
        <v>0.30102999566398098</v>
      </c>
      <c r="AG51" s="81">
        <v>0</v>
      </c>
      <c r="AH51" s="81">
        <v>0</v>
      </c>
    </row>
    <row r="52" spans="1:34" x14ac:dyDescent="0.3">
      <c r="A52" s="35" t="s">
        <v>154</v>
      </c>
      <c r="B52" s="29" t="s">
        <v>106</v>
      </c>
      <c r="C52" s="66">
        <f t="shared" si="0"/>
        <v>0.1865931292667426</v>
      </c>
      <c r="D52" s="29">
        <f t="shared" si="1"/>
        <v>4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1.43136376415899</v>
      </c>
      <c r="V52" s="67">
        <v>2.2121876044039599</v>
      </c>
      <c r="W52" s="67">
        <v>1.25527250510331</v>
      </c>
      <c r="X52" s="67">
        <v>0</v>
      </c>
      <c r="Y52" s="67">
        <v>0.69897000433601897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7">
        <v>0</v>
      </c>
      <c r="AF52" s="67">
        <v>0</v>
      </c>
      <c r="AG52" s="67">
        <v>0</v>
      </c>
      <c r="AH52" s="67">
        <v>0</v>
      </c>
    </row>
    <row r="53" spans="1:34" x14ac:dyDescent="0.3">
      <c r="A53" s="82" t="s">
        <v>155</v>
      </c>
      <c r="B53" s="83" t="s">
        <v>106</v>
      </c>
      <c r="C53" s="84">
        <f t="shared" si="0"/>
        <v>0.21377334951415108</v>
      </c>
      <c r="D53" s="83">
        <f t="shared" si="1"/>
        <v>4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 s="81">
        <v>0.47712125471966199</v>
      </c>
      <c r="T53" s="81">
        <v>0</v>
      </c>
      <c r="U53" s="81">
        <v>1.5682017240669901</v>
      </c>
      <c r="V53" s="81">
        <v>2.6866362692622898</v>
      </c>
      <c r="W53" s="81">
        <v>1.6812412373755901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</row>
    <row r="54" spans="1:34" x14ac:dyDescent="0.3">
      <c r="A54" s="35" t="s">
        <v>156</v>
      </c>
      <c r="B54" s="29" t="s">
        <v>106</v>
      </c>
      <c r="C54" s="66">
        <f t="shared" si="0"/>
        <v>0.47137832963653353</v>
      </c>
      <c r="D54" s="29">
        <f t="shared" si="1"/>
        <v>6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0.95424250943932498</v>
      </c>
      <c r="R54" s="67">
        <v>0</v>
      </c>
      <c r="S54" s="67">
        <v>3.87719851527179</v>
      </c>
      <c r="T54" s="67">
        <v>1.76342799356294</v>
      </c>
      <c r="U54" s="67">
        <v>2.1238516409670898</v>
      </c>
      <c r="V54" s="67">
        <v>2.4712917110589401</v>
      </c>
      <c r="W54" s="67">
        <v>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2.9513375187959201</v>
      </c>
      <c r="AE54" s="67">
        <v>0</v>
      </c>
      <c r="AF54" s="67">
        <v>0</v>
      </c>
      <c r="AG54" s="67">
        <v>0</v>
      </c>
      <c r="AH54" s="67">
        <v>0</v>
      </c>
    </row>
    <row r="55" spans="1:34" x14ac:dyDescent="0.3">
      <c r="A55" s="82" t="s">
        <v>157</v>
      </c>
      <c r="B55" s="83" t="s">
        <v>106</v>
      </c>
      <c r="C55" s="84">
        <f t="shared" si="0"/>
        <v>0.26115837422254767</v>
      </c>
      <c r="D55" s="83">
        <f t="shared" si="1"/>
        <v>7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 s="81">
        <v>0</v>
      </c>
      <c r="T55" s="81">
        <v>1.6989700043360201</v>
      </c>
      <c r="U55" s="81">
        <v>0.69897000433601897</v>
      </c>
      <c r="V55" s="81">
        <v>2.8524799936368601</v>
      </c>
      <c r="W55" s="81">
        <v>0.90308998699194398</v>
      </c>
      <c r="X55" s="81">
        <v>0.60205999132796195</v>
      </c>
      <c r="Y55" s="81">
        <v>0.77815125038364397</v>
      </c>
      <c r="Z55" s="81">
        <v>0</v>
      </c>
      <c r="AA55" s="81">
        <v>0</v>
      </c>
      <c r="AB55" s="81">
        <v>0</v>
      </c>
      <c r="AC55" s="81">
        <v>0</v>
      </c>
      <c r="AD55" s="81">
        <v>0.30102999566398098</v>
      </c>
      <c r="AE55" s="81">
        <v>0</v>
      </c>
      <c r="AF55" s="81">
        <v>0</v>
      </c>
      <c r="AG55" s="81">
        <v>0</v>
      </c>
      <c r="AH55" s="81">
        <v>0</v>
      </c>
    </row>
    <row r="56" spans="1:34" x14ac:dyDescent="0.3">
      <c r="A56" s="35" t="s">
        <v>158</v>
      </c>
      <c r="B56" s="29" t="s">
        <v>106</v>
      </c>
      <c r="C56" s="66">
        <f t="shared" si="0"/>
        <v>5.9028400388071334E-2</v>
      </c>
      <c r="D56" s="29">
        <f t="shared" si="1"/>
        <v>1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1.77085201164214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</row>
    <row r="57" spans="1:34" x14ac:dyDescent="0.3">
      <c r="A57" s="82" t="s">
        <v>159</v>
      </c>
      <c r="B57" s="83" t="s">
        <v>106</v>
      </c>
      <c r="C57" s="84">
        <f t="shared" si="0"/>
        <v>0.34273608787389581</v>
      </c>
      <c r="D57" s="83">
        <f t="shared" si="1"/>
        <v>7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0.84509804001425703</v>
      </c>
      <c r="Q57" s="81">
        <v>0</v>
      </c>
      <c r="R57" s="81">
        <v>0</v>
      </c>
      <c r="S57" s="81">
        <v>1.43136376415899</v>
      </c>
      <c r="T57" s="81">
        <v>0</v>
      </c>
      <c r="U57" s="81">
        <v>2.0170333392987798</v>
      </c>
      <c r="V57" s="81">
        <v>0.84509804001425703</v>
      </c>
      <c r="W57" s="81">
        <v>1.3802112417116099</v>
      </c>
      <c r="X57" s="81">
        <v>0</v>
      </c>
      <c r="Y57" s="81">
        <v>0</v>
      </c>
      <c r="Z57" s="81">
        <v>2.3483048630481602</v>
      </c>
      <c r="AA57" s="81">
        <v>0</v>
      </c>
      <c r="AB57" s="81">
        <v>0</v>
      </c>
      <c r="AC57" s="81">
        <v>0</v>
      </c>
      <c r="AD57" s="81">
        <v>1.41497334797082</v>
      </c>
      <c r="AE57" s="81">
        <v>0</v>
      </c>
      <c r="AF57" s="81">
        <v>0</v>
      </c>
      <c r="AG57" s="81">
        <v>0</v>
      </c>
      <c r="AH57" s="81">
        <v>0</v>
      </c>
    </row>
    <row r="58" spans="1:34" x14ac:dyDescent="0.3">
      <c r="A58" s="35" t="s">
        <v>1207</v>
      </c>
      <c r="B58" s="29" t="s">
        <v>160</v>
      </c>
      <c r="C58" s="66">
        <f t="shared" si="0"/>
        <v>0.22071695429405327</v>
      </c>
      <c r="D58" s="29">
        <f t="shared" si="1"/>
        <v>8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3.4631461367263499</v>
      </c>
      <c r="Q58" s="67">
        <v>0</v>
      </c>
      <c r="R58" s="67">
        <v>1.17609125905568</v>
      </c>
      <c r="S58" s="67">
        <v>0</v>
      </c>
      <c r="T58" s="67">
        <v>0</v>
      </c>
      <c r="U58" s="67">
        <v>0</v>
      </c>
      <c r="V58" s="67">
        <v>0.47712125471966199</v>
      </c>
      <c r="W58" s="67">
        <v>0.30102999566398098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0.30102999566398098</v>
      </c>
      <c r="AF58" s="67">
        <v>0.30102999566398098</v>
      </c>
      <c r="AG58" s="67">
        <v>0.30102999566398098</v>
      </c>
      <c r="AH58" s="67">
        <v>0.30102999566398098</v>
      </c>
    </row>
    <row r="59" spans="1:34" x14ac:dyDescent="0.3">
      <c r="A59" s="82" t="s">
        <v>161</v>
      </c>
      <c r="B59" s="83" t="s">
        <v>160</v>
      </c>
      <c r="C59" s="84">
        <f t="shared" si="0"/>
        <v>3.1808083647977499E-2</v>
      </c>
      <c r="D59" s="83">
        <f t="shared" si="1"/>
        <v>1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0.95424250943932498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  <c r="S59" s="81">
        <v>0</v>
      </c>
      <c r="T59" s="81">
        <v>0</v>
      </c>
      <c r="U59" s="81">
        <v>0</v>
      </c>
      <c r="V59" s="81">
        <v>0</v>
      </c>
      <c r="W59" s="81">
        <v>0</v>
      </c>
      <c r="X59" s="81">
        <v>0</v>
      </c>
      <c r="Y59" s="81">
        <v>0</v>
      </c>
      <c r="Z59" s="81">
        <v>0</v>
      </c>
      <c r="AA59" s="81">
        <v>0</v>
      </c>
      <c r="AB59" s="81">
        <v>0</v>
      </c>
      <c r="AC59" s="81">
        <v>0</v>
      </c>
      <c r="AD59" s="81">
        <v>0</v>
      </c>
      <c r="AE59" s="81">
        <v>0</v>
      </c>
      <c r="AF59" s="81">
        <v>0</v>
      </c>
      <c r="AG59" s="81">
        <v>0</v>
      </c>
      <c r="AH59" s="81">
        <v>0</v>
      </c>
    </row>
    <row r="60" spans="1:34" x14ac:dyDescent="0.3">
      <c r="A60" s="35" t="s">
        <v>162</v>
      </c>
      <c r="B60" s="29" t="s">
        <v>160</v>
      </c>
      <c r="C60" s="66">
        <f t="shared" si="0"/>
        <v>8.3729445365962329E-2</v>
      </c>
      <c r="D60" s="29">
        <f t="shared" si="1"/>
        <v>1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2.51188336097887</v>
      </c>
      <c r="AE60" s="67">
        <v>0</v>
      </c>
      <c r="AF60" s="67">
        <v>0</v>
      </c>
      <c r="AG60" s="67">
        <v>0</v>
      </c>
      <c r="AH60" s="67">
        <v>0</v>
      </c>
    </row>
    <row r="61" spans="1:34" x14ac:dyDescent="0.3">
      <c r="A61" s="82" t="s">
        <v>163</v>
      </c>
      <c r="B61" s="83" t="s">
        <v>160</v>
      </c>
      <c r="C61" s="84">
        <f t="shared" si="0"/>
        <v>1.0034333188799366E-2</v>
      </c>
      <c r="D61" s="83">
        <f t="shared" si="1"/>
        <v>1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0.30102999566398098</v>
      </c>
      <c r="AE61" s="81">
        <v>0</v>
      </c>
      <c r="AF61" s="81">
        <v>0</v>
      </c>
      <c r="AG61" s="81">
        <v>0</v>
      </c>
      <c r="AH61" s="81">
        <v>0</v>
      </c>
    </row>
    <row r="62" spans="1:34" x14ac:dyDescent="0.3">
      <c r="A62" s="85" t="s">
        <v>164</v>
      </c>
      <c r="B62" s="86" t="s">
        <v>160</v>
      </c>
      <c r="C62" s="87">
        <f t="shared" si="0"/>
        <v>1.0034333188799366E-2</v>
      </c>
      <c r="D62" s="86">
        <f t="shared" si="1"/>
        <v>1</v>
      </c>
      <c r="E62" s="88">
        <v>0</v>
      </c>
      <c r="F62" s="88">
        <v>0.30102999566398098</v>
      </c>
      <c r="G62" s="88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8">
        <v>0</v>
      </c>
      <c r="W62" s="88">
        <v>0</v>
      </c>
      <c r="X62" s="88">
        <v>0</v>
      </c>
      <c r="Y62" s="88">
        <v>0</v>
      </c>
      <c r="Z62" s="88">
        <v>0</v>
      </c>
      <c r="AA62" s="88">
        <v>0</v>
      </c>
      <c r="AB62" s="88">
        <v>0</v>
      </c>
      <c r="AC62" s="88">
        <v>0</v>
      </c>
      <c r="AD62" s="88">
        <v>0</v>
      </c>
      <c r="AE62" s="88">
        <v>0</v>
      </c>
      <c r="AF62" s="88">
        <v>0</v>
      </c>
      <c r="AG62" s="88">
        <v>0</v>
      </c>
      <c r="AH62" s="88">
        <v>0</v>
      </c>
    </row>
    <row r="63" spans="1:34" x14ac:dyDescent="0.3">
      <c r="A63" s="82" t="s">
        <v>165</v>
      </c>
      <c r="B63" s="83" t="s">
        <v>166</v>
      </c>
      <c r="C63" s="84">
        <f t="shared" si="0"/>
        <v>0.10515760691467174</v>
      </c>
      <c r="D63" s="83">
        <f t="shared" si="1"/>
        <v>3</v>
      </c>
      <c r="E63" s="81">
        <v>0</v>
      </c>
      <c r="F63" s="81">
        <v>0.60205999132796195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1.2304489213782701</v>
      </c>
      <c r="AB63" s="81">
        <v>0</v>
      </c>
      <c r="AC63" s="81">
        <v>1.32221929473392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</row>
    <row r="64" spans="1:34" x14ac:dyDescent="0.3">
      <c r="A64" s="35" t="s">
        <v>167</v>
      </c>
      <c r="B64" s="29" t="s">
        <v>166</v>
      </c>
      <c r="C64" s="66">
        <f t="shared" si="0"/>
        <v>0.33053597293904802</v>
      </c>
      <c r="D64" s="29">
        <f t="shared" si="1"/>
        <v>5</v>
      </c>
      <c r="E64" s="67">
        <v>0</v>
      </c>
      <c r="F64" s="67">
        <v>0</v>
      </c>
      <c r="G64" s="67">
        <v>0</v>
      </c>
      <c r="H64" s="67">
        <v>0</v>
      </c>
      <c r="I64" s="67">
        <v>2.5910646070265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0.30102999566398098</v>
      </c>
      <c r="AB64" s="67">
        <v>0</v>
      </c>
      <c r="AC64" s="67">
        <v>2.65321251377534</v>
      </c>
      <c r="AD64" s="67">
        <v>0</v>
      </c>
      <c r="AE64" s="67">
        <v>0</v>
      </c>
      <c r="AF64" s="67">
        <v>0</v>
      </c>
      <c r="AG64" s="67">
        <v>2.3138672203691502</v>
      </c>
      <c r="AH64" s="67">
        <v>2.0569048513364701</v>
      </c>
    </row>
    <row r="65" spans="1:34" x14ac:dyDescent="0.3">
      <c r="A65" s="82" t="s">
        <v>168</v>
      </c>
      <c r="B65" s="83" t="s">
        <v>166</v>
      </c>
      <c r="C65" s="84">
        <f t="shared" si="0"/>
        <v>5.7746458660765665E-2</v>
      </c>
      <c r="D65" s="83">
        <f t="shared" si="1"/>
        <v>1</v>
      </c>
      <c r="E65" s="81">
        <v>0</v>
      </c>
      <c r="F65" s="81">
        <v>0</v>
      </c>
      <c r="G65" s="81">
        <v>0</v>
      </c>
      <c r="H65" s="81">
        <v>0</v>
      </c>
      <c r="I65" s="81">
        <v>1.7323937598229699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1">
        <v>0</v>
      </c>
      <c r="R65" s="81">
        <v>0</v>
      </c>
      <c r="S65" s="81">
        <v>0</v>
      </c>
      <c r="T65" s="81">
        <v>0</v>
      </c>
      <c r="U65" s="81">
        <v>0</v>
      </c>
      <c r="V65" s="81">
        <v>0</v>
      </c>
      <c r="W65" s="81">
        <v>0</v>
      </c>
      <c r="X65" s="81">
        <v>0</v>
      </c>
      <c r="Y65" s="81">
        <v>0</v>
      </c>
      <c r="Z65" s="81">
        <v>0</v>
      </c>
      <c r="AA65" s="81">
        <v>0</v>
      </c>
      <c r="AB65" s="81">
        <v>0</v>
      </c>
      <c r="AC65" s="81">
        <v>0</v>
      </c>
      <c r="AD65" s="81">
        <v>0</v>
      </c>
      <c r="AE65" s="81">
        <v>0</v>
      </c>
      <c r="AF65" s="81">
        <v>0</v>
      </c>
      <c r="AG65" s="81">
        <v>0</v>
      </c>
      <c r="AH65" s="81">
        <v>0</v>
      </c>
    </row>
    <row r="66" spans="1:34" x14ac:dyDescent="0.3">
      <c r="A66" s="35" t="s">
        <v>169</v>
      </c>
      <c r="B66" s="29" t="s">
        <v>166</v>
      </c>
      <c r="C66" s="66">
        <f t="shared" si="0"/>
        <v>4.0137332755197333E-2</v>
      </c>
      <c r="D66" s="29">
        <f t="shared" si="1"/>
        <v>1</v>
      </c>
      <c r="E66" s="67">
        <v>0</v>
      </c>
      <c r="F66" s="67">
        <v>1.2041199826559199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0</v>
      </c>
      <c r="AG66" s="67">
        <v>0</v>
      </c>
      <c r="AH66" s="67">
        <v>0</v>
      </c>
    </row>
    <row r="67" spans="1:34" x14ac:dyDescent="0.3">
      <c r="A67" s="82" t="s">
        <v>170</v>
      </c>
      <c r="B67" s="83" t="s">
        <v>166</v>
      </c>
      <c r="C67" s="84">
        <f t="shared" ref="C67:C74" si="2">AVERAGE(E67:AH67)</f>
        <v>5.1468934811675998E-2</v>
      </c>
      <c r="D67" s="83">
        <f t="shared" ref="D67:D74" si="3">COUNTIF(E67:AH67, "&gt;0")</f>
        <v>1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1">
        <v>0</v>
      </c>
      <c r="L67" s="81">
        <v>1.5440680443502799</v>
      </c>
      <c r="M67" s="81">
        <v>0</v>
      </c>
      <c r="N67" s="81">
        <v>0</v>
      </c>
      <c r="O67" s="81">
        <v>0</v>
      </c>
      <c r="P67" s="81">
        <v>0</v>
      </c>
      <c r="Q67" s="81">
        <v>0</v>
      </c>
      <c r="R67" s="81">
        <v>0</v>
      </c>
      <c r="S67" s="81">
        <v>0</v>
      </c>
      <c r="T67" s="81">
        <v>0</v>
      </c>
      <c r="U67" s="81">
        <v>0</v>
      </c>
      <c r="V67" s="81">
        <v>0</v>
      </c>
      <c r="W67" s="81">
        <v>0</v>
      </c>
      <c r="X67" s="81">
        <v>0</v>
      </c>
      <c r="Y67" s="81">
        <v>0</v>
      </c>
      <c r="Z67" s="81">
        <v>0</v>
      </c>
      <c r="AA67" s="81">
        <v>0</v>
      </c>
      <c r="AB67" s="81">
        <v>0</v>
      </c>
      <c r="AC67" s="81">
        <v>0</v>
      </c>
      <c r="AD67" s="81">
        <v>0</v>
      </c>
      <c r="AE67" s="81">
        <v>0</v>
      </c>
      <c r="AF67" s="81">
        <v>0</v>
      </c>
      <c r="AG67" s="81">
        <v>0</v>
      </c>
      <c r="AH67" s="81">
        <v>0</v>
      </c>
    </row>
    <row r="68" spans="1:34" x14ac:dyDescent="0.3">
      <c r="A68" s="35" t="s">
        <v>171</v>
      </c>
      <c r="B68" s="29" t="s">
        <v>166</v>
      </c>
      <c r="C68" s="66">
        <f t="shared" si="2"/>
        <v>0.74525112383588565</v>
      </c>
      <c r="D68" s="29">
        <f t="shared" si="3"/>
        <v>9</v>
      </c>
      <c r="E68" s="67">
        <v>3.38506977633193</v>
      </c>
      <c r="F68" s="67">
        <v>3.25959387888595</v>
      </c>
      <c r="G68" s="67">
        <v>0</v>
      </c>
      <c r="H68" s="67">
        <v>3.18780263871842</v>
      </c>
      <c r="I68" s="67">
        <v>3.3104808914626802</v>
      </c>
      <c r="J68" s="67">
        <v>1.3802112417116099</v>
      </c>
      <c r="K68" s="67">
        <v>2.8254261177678202</v>
      </c>
      <c r="L68" s="67">
        <v>3.0744507189545902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0.30102999566398098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7">
        <v>0</v>
      </c>
      <c r="AF68" s="67">
        <v>0</v>
      </c>
      <c r="AG68" s="67">
        <v>0</v>
      </c>
      <c r="AH68" s="67">
        <v>1.63346845557959</v>
      </c>
    </row>
    <row r="69" spans="1:34" x14ac:dyDescent="0.3">
      <c r="A69" s="82" t="s">
        <v>172</v>
      </c>
      <c r="B69" s="83" t="s">
        <v>166</v>
      </c>
      <c r="C69" s="84">
        <f t="shared" si="2"/>
        <v>0.14735056104095401</v>
      </c>
      <c r="D69" s="83">
        <f t="shared" si="3"/>
        <v>2</v>
      </c>
      <c r="E69" s="81">
        <v>0</v>
      </c>
      <c r="F69" s="81">
        <v>2.4248816366310701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1">
        <v>0</v>
      </c>
      <c r="AB69" s="81">
        <v>1.9956351945975499</v>
      </c>
      <c r="AC69" s="81">
        <v>0</v>
      </c>
      <c r="AD69" s="81">
        <v>0</v>
      </c>
      <c r="AE69" s="81">
        <v>0</v>
      </c>
      <c r="AF69" s="81">
        <v>0</v>
      </c>
      <c r="AG69" s="81">
        <v>0</v>
      </c>
      <c r="AH69" s="81">
        <v>0</v>
      </c>
    </row>
    <row r="70" spans="1:34" x14ac:dyDescent="0.3">
      <c r="A70" s="35" t="s">
        <v>173</v>
      </c>
      <c r="B70" s="29" t="s">
        <v>166</v>
      </c>
      <c r="C70" s="66">
        <f t="shared" si="2"/>
        <v>0.10122096317873901</v>
      </c>
      <c r="D70" s="29">
        <f t="shared" si="3"/>
        <v>2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1.50514997831991</v>
      </c>
      <c r="AD70" s="67">
        <v>0</v>
      </c>
      <c r="AE70" s="67">
        <v>0</v>
      </c>
      <c r="AF70" s="67">
        <v>0</v>
      </c>
      <c r="AG70" s="67">
        <v>1.53147891704226</v>
      </c>
      <c r="AH70" s="67">
        <v>0</v>
      </c>
    </row>
    <row r="71" spans="1:34" x14ac:dyDescent="0.3">
      <c r="A71" s="82" t="s">
        <v>174</v>
      </c>
      <c r="B71" s="83" t="s">
        <v>175</v>
      </c>
      <c r="C71" s="84">
        <f t="shared" si="2"/>
        <v>0.26192115936010973</v>
      </c>
      <c r="D71" s="83">
        <f t="shared" si="3"/>
        <v>4</v>
      </c>
      <c r="E71" s="81">
        <v>0</v>
      </c>
      <c r="F71" s="81">
        <v>0</v>
      </c>
      <c r="G71" s="81">
        <v>0.30102999566398098</v>
      </c>
      <c r="H71" s="81">
        <v>0</v>
      </c>
      <c r="I71" s="81">
        <v>3.5619357633137798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0</v>
      </c>
      <c r="P71" s="81">
        <v>0</v>
      </c>
      <c r="Q71" s="81">
        <v>0</v>
      </c>
      <c r="R71" s="81">
        <v>0</v>
      </c>
      <c r="S71" s="81">
        <v>0</v>
      </c>
      <c r="T71" s="81">
        <v>0</v>
      </c>
      <c r="U71" s="81">
        <v>0</v>
      </c>
      <c r="V71" s="81">
        <v>3.6936390261615499</v>
      </c>
      <c r="W71" s="81">
        <v>0</v>
      </c>
      <c r="X71" s="81">
        <v>0</v>
      </c>
      <c r="Y71" s="81">
        <v>0</v>
      </c>
      <c r="Z71" s="81">
        <v>0</v>
      </c>
      <c r="AA71" s="81">
        <v>0</v>
      </c>
      <c r="AB71" s="81">
        <v>0</v>
      </c>
      <c r="AC71" s="81">
        <v>0</v>
      </c>
      <c r="AD71" s="81">
        <v>0.30102999566398098</v>
      </c>
      <c r="AE71" s="81">
        <v>0</v>
      </c>
      <c r="AF71" s="81">
        <v>0</v>
      </c>
      <c r="AG71" s="81">
        <v>0</v>
      </c>
      <c r="AH71" s="81">
        <v>0</v>
      </c>
    </row>
    <row r="72" spans="1:34" x14ac:dyDescent="0.3">
      <c r="A72" s="35" t="s">
        <v>176</v>
      </c>
      <c r="B72" s="29" t="s">
        <v>177</v>
      </c>
      <c r="C72" s="66">
        <f t="shared" si="2"/>
        <v>4.6007041390386867E-2</v>
      </c>
      <c r="D72" s="29">
        <f t="shared" si="3"/>
        <v>3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0.77815125038364397</v>
      </c>
      <c r="W72" s="67">
        <v>0</v>
      </c>
      <c r="X72" s="67">
        <v>0</v>
      </c>
      <c r="Y72" s="67">
        <v>0.30102999566398098</v>
      </c>
      <c r="Z72" s="67">
        <v>0</v>
      </c>
      <c r="AA72" s="67">
        <v>0</v>
      </c>
      <c r="AB72" s="67">
        <v>0</v>
      </c>
      <c r="AC72" s="67">
        <v>0</v>
      </c>
      <c r="AD72" s="67">
        <v>0.30102999566398098</v>
      </c>
      <c r="AE72" s="67">
        <v>0</v>
      </c>
      <c r="AF72" s="67">
        <v>0</v>
      </c>
      <c r="AG72" s="67">
        <v>0</v>
      </c>
      <c r="AH72" s="67">
        <v>0</v>
      </c>
    </row>
    <row r="73" spans="1:34" x14ac:dyDescent="0.3">
      <c r="A73" s="82" t="s">
        <v>178</v>
      </c>
      <c r="B73" s="83" t="s">
        <v>177</v>
      </c>
      <c r="C73" s="84">
        <f t="shared" si="2"/>
        <v>0.35007456595528702</v>
      </c>
      <c r="D73" s="83">
        <f t="shared" si="3"/>
        <v>7</v>
      </c>
      <c r="E73" s="81">
        <v>1.53147891704226</v>
      </c>
      <c r="F73" s="81">
        <v>0</v>
      </c>
      <c r="G73" s="81">
        <v>0</v>
      </c>
      <c r="H73" s="81">
        <v>0</v>
      </c>
      <c r="I73" s="81">
        <v>0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1">
        <v>0</v>
      </c>
      <c r="S73" s="81">
        <v>0</v>
      </c>
      <c r="T73" s="81">
        <v>0</v>
      </c>
      <c r="U73" s="81">
        <v>1.32221929473392</v>
      </c>
      <c r="V73" s="81">
        <v>0</v>
      </c>
      <c r="W73" s="81">
        <v>0.30102999566398098</v>
      </c>
      <c r="X73" s="81">
        <v>0</v>
      </c>
      <c r="Y73" s="81">
        <v>0</v>
      </c>
      <c r="Z73" s="81">
        <v>0</v>
      </c>
      <c r="AA73" s="81">
        <v>1.7993405494535799</v>
      </c>
      <c r="AB73" s="81">
        <v>1.8633228601204599</v>
      </c>
      <c r="AC73" s="81">
        <v>2.0827853703164498</v>
      </c>
      <c r="AD73" s="81">
        <v>1.6020599913279601</v>
      </c>
      <c r="AE73" s="81">
        <v>0</v>
      </c>
      <c r="AF73" s="81">
        <v>0</v>
      </c>
      <c r="AG73" s="81">
        <v>0</v>
      </c>
      <c r="AH73" s="81">
        <v>0</v>
      </c>
    </row>
    <row r="74" spans="1:34" x14ac:dyDescent="0.3">
      <c r="A74" s="78" t="s">
        <v>179</v>
      </c>
      <c r="B74" s="73" t="s">
        <v>177</v>
      </c>
      <c r="C74" s="79">
        <f t="shared" si="2"/>
        <v>0.25300278510855401</v>
      </c>
      <c r="D74" s="73">
        <f t="shared" si="3"/>
        <v>8</v>
      </c>
      <c r="E74" s="77">
        <v>0</v>
      </c>
      <c r="F74" s="77">
        <v>0.69897000433601897</v>
      </c>
      <c r="G74" s="77">
        <v>0.30102999566398098</v>
      </c>
      <c r="H74" s="77">
        <v>0</v>
      </c>
      <c r="I74" s="77">
        <v>0.30102999566398098</v>
      </c>
      <c r="J74" s="77">
        <v>0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77">
        <v>0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7">
        <v>0</v>
      </c>
      <c r="W74" s="77">
        <v>1.9777236052888501</v>
      </c>
      <c r="X74" s="77">
        <v>0</v>
      </c>
      <c r="Y74" s="77">
        <v>0</v>
      </c>
      <c r="Z74" s="77">
        <v>0</v>
      </c>
      <c r="AA74" s="77">
        <v>0.69897000433601897</v>
      </c>
      <c r="AB74" s="77">
        <v>0</v>
      </c>
      <c r="AC74" s="77">
        <v>2.1072099696478701</v>
      </c>
      <c r="AD74" s="77">
        <v>0</v>
      </c>
      <c r="AE74" s="77">
        <v>0</v>
      </c>
      <c r="AF74" s="77">
        <v>0.30102999566398098</v>
      </c>
      <c r="AG74" s="77">
        <v>1.2041199826559199</v>
      </c>
      <c r="AH74" s="77">
        <v>0</v>
      </c>
    </row>
  </sheetData>
  <mergeCells count="2">
    <mergeCell ref="A1:D1"/>
    <mergeCell ref="E1:A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62FC-3A2A-4037-ACBA-CF87F7D6396A}">
  <dimension ref="A1:H270"/>
  <sheetViews>
    <sheetView tabSelected="1" topLeftCell="A19" zoomScale="55" zoomScaleNormal="55" workbookViewId="0">
      <selection activeCell="F66" sqref="F66"/>
    </sheetView>
  </sheetViews>
  <sheetFormatPr defaultRowHeight="16.5" x14ac:dyDescent="0.3"/>
  <cols>
    <col min="1" max="1" width="23.25" bestFit="1" customWidth="1"/>
    <col min="2" max="2" width="43" bestFit="1" customWidth="1"/>
    <col min="3" max="3" width="41.25" customWidth="1"/>
    <col min="4" max="4" width="25" customWidth="1"/>
    <col min="5" max="5" width="139.5" bestFit="1" customWidth="1"/>
    <col min="6" max="6" width="113.625" customWidth="1"/>
    <col min="7" max="7" width="48.5" customWidth="1"/>
    <col min="8" max="8" width="12.875" bestFit="1" customWidth="1"/>
  </cols>
  <sheetData>
    <row r="1" spans="1:8" x14ac:dyDescent="0.3">
      <c r="A1" s="131" t="s">
        <v>1205</v>
      </c>
      <c r="B1" s="131"/>
      <c r="C1" s="131"/>
      <c r="D1" s="131"/>
      <c r="E1" s="131"/>
      <c r="F1" s="131"/>
      <c r="G1" s="131"/>
      <c r="H1" s="131"/>
    </row>
    <row r="2" spans="1:8" ht="31.5" customHeight="1" x14ac:dyDescent="0.3">
      <c r="A2" s="133" t="s">
        <v>224</v>
      </c>
      <c r="B2" s="135" t="s">
        <v>225</v>
      </c>
      <c r="C2" s="137" t="s">
        <v>1206</v>
      </c>
      <c r="D2" s="139" t="s">
        <v>1171</v>
      </c>
      <c r="E2" s="141" t="s">
        <v>1295</v>
      </c>
      <c r="F2" s="141"/>
      <c r="G2" s="139" t="s">
        <v>1169</v>
      </c>
      <c r="H2" s="139" t="s">
        <v>1170</v>
      </c>
    </row>
    <row r="3" spans="1:8" x14ac:dyDescent="0.3">
      <c r="A3" s="134"/>
      <c r="B3" s="136"/>
      <c r="C3" s="138"/>
      <c r="D3" s="140"/>
      <c r="E3" s="71" t="s">
        <v>1257</v>
      </c>
      <c r="F3" s="71" t="s">
        <v>1258</v>
      </c>
      <c r="G3" s="140"/>
      <c r="H3" s="140"/>
    </row>
    <row r="4" spans="1:8" x14ac:dyDescent="0.3">
      <c r="A4" s="29" t="s">
        <v>226</v>
      </c>
      <c r="B4" s="37" t="s">
        <v>194</v>
      </c>
      <c r="C4" s="68" t="s">
        <v>228</v>
      </c>
      <c r="D4" s="29" t="s">
        <v>260</v>
      </c>
      <c r="E4" s="103" t="s">
        <v>261</v>
      </c>
      <c r="F4" s="103" t="s">
        <v>445</v>
      </c>
      <c r="G4" s="29">
        <v>1316</v>
      </c>
      <c r="H4" s="67">
        <f t="shared" ref="H4:H67" si="0">G4/30</f>
        <v>43.866666666666667</v>
      </c>
    </row>
    <row r="5" spans="1:8" x14ac:dyDescent="0.3">
      <c r="A5" s="29" t="s">
        <v>226</v>
      </c>
      <c r="B5" s="37" t="s">
        <v>167</v>
      </c>
      <c r="C5" s="68" t="s">
        <v>228</v>
      </c>
      <c r="D5" s="29" t="s">
        <v>260</v>
      </c>
      <c r="E5" s="104" t="s">
        <v>261</v>
      </c>
      <c r="F5" s="103" t="s">
        <v>445</v>
      </c>
      <c r="G5" s="29">
        <v>1157</v>
      </c>
      <c r="H5" s="67">
        <f t="shared" si="0"/>
        <v>38.56666666666667</v>
      </c>
    </row>
    <row r="6" spans="1:8" x14ac:dyDescent="0.3">
      <c r="A6" s="29" t="s">
        <v>226</v>
      </c>
      <c r="B6" s="37" t="s">
        <v>199</v>
      </c>
      <c r="C6" s="68" t="s">
        <v>228</v>
      </c>
      <c r="D6" s="29" t="s">
        <v>260</v>
      </c>
      <c r="E6" s="104" t="s">
        <v>261</v>
      </c>
      <c r="F6" s="103" t="s">
        <v>445</v>
      </c>
      <c r="G6" s="29">
        <v>1130</v>
      </c>
      <c r="H6" s="67">
        <f t="shared" si="0"/>
        <v>37.666666666666664</v>
      </c>
    </row>
    <row r="7" spans="1:8" x14ac:dyDescent="0.3">
      <c r="A7" s="29" t="s">
        <v>226</v>
      </c>
      <c r="B7" s="37" t="s">
        <v>112</v>
      </c>
      <c r="C7" s="68" t="s">
        <v>227</v>
      </c>
      <c r="D7" s="29" t="s">
        <v>228</v>
      </c>
      <c r="E7" s="104" t="s">
        <v>1273</v>
      </c>
      <c r="F7" s="103" t="s">
        <v>445</v>
      </c>
      <c r="G7" s="29">
        <v>218</v>
      </c>
      <c r="H7" s="67">
        <f t="shared" si="0"/>
        <v>7.2666666666666666</v>
      </c>
    </row>
    <row r="8" spans="1:8" x14ac:dyDescent="0.3">
      <c r="A8" s="29" t="s">
        <v>226</v>
      </c>
      <c r="B8" s="37" t="s">
        <v>229</v>
      </c>
      <c r="C8" s="68" t="s">
        <v>230</v>
      </c>
      <c r="D8" s="29" t="s">
        <v>228</v>
      </c>
      <c r="E8" s="104" t="s">
        <v>1274</v>
      </c>
      <c r="F8" s="103" t="s">
        <v>445</v>
      </c>
      <c r="G8" s="29">
        <v>89</v>
      </c>
      <c r="H8" s="67">
        <f t="shared" si="0"/>
        <v>2.9666666666666668</v>
      </c>
    </row>
    <row r="9" spans="1:8" x14ac:dyDescent="0.3">
      <c r="A9" s="29" t="s">
        <v>226</v>
      </c>
      <c r="B9" s="37" t="s">
        <v>231</v>
      </c>
      <c r="C9" s="68" t="s">
        <v>232</v>
      </c>
      <c r="D9" s="29" t="s">
        <v>228</v>
      </c>
      <c r="E9" s="104" t="s">
        <v>1275</v>
      </c>
      <c r="F9" s="103" t="s">
        <v>445</v>
      </c>
      <c r="G9" s="29">
        <v>70</v>
      </c>
      <c r="H9" s="67">
        <f t="shared" si="0"/>
        <v>2.3333333333333335</v>
      </c>
    </row>
    <row r="10" spans="1:8" x14ac:dyDescent="0.3">
      <c r="A10" s="29" t="s">
        <v>226</v>
      </c>
      <c r="B10" s="37" t="s">
        <v>233</v>
      </c>
      <c r="C10" s="68" t="s">
        <v>234</v>
      </c>
      <c r="D10" s="29" t="s">
        <v>228</v>
      </c>
      <c r="E10" s="104" t="s">
        <v>235</v>
      </c>
      <c r="F10" s="103" t="s">
        <v>445</v>
      </c>
      <c r="G10" s="29">
        <v>2</v>
      </c>
      <c r="H10" s="67">
        <f t="shared" si="0"/>
        <v>6.6666666666666666E-2</v>
      </c>
    </row>
    <row r="11" spans="1:8" x14ac:dyDescent="0.3">
      <c r="A11" s="29" t="s">
        <v>226</v>
      </c>
      <c r="B11" s="37" t="s">
        <v>236</v>
      </c>
      <c r="C11" s="68" t="s">
        <v>237</v>
      </c>
      <c r="D11" s="29" t="s">
        <v>228</v>
      </c>
      <c r="E11" s="104" t="s">
        <v>238</v>
      </c>
      <c r="F11" s="103" t="s">
        <v>445</v>
      </c>
      <c r="G11" s="29">
        <v>12</v>
      </c>
      <c r="H11" s="67">
        <f t="shared" si="0"/>
        <v>0.4</v>
      </c>
    </row>
    <row r="12" spans="1:8" x14ac:dyDescent="0.3">
      <c r="A12" s="29" t="s">
        <v>226</v>
      </c>
      <c r="B12" s="37" t="s">
        <v>239</v>
      </c>
      <c r="C12" s="68" t="s">
        <v>240</v>
      </c>
      <c r="D12" s="29" t="s">
        <v>228</v>
      </c>
      <c r="E12" s="104" t="s">
        <v>1284</v>
      </c>
      <c r="F12" s="103" t="s">
        <v>445</v>
      </c>
      <c r="G12" s="29">
        <v>7</v>
      </c>
      <c r="H12" s="67">
        <f t="shared" si="0"/>
        <v>0.23333333333333334</v>
      </c>
    </row>
    <row r="13" spans="1:8" x14ac:dyDescent="0.3">
      <c r="A13" s="29" t="s">
        <v>226</v>
      </c>
      <c r="B13" s="37" t="s">
        <v>241</v>
      </c>
      <c r="C13" s="68" t="s">
        <v>242</v>
      </c>
      <c r="D13" s="29" t="s">
        <v>228</v>
      </c>
      <c r="E13" s="104" t="s">
        <v>1276</v>
      </c>
      <c r="F13" s="103" t="s">
        <v>445</v>
      </c>
      <c r="G13" s="29">
        <v>17</v>
      </c>
      <c r="H13" s="67">
        <f t="shared" si="0"/>
        <v>0.56666666666666665</v>
      </c>
    </row>
    <row r="14" spans="1:8" x14ac:dyDescent="0.3">
      <c r="A14" s="29" t="s">
        <v>226</v>
      </c>
      <c r="B14" s="37" t="s">
        <v>125</v>
      </c>
      <c r="C14" s="68" t="s">
        <v>242</v>
      </c>
      <c r="D14" s="29" t="s">
        <v>228</v>
      </c>
      <c r="E14" s="104" t="s">
        <v>1276</v>
      </c>
      <c r="F14" s="103" t="s">
        <v>445</v>
      </c>
      <c r="G14" s="29">
        <v>6</v>
      </c>
      <c r="H14" s="67">
        <f t="shared" si="0"/>
        <v>0.2</v>
      </c>
    </row>
    <row r="15" spans="1:8" x14ac:dyDescent="0.3">
      <c r="A15" s="29" t="s">
        <v>226</v>
      </c>
      <c r="B15" s="37" t="s">
        <v>126</v>
      </c>
      <c r="C15" s="68" t="s">
        <v>242</v>
      </c>
      <c r="D15" s="29" t="s">
        <v>228</v>
      </c>
      <c r="E15" s="104" t="s">
        <v>1276</v>
      </c>
      <c r="F15" s="103" t="s">
        <v>445</v>
      </c>
      <c r="G15" s="29">
        <v>11</v>
      </c>
      <c r="H15" s="67">
        <f t="shared" si="0"/>
        <v>0.36666666666666664</v>
      </c>
    </row>
    <row r="16" spans="1:8" x14ac:dyDescent="0.3">
      <c r="A16" s="29" t="s">
        <v>226</v>
      </c>
      <c r="B16" s="37" t="s">
        <v>1246</v>
      </c>
      <c r="C16" s="68" t="s">
        <v>244</v>
      </c>
      <c r="D16" s="29" t="s">
        <v>228</v>
      </c>
      <c r="E16" s="104" t="s">
        <v>1277</v>
      </c>
      <c r="F16" s="103" t="s">
        <v>445</v>
      </c>
      <c r="G16" s="29">
        <v>202</v>
      </c>
      <c r="H16" s="67">
        <f t="shared" si="0"/>
        <v>6.7333333333333334</v>
      </c>
    </row>
    <row r="17" spans="1:8" x14ac:dyDescent="0.3">
      <c r="A17" s="29" t="s">
        <v>226</v>
      </c>
      <c r="B17" s="37" t="s">
        <v>245</v>
      </c>
      <c r="C17" s="68" t="s">
        <v>246</v>
      </c>
      <c r="D17" s="29" t="s">
        <v>228</v>
      </c>
      <c r="E17" s="104" t="s">
        <v>1278</v>
      </c>
      <c r="F17" s="103" t="s">
        <v>445</v>
      </c>
      <c r="G17" s="29">
        <v>1</v>
      </c>
      <c r="H17" s="67">
        <f t="shared" si="0"/>
        <v>3.3333333333333333E-2</v>
      </c>
    </row>
    <row r="18" spans="1:8" x14ac:dyDescent="0.3">
      <c r="A18" s="29" t="s">
        <v>226</v>
      </c>
      <c r="B18" s="37" t="s">
        <v>247</v>
      </c>
      <c r="C18" s="68" t="s">
        <v>248</v>
      </c>
      <c r="D18" s="29" t="s">
        <v>228</v>
      </c>
      <c r="E18" s="104" t="s">
        <v>1279</v>
      </c>
      <c r="F18" s="103" t="s">
        <v>445</v>
      </c>
      <c r="G18" s="29">
        <v>31</v>
      </c>
      <c r="H18" s="67">
        <f t="shared" si="0"/>
        <v>1.0333333333333334</v>
      </c>
    </row>
    <row r="19" spans="1:8" x14ac:dyDescent="0.3">
      <c r="A19" s="29" t="s">
        <v>226</v>
      </c>
      <c r="B19" s="37" t="s">
        <v>249</v>
      </c>
      <c r="C19" s="68" t="s">
        <v>250</v>
      </c>
      <c r="D19" s="29" t="s">
        <v>228</v>
      </c>
      <c r="E19" s="104" t="s">
        <v>223</v>
      </c>
      <c r="F19" s="103" t="s">
        <v>445</v>
      </c>
      <c r="G19" s="29">
        <v>142</v>
      </c>
      <c r="H19" s="67">
        <f t="shared" si="0"/>
        <v>4.7333333333333334</v>
      </c>
    </row>
    <row r="20" spans="1:8" x14ac:dyDescent="0.3">
      <c r="A20" s="29" t="s">
        <v>226</v>
      </c>
      <c r="B20" s="37" t="s">
        <v>251</v>
      </c>
      <c r="C20" s="68" t="s">
        <v>250</v>
      </c>
      <c r="D20" s="29" t="s">
        <v>228</v>
      </c>
      <c r="E20" s="104" t="s">
        <v>223</v>
      </c>
      <c r="F20" s="103" t="s">
        <v>445</v>
      </c>
      <c r="G20" s="29">
        <v>1</v>
      </c>
      <c r="H20" s="67">
        <f t="shared" si="0"/>
        <v>3.3333333333333333E-2</v>
      </c>
    </row>
    <row r="21" spans="1:8" x14ac:dyDescent="0.3">
      <c r="A21" s="29" t="s">
        <v>226</v>
      </c>
      <c r="B21" s="37" t="s">
        <v>252</v>
      </c>
      <c r="C21" s="68" t="s">
        <v>253</v>
      </c>
      <c r="D21" s="29" t="s">
        <v>228</v>
      </c>
      <c r="E21" s="104" t="s">
        <v>1280</v>
      </c>
      <c r="F21" s="103" t="s">
        <v>445</v>
      </c>
      <c r="G21" s="29">
        <v>8</v>
      </c>
      <c r="H21" s="67">
        <f t="shared" si="0"/>
        <v>0.26666666666666666</v>
      </c>
    </row>
    <row r="22" spans="1:8" x14ac:dyDescent="0.3">
      <c r="A22" s="29" t="s">
        <v>226</v>
      </c>
      <c r="B22" s="37" t="s">
        <v>138</v>
      </c>
      <c r="C22" s="68" t="s">
        <v>254</v>
      </c>
      <c r="D22" s="29" t="s">
        <v>228</v>
      </c>
      <c r="E22" s="104" t="s">
        <v>1281</v>
      </c>
      <c r="F22" s="103" t="s">
        <v>445</v>
      </c>
      <c r="G22" s="29">
        <v>1</v>
      </c>
      <c r="H22" s="67">
        <f t="shared" si="0"/>
        <v>3.3333333333333333E-2</v>
      </c>
    </row>
    <row r="23" spans="1:8" x14ac:dyDescent="0.3">
      <c r="A23" s="29" t="s">
        <v>226</v>
      </c>
      <c r="B23" s="37" t="s">
        <v>142</v>
      </c>
      <c r="C23" s="68" t="s">
        <v>254</v>
      </c>
      <c r="D23" s="29" t="s">
        <v>228</v>
      </c>
      <c r="E23" s="104" t="s">
        <v>1281</v>
      </c>
      <c r="F23" s="103" t="s">
        <v>445</v>
      </c>
      <c r="G23" s="29">
        <v>142</v>
      </c>
      <c r="H23" s="67">
        <f t="shared" si="0"/>
        <v>4.7333333333333334</v>
      </c>
    </row>
    <row r="24" spans="1:8" x14ac:dyDescent="0.3">
      <c r="A24" s="29" t="s">
        <v>226</v>
      </c>
      <c r="B24" s="37" t="s">
        <v>146</v>
      </c>
      <c r="C24" s="68" t="s">
        <v>255</v>
      </c>
      <c r="D24" s="29" t="s">
        <v>228</v>
      </c>
      <c r="E24" s="104" t="s">
        <v>1282</v>
      </c>
      <c r="F24" s="103" t="s">
        <v>445</v>
      </c>
      <c r="G24" s="29">
        <v>2</v>
      </c>
      <c r="H24" s="67">
        <f t="shared" si="0"/>
        <v>6.6666666666666666E-2</v>
      </c>
    </row>
    <row r="25" spans="1:8" x14ac:dyDescent="0.3">
      <c r="A25" s="29" t="s">
        <v>226</v>
      </c>
      <c r="B25" s="37" t="s">
        <v>256</v>
      </c>
      <c r="C25" s="68" t="s">
        <v>257</v>
      </c>
      <c r="D25" s="29" t="s">
        <v>228</v>
      </c>
      <c r="E25" s="104" t="s">
        <v>258</v>
      </c>
      <c r="F25" s="103" t="s">
        <v>445</v>
      </c>
      <c r="G25" s="29">
        <v>1</v>
      </c>
      <c r="H25" s="67">
        <f t="shared" si="0"/>
        <v>3.3333333333333333E-2</v>
      </c>
    </row>
    <row r="26" spans="1:8" x14ac:dyDescent="0.3">
      <c r="A26" s="29" t="s">
        <v>226</v>
      </c>
      <c r="B26" s="37" t="s">
        <v>154</v>
      </c>
      <c r="C26" s="68" t="s">
        <v>259</v>
      </c>
      <c r="D26" s="29" t="s">
        <v>228</v>
      </c>
      <c r="E26" s="104" t="s">
        <v>1283</v>
      </c>
      <c r="F26" s="103" t="s">
        <v>445</v>
      </c>
      <c r="G26" s="29">
        <v>209</v>
      </c>
      <c r="H26" s="67">
        <f t="shared" si="0"/>
        <v>6.9666666666666668</v>
      </c>
    </row>
    <row r="27" spans="1:8" x14ac:dyDescent="0.3">
      <c r="A27" s="29" t="s">
        <v>226</v>
      </c>
      <c r="B27" s="37" t="s">
        <v>262</v>
      </c>
      <c r="C27" s="68" t="s">
        <v>228</v>
      </c>
      <c r="D27" s="29" t="s">
        <v>228</v>
      </c>
      <c r="E27" s="104" t="s">
        <v>261</v>
      </c>
      <c r="F27" s="103" t="s">
        <v>445</v>
      </c>
      <c r="G27" s="29">
        <v>16</v>
      </c>
      <c r="H27" s="67">
        <f t="shared" si="0"/>
        <v>0.53333333333333333</v>
      </c>
    </row>
    <row r="28" spans="1:8" x14ac:dyDescent="0.3">
      <c r="A28" s="29" t="s">
        <v>226</v>
      </c>
      <c r="B28" s="37" t="s">
        <v>263</v>
      </c>
      <c r="C28" s="68" t="s">
        <v>228</v>
      </c>
      <c r="D28" s="29" t="s">
        <v>228</v>
      </c>
      <c r="E28" s="104" t="s">
        <v>261</v>
      </c>
      <c r="F28" s="103" t="s">
        <v>261</v>
      </c>
      <c r="G28" s="29">
        <v>50</v>
      </c>
      <c r="H28" s="67">
        <f t="shared" si="0"/>
        <v>1.6666666666666667</v>
      </c>
    </row>
    <row r="29" spans="1:8" x14ac:dyDescent="0.3">
      <c r="A29" s="29" t="s">
        <v>226</v>
      </c>
      <c r="B29" s="37" t="s">
        <v>264</v>
      </c>
      <c r="C29" s="68" t="s">
        <v>228</v>
      </c>
      <c r="D29" s="29" t="s">
        <v>228</v>
      </c>
      <c r="E29" s="104" t="s">
        <v>261</v>
      </c>
      <c r="F29" s="103" t="s">
        <v>261</v>
      </c>
      <c r="G29" s="29">
        <v>3</v>
      </c>
      <c r="H29" s="67">
        <f t="shared" si="0"/>
        <v>0.1</v>
      </c>
    </row>
    <row r="30" spans="1:8" x14ac:dyDescent="0.3">
      <c r="A30" s="29" t="s">
        <v>226</v>
      </c>
      <c r="B30" s="37" t="s">
        <v>265</v>
      </c>
      <c r="C30" s="68" t="s">
        <v>228</v>
      </c>
      <c r="D30" s="29" t="s">
        <v>228</v>
      </c>
      <c r="E30" s="104" t="s">
        <v>261</v>
      </c>
      <c r="F30" s="103" t="s">
        <v>261</v>
      </c>
      <c r="G30" s="29">
        <v>17</v>
      </c>
      <c r="H30" s="67">
        <f t="shared" si="0"/>
        <v>0.56666666666666665</v>
      </c>
    </row>
    <row r="31" spans="1:8" x14ac:dyDescent="0.3">
      <c r="A31" s="29" t="s">
        <v>226</v>
      </c>
      <c r="B31" s="37" t="s">
        <v>266</v>
      </c>
      <c r="C31" s="68" t="s">
        <v>228</v>
      </c>
      <c r="D31" s="29" t="s">
        <v>228</v>
      </c>
      <c r="E31" s="104" t="s">
        <v>261</v>
      </c>
      <c r="F31" s="103" t="s">
        <v>261</v>
      </c>
      <c r="G31" s="29">
        <v>4</v>
      </c>
      <c r="H31" s="67">
        <f t="shared" si="0"/>
        <v>0.13333333333333333</v>
      </c>
    </row>
    <row r="32" spans="1:8" x14ac:dyDescent="0.3">
      <c r="A32" s="29" t="s">
        <v>226</v>
      </c>
      <c r="B32" s="37" t="s">
        <v>267</v>
      </c>
      <c r="C32" s="68" t="s">
        <v>228</v>
      </c>
      <c r="D32" s="29" t="s">
        <v>228</v>
      </c>
      <c r="E32" s="103" t="s">
        <v>261</v>
      </c>
      <c r="F32" s="103" t="s">
        <v>261</v>
      </c>
      <c r="G32" s="29">
        <v>1</v>
      </c>
      <c r="H32" s="67">
        <f t="shared" si="0"/>
        <v>3.3333333333333333E-2</v>
      </c>
    </row>
    <row r="33" spans="1:8" x14ac:dyDescent="0.3">
      <c r="A33" s="29" t="s">
        <v>226</v>
      </c>
      <c r="B33" s="37" t="s">
        <v>268</v>
      </c>
      <c r="C33" s="68" t="s">
        <v>228</v>
      </c>
      <c r="D33" s="29" t="s">
        <v>228</v>
      </c>
      <c r="E33" s="103" t="s">
        <v>261</v>
      </c>
      <c r="F33" s="103" t="s">
        <v>261</v>
      </c>
      <c r="G33" s="29">
        <v>20</v>
      </c>
      <c r="H33" s="67">
        <f t="shared" si="0"/>
        <v>0.66666666666666663</v>
      </c>
    </row>
    <row r="34" spans="1:8" x14ac:dyDescent="0.3">
      <c r="A34" s="29" t="s">
        <v>226</v>
      </c>
      <c r="B34" s="37" t="s">
        <v>269</v>
      </c>
      <c r="C34" s="68" t="s">
        <v>228</v>
      </c>
      <c r="D34" s="29" t="s">
        <v>228</v>
      </c>
      <c r="E34" s="103" t="s">
        <v>261</v>
      </c>
      <c r="F34" s="103" t="s">
        <v>261</v>
      </c>
      <c r="G34" s="29">
        <v>12</v>
      </c>
      <c r="H34" s="67">
        <f t="shared" si="0"/>
        <v>0.4</v>
      </c>
    </row>
    <row r="35" spans="1:8" x14ac:dyDescent="0.3">
      <c r="A35" s="29" t="s">
        <v>226</v>
      </c>
      <c r="B35" s="37" t="s">
        <v>270</v>
      </c>
      <c r="C35" s="68" t="s">
        <v>228</v>
      </c>
      <c r="D35" s="29" t="s">
        <v>228</v>
      </c>
      <c r="E35" s="103" t="s">
        <v>261</v>
      </c>
      <c r="F35" s="103" t="s">
        <v>261</v>
      </c>
      <c r="G35" s="29">
        <v>2</v>
      </c>
      <c r="H35" s="67">
        <f t="shared" si="0"/>
        <v>6.6666666666666666E-2</v>
      </c>
    </row>
    <row r="36" spans="1:8" x14ac:dyDescent="0.3">
      <c r="A36" s="29" t="s">
        <v>226</v>
      </c>
      <c r="B36" s="37" t="s">
        <v>271</v>
      </c>
      <c r="C36" s="68" t="s">
        <v>228</v>
      </c>
      <c r="D36" s="29" t="s">
        <v>228</v>
      </c>
      <c r="E36" s="103" t="s">
        <v>261</v>
      </c>
      <c r="F36" s="103" t="s">
        <v>261</v>
      </c>
      <c r="G36" s="29">
        <v>452</v>
      </c>
      <c r="H36" s="67">
        <f t="shared" si="0"/>
        <v>15.066666666666666</v>
      </c>
    </row>
    <row r="37" spans="1:8" x14ac:dyDescent="0.3">
      <c r="A37" s="29" t="s">
        <v>226</v>
      </c>
      <c r="B37" s="37" t="s">
        <v>272</v>
      </c>
      <c r="C37" s="68" t="s">
        <v>228</v>
      </c>
      <c r="D37" s="29" t="s">
        <v>228</v>
      </c>
      <c r="E37" s="103" t="s">
        <v>261</v>
      </c>
      <c r="F37" s="103" t="s">
        <v>261</v>
      </c>
      <c r="G37" s="29">
        <v>2</v>
      </c>
      <c r="H37" s="67">
        <f t="shared" si="0"/>
        <v>6.6666666666666666E-2</v>
      </c>
    </row>
    <row r="38" spans="1:8" x14ac:dyDescent="0.3">
      <c r="A38" s="29" t="s">
        <v>226</v>
      </c>
      <c r="B38" s="37" t="s">
        <v>273</v>
      </c>
      <c r="C38" s="68" t="s">
        <v>228</v>
      </c>
      <c r="D38" s="29" t="s">
        <v>228</v>
      </c>
      <c r="E38" s="103" t="s">
        <v>261</v>
      </c>
      <c r="F38" s="103" t="s">
        <v>261</v>
      </c>
      <c r="G38" s="29">
        <v>1</v>
      </c>
      <c r="H38" s="67">
        <f t="shared" si="0"/>
        <v>3.3333333333333333E-2</v>
      </c>
    </row>
    <row r="39" spans="1:8" x14ac:dyDescent="0.3">
      <c r="A39" s="29" t="s">
        <v>226</v>
      </c>
      <c r="B39" s="37" t="s">
        <v>274</v>
      </c>
      <c r="C39" s="68" t="s">
        <v>228</v>
      </c>
      <c r="D39" s="29" t="s">
        <v>228</v>
      </c>
      <c r="E39" s="103" t="s">
        <v>261</v>
      </c>
      <c r="F39" s="103" t="s">
        <v>261</v>
      </c>
      <c r="G39" s="29">
        <v>2</v>
      </c>
      <c r="H39" s="67">
        <f t="shared" si="0"/>
        <v>6.6666666666666666E-2</v>
      </c>
    </row>
    <row r="40" spans="1:8" x14ac:dyDescent="0.3">
      <c r="A40" s="29" t="s">
        <v>226</v>
      </c>
      <c r="B40" s="37" t="s">
        <v>275</v>
      </c>
      <c r="C40" s="68" t="s">
        <v>228</v>
      </c>
      <c r="D40" s="29" t="s">
        <v>228</v>
      </c>
      <c r="E40" s="103" t="s">
        <v>261</v>
      </c>
      <c r="F40" s="103" t="s">
        <v>261</v>
      </c>
      <c r="G40" s="29">
        <v>26</v>
      </c>
      <c r="H40" s="67">
        <f t="shared" si="0"/>
        <v>0.8666666666666667</v>
      </c>
    </row>
    <row r="41" spans="1:8" x14ac:dyDescent="0.3">
      <c r="A41" s="29" t="s">
        <v>226</v>
      </c>
      <c r="B41" s="37" t="s">
        <v>173</v>
      </c>
      <c r="C41" s="68" t="s">
        <v>228</v>
      </c>
      <c r="D41" s="29" t="s">
        <v>228</v>
      </c>
      <c r="E41" s="103" t="s">
        <v>261</v>
      </c>
      <c r="F41" s="103" t="s">
        <v>261</v>
      </c>
      <c r="G41" s="29">
        <v>64</v>
      </c>
      <c r="H41" s="67">
        <f t="shared" si="0"/>
        <v>2.1333333333333333</v>
      </c>
    </row>
    <row r="42" spans="1:8" x14ac:dyDescent="0.3">
      <c r="A42" s="29" t="s">
        <v>226</v>
      </c>
      <c r="B42" s="37" t="s">
        <v>1251</v>
      </c>
      <c r="C42" s="68" t="s">
        <v>228</v>
      </c>
      <c r="D42" s="29" t="s">
        <v>228</v>
      </c>
      <c r="E42" s="103" t="s">
        <v>261</v>
      </c>
      <c r="F42" s="103" t="s">
        <v>261</v>
      </c>
      <c r="G42" s="29">
        <v>5</v>
      </c>
      <c r="H42" s="67">
        <f t="shared" si="0"/>
        <v>0.16666666666666666</v>
      </c>
    </row>
    <row r="43" spans="1:8" x14ac:dyDescent="0.3">
      <c r="A43" s="29" t="s">
        <v>226</v>
      </c>
      <c r="B43" s="37" t="s">
        <v>1250</v>
      </c>
      <c r="C43" s="68" t="s">
        <v>228</v>
      </c>
      <c r="D43" s="29" t="s">
        <v>228</v>
      </c>
      <c r="E43" s="103" t="s">
        <v>261</v>
      </c>
      <c r="F43" s="103" t="s">
        <v>261</v>
      </c>
      <c r="G43" s="29">
        <v>15</v>
      </c>
      <c r="H43" s="67">
        <f t="shared" si="0"/>
        <v>0.5</v>
      </c>
    </row>
    <row r="44" spans="1:8" x14ac:dyDescent="0.3">
      <c r="A44" s="29" t="s">
        <v>226</v>
      </c>
      <c r="B44" s="37" t="s">
        <v>278</v>
      </c>
      <c r="C44" s="68" t="s">
        <v>228</v>
      </c>
      <c r="D44" s="29" t="s">
        <v>228</v>
      </c>
      <c r="E44" s="103" t="s">
        <v>261</v>
      </c>
      <c r="F44" s="103" t="s">
        <v>261</v>
      </c>
      <c r="G44" s="29">
        <v>1</v>
      </c>
      <c r="H44" s="67">
        <f t="shared" si="0"/>
        <v>3.3333333333333333E-2</v>
      </c>
    </row>
    <row r="45" spans="1:8" x14ac:dyDescent="0.3">
      <c r="A45" s="29" t="s">
        <v>226</v>
      </c>
      <c r="B45" s="37" t="s">
        <v>1247</v>
      </c>
      <c r="C45" s="68" t="s">
        <v>228</v>
      </c>
      <c r="D45" s="29" t="s">
        <v>228</v>
      </c>
      <c r="E45" s="103" t="s">
        <v>261</v>
      </c>
      <c r="F45" s="103" t="s">
        <v>261</v>
      </c>
      <c r="G45" s="29">
        <v>69</v>
      </c>
      <c r="H45" s="67">
        <f t="shared" si="0"/>
        <v>2.2999999999999998</v>
      </c>
    </row>
    <row r="46" spans="1:8" x14ac:dyDescent="0.3">
      <c r="A46" s="29" t="s">
        <v>226</v>
      </c>
      <c r="B46" s="37" t="s">
        <v>280</v>
      </c>
      <c r="C46" s="68" t="s">
        <v>228</v>
      </c>
      <c r="D46" s="29" t="s">
        <v>228</v>
      </c>
      <c r="E46" s="103" t="s">
        <v>261</v>
      </c>
      <c r="F46" s="103" t="s">
        <v>261</v>
      </c>
      <c r="G46" s="29">
        <v>10</v>
      </c>
      <c r="H46" s="67">
        <f t="shared" si="0"/>
        <v>0.33333333333333331</v>
      </c>
    </row>
    <row r="47" spans="1:8" x14ac:dyDescent="0.3">
      <c r="A47" s="29" t="s">
        <v>226</v>
      </c>
      <c r="B47" s="37" t="s">
        <v>281</v>
      </c>
      <c r="C47" s="68" t="s">
        <v>228</v>
      </c>
      <c r="D47" s="29" t="s">
        <v>228</v>
      </c>
      <c r="E47" s="103" t="s">
        <v>261</v>
      </c>
      <c r="F47" s="103" t="s">
        <v>261</v>
      </c>
      <c r="G47" s="29">
        <v>80</v>
      </c>
      <c r="H47" s="67">
        <f t="shared" si="0"/>
        <v>2.6666666666666665</v>
      </c>
    </row>
    <row r="48" spans="1:8" x14ac:dyDescent="0.3">
      <c r="A48" s="29" t="s">
        <v>226</v>
      </c>
      <c r="B48" s="37" t="s">
        <v>282</v>
      </c>
      <c r="C48" s="68" t="s">
        <v>228</v>
      </c>
      <c r="D48" s="29" t="s">
        <v>228</v>
      </c>
      <c r="E48" s="103" t="s">
        <v>261</v>
      </c>
      <c r="F48" s="103" t="s">
        <v>261</v>
      </c>
      <c r="G48" s="29">
        <v>53</v>
      </c>
      <c r="H48" s="67">
        <f t="shared" si="0"/>
        <v>1.7666666666666666</v>
      </c>
    </row>
    <row r="49" spans="1:8" x14ac:dyDescent="0.3">
      <c r="A49" s="29" t="s">
        <v>226</v>
      </c>
      <c r="B49" s="37" t="s">
        <v>283</v>
      </c>
      <c r="C49" s="68" t="s">
        <v>228</v>
      </c>
      <c r="D49" s="29" t="s">
        <v>228</v>
      </c>
      <c r="E49" s="103" t="s">
        <v>261</v>
      </c>
      <c r="F49" s="103" t="s">
        <v>261</v>
      </c>
      <c r="G49" s="29">
        <v>1</v>
      </c>
      <c r="H49" s="67">
        <f t="shared" si="0"/>
        <v>3.3333333333333333E-2</v>
      </c>
    </row>
    <row r="50" spans="1:8" x14ac:dyDescent="0.3">
      <c r="A50" s="29" t="s">
        <v>284</v>
      </c>
      <c r="B50" s="37" t="s">
        <v>285</v>
      </c>
      <c r="C50" s="68" t="s">
        <v>286</v>
      </c>
      <c r="D50" s="29" t="s">
        <v>228</v>
      </c>
      <c r="E50" s="104" t="s">
        <v>1267</v>
      </c>
      <c r="F50" s="104" t="s">
        <v>1291</v>
      </c>
      <c r="G50" s="29">
        <v>43</v>
      </c>
      <c r="H50" s="67">
        <f t="shared" si="0"/>
        <v>1.4333333333333333</v>
      </c>
    </row>
    <row r="51" spans="1:8" x14ac:dyDescent="0.3">
      <c r="A51" s="29" t="s">
        <v>284</v>
      </c>
      <c r="B51" s="37" t="s">
        <v>287</v>
      </c>
      <c r="C51" s="68" t="s">
        <v>288</v>
      </c>
      <c r="D51" s="29" t="s">
        <v>228</v>
      </c>
      <c r="E51" s="104" t="s">
        <v>261</v>
      </c>
      <c r="F51" s="104" t="s">
        <v>289</v>
      </c>
      <c r="G51" s="29">
        <v>4</v>
      </c>
      <c r="H51" s="67">
        <f t="shared" si="0"/>
        <v>0.13333333333333333</v>
      </c>
    </row>
    <row r="52" spans="1:8" x14ac:dyDescent="0.3">
      <c r="A52" s="29" t="s">
        <v>284</v>
      </c>
      <c r="B52" s="37" t="s">
        <v>290</v>
      </c>
      <c r="C52" s="68" t="s">
        <v>291</v>
      </c>
      <c r="D52" s="29" t="s">
        <v>228</v>
      </c>
      <c r="E52" s="104" t="s">
        <v>1268</v>
      </c>
      <c r="F52" s="104" t="s">
        <v>1296</v>
      </c>
      <c r="G52" s="29">
        <v>171</v>
      </c>
      <c r="H52" s="67">
        <f t="shared" si="0"/>
        <v>5.7</v>
      </c>
    </row>
    <row r="53" spans="1:8" x14ac:dyDescent="0.3">
      <c r="A53" s="29" t="s">
        <v>284</v>
      </c>
      <c r="B53" s="37" t="s">
        <v>292</v>
      </c>
      <c r="C53" s="68" t="s">
        <v>293</v>
      </c>
      <c r="D53" s="29" t="s">
        <v>228</v>
      </c>
      <c r="E53" s="104" t="s">
        <v>1269</v>
      </c>
      <c r="F53" s="104" t="s">
        <v>1292</v>
      </c>
      <c r="G53" s="29">
        <v>27</v>
      </c>
      <c r="H53" s="67">
        <f t="shared" si="0"/>
        <v>0.9</v>
      </c>
    </row>
    <row r="54" spans="1:8" x14ac:dyDescent="0.3">
      <c r="A54" s="29" t="s">
        <v>284</v>
      </c>
      <c r="B54" s="37" t="s">
        <v>294</v>
      </c>
      <c r="C54" s="68" t="s">
        <v>295</v>
      </c>
      <c r="D54" s="29" t="s">
        <v>228</v>
      </c>
      <c r="E54" s="104" t="s">
        <v>1285</v>
      </c>
      <c r="F54" s="103" t="s">
        <v>1262</v>
      </c>
      <c r="G54" s="29">
        <v>6</v>
      </c>
      <c r="H54" s="67">
        <f t="shared" si="0"/>
        <v>0.2</v>
      </c>
    </row>
    <row r="55" spans="1:8" x14ac:dyDescent="0.3">
      <c r="A55" s="29" t="s">
        <v>284</v>
      </c>
      <c r="B55" s="37" t="s">
        <v>296</v>
      </c>
      <c r="C55" s="68" t="s">
        <v>297</v>
      </c>
      <c r="D55" s="29" t="s">
        <v>228</v>
      </c>
      <c r="E55" s="104" t="s">
        <v>261</v>
      </c>
      <c r="F55" s="104" t="s">
        <v>298</v>
      </c>
      <c r="G55" s="29">
        <v>118</v>
      </c>
      <c r="H55" s="67">
        <f t="shared" si="0"/>
        <v>3.9333333333333331</v>
      </c>
    </row>
    <row r="56" spans="1:8" x14ac:dyDescent="0.3">
      <c r="A56" s="29" t="s">
        <v>284</v>
      </c>
      <c r="B56" s="37" t="s">
        <v>1286</v>
      </c>
      <c r="C56" s="68" t="s">
        <v>300</v>
      </c>
      <c r="D56" s="29" t="s">
        <v>228</v>
      </c>
      <c r="E56" s="104" t="s">
        <v>1287</v>
      </c>
      <c r="F56" s="104" t="s">
        <v>1264</v>
      </c>
      <c r="G56" s="29">
        <v>22</v>
      </c>
      <c r="H56" s="67">
        <f t="shared" si="0"/>
        <v>0.73333333333333328</v>
      </c>
    </row>
    <row r="57" spans="1:8" x14ac:dyDescent="0.3">
      <c r="A57" s="29" t="s">
        <v>284</v>
      </c>
      <c r="B57" s="37" t="s">
        <v>301</v>
      </c>
      <c r="C57" s="68" t="s">
        <v>302</v>
      </c>
      <c r="D57" s="29" t="s">
        <v>228</v>
      </c>
      <c r="E57" s="104" t="s">
        <v>261</v>
      </c>
      <c r="F57" s="104" t="s">
        <v>1259</v>
      </c>
      <c r="G57" s="29">
        <v>104</v>
      </c>
      <c r="H57" s="67">
        <f t="shared" si="0"/>
        <v>3.4666666666666668</v>
      </c>
    </row>
    <row r="58" spans="1:8" x14ac:dyDescent="0.3">
      <c r="A58" s="29" t="s">
        <v>284</v>
      </c>
      <c r="B58" s="37" t="s">
        <v>303</v>
      </c>
      <c r="C58" s="68" t="s">
        <v>304</v>
      </c>
      <c r="D58" s="29" t="s">
        <v>228</v>
      </c>
      <c r="E58" s="104" t="s">
        <v>261</v>
      </c>
      <c r="F58" s="104" t="s">
        <v>1260</v>
      </c>
      <c r="G58" s="29">
        <v>6</v>
      </c>
      <c r="H58" s="67">
        <f t="shared" si="0"/>
        <v>0.2</v>
      </c>
    </row>
    <row r="59" spans="1:8" x14ac:dyDescent="0.3">
      <c r="A59" s="29" t="s">
        <v>284</v>
      </c>
      <c r="B59" s="37" t="s">
        <v>1254</v>
      </c>
      <c r="C59" s="68" t="s">
        <v>306</v>
      </c>
      <c r="D59" s="29" t="s">
        <v>228</v>
      </c>
      <c r="E59" s="104" t="s">
        <v>1288</v>
      </c>
      <c r="F59" s="104" t="s">
        <v>1265</v>
      </c>
      <c r="G59" s="29">
        <v>1</v>
      </c>
      <c r="H59" s="67">
        <f t="shared" si="0"/>
        <v>3.3333333333333333E-2</v>
      </c>
    </row>
    <row r="60" spans="1:8" x14ac:dyDescent="0.3">
      <c r="A60" s="29" t="s">
        <v>284</v>
      </c>
      <c r="B60" s="37" t="s">
        <v>307</v>
      </c>
      <c r="C60" s="68" t="s">
        <v>308</v>
      </c>
      <c r="D60" s="29" t="s">
        <v>228</v>
      </c>
      <c r="E60" s="105" t="s">
        <v>1270</v>
      </c>
      <c r="F60" s="102" t="s">
        <v>1293</v>
      </c>
      <c r="G60" s="29">
        <v>61</v>
      </c>
      <c r="H60" s="67">
        <f t="shared" si="0"/>
        <v>2.0333333333333332</v>
      </c>
    </row>
    <row r="61" spans="1:8" x14ac:dyDescent="0.3">
      <c r="A61" s="29" t="s">
        <v>284</v>
      </c>
      <c r="B61" s="37" t="s">
        <v>309</v>
      </c>
      <c r="C61" s="68" t="s">
        <v>308</v>
      </c>
      <c r="D61" s="29" t="s">
        <v>228</v>
      </c>
      <c r="E61" s="105" t="s">
        <v>1270</v>
      </c>
      <c r="F61" s="102" t="s">
        <v>1293</v>
      </c>
      <c r="G61" s="29">
        <v>67</v>
      </c>
      <c r="H61" s="67">
        <f t="shared" si="0"/>
        <v>2.2333333333333334</v>
      </c>
    </row>
    <row r="62" spans="1:8" x14ac:dyDescent="0.3">
      <c r="A62" s="29" t="s">
        <v>284</v>
      </c>
      <c r="B62" s="37" t="s">
        <v>1289</v>
      </c>
      <c r="C62" s="68" t="s">
        <v>311</v>
      </c>
      <c r="D62" s="29" t="s">
        <v>228</v>
      </c>
      <c r="E62" s="104" t="s">
        <v>1290</v>
      </c>
      <c r="F62" s="104" t="s">
        <v>1263</v>
      </c>
      <c r="G62" s="29">
        <v>7</v>
      </c>
      <c r="H62" s="67">
        <f t="shared" si="0"/>
        <v>0.23333333333333334</v>
      </c>
    </row>
    <row r="63" spans="1:8" x14ac:dyDescent="0.3">
      <c r="A63" s="29" t="s">
        <v>284</v>
      </c>
      <c r="B63" s="37" t="s">
        <v>312</v>
      </c>
      <c r="C63" s="68" t="s">
        <v>313</v>
      </c>
      <c r="D63" s="29" t="s">
        <v>228</v>
      </c>
      <c r="E63" s="104" t="s">
        <v>1271</v>
      </c>
      <c r="F63" s="104" t="s">
        <v>1294</v>
      </c>
      <c r="G63" s="29">
        <v>5</v>
      </c>
      <c r="H63" s="67">
        <f t="shared" si="0"/>
        <v>0.16666666666666666</v>
      </c>
    </row>
    <row r="64" spans="1:8" x14ac:dyDescent="0.3">
      <c r="A64" s="29" t="s">
        <v>284</v>
      </c>
      <c r="B64" s="37" t="s">
        <v>314</v>
      </c>
      <c r="C64" s="68" t="s">
        <v>315</v>
      </c>
      <c r="D64" s="29" t="s">
        <v>228</v>
      </c>
      <c r="E64" s="104" t="s">
        <v>261</v>
      </c>
      <c r="F64" s="104" t="s">
        <v>1261</v>
      </c>
      <c r="G64" s="29">
        <v>338</v>
      </c>
      <c r="H64" s="67">
        <f t="shared" si="0"/>
        <v>11.266666666666667</v>
      </c>
    </row>
    <row r="65" spans="1:8" x14ac:dyDescent="0.3">
      <c r="A65" s="29" t="s">
        <v>284</v>
      </c>
      <c r="B65" s="37" t="s">
        <v>316</v>
      </c>
      <c r="C65" s="68" t="s">
        <v>317</v>
      </c>
      <c r="D65" s="29" t="s">
        <v>228</v>
      </c>
      <c r="E65" s="106" t="s">
        <v>1272</v>
      </c>
      <c r="F65" s="69" t="s">
        <v>1297</v>
      </c>
      <c r="G65" s="29">
        <v>8</v>
      </c>
      <c r="H65" s="67">
        <f t="shared" si="0"/>
        <v>0.26666666666666666</v>
      </c>
    </row>
    <row r="66" spans="1:8" x14ac:dyDescent="0.3">
      <c r="A66" s="29" t="s">
        <v>284</v>
      </c>
      <c r="B66" s="37" t="s">
        <v>1242</v>
      </c>
      <c r="C66" s="68" t="s">
        <v>318</v>
      </c>
      <c r="D66" s="29" t="s">
        <v>260</v>
      </c>
      <c r="E66" s="104" t="s">
        <v>261</v>
      </c>
      <c r="F66" s="104" t="s">
        <v>319</v>
      </c>
      <c r="G66" s="29">
        <v>38905</v>
      </c>
      <c r="H66" s="67">
        <f t="shared" si="0"/>
        <v>1296.8333333333333</v>
      </c>
    </row>
    <row r="67" spans="1:8" x14ac:dyDescent="0.3">
      <c r="A67" s="29" t="s">
        <v>284</v>
      </c>
      <c r="B67" s="37" t="s">
        <v>320</v>
      </c>
      <c r="C67" s="68" t="s">
        <v>321</v>
      </c>
      <c r="D67" s="29" t="s">
        <v>228</v>
      </c>
      <c r="E67" s="104" t="s">
        <v>261</v>
      </c>
      <c r="F67" s="104" t="s">
        <v>1266</v>
      </c>
      <c r="G67" s="29">
        <v>1</v>
      </c>
      <c r="H67" s="67">
        <f t="shared" si="0"/>
        <v>3.3333333333333333E-2</v>
      </c>
    </row>
    <row r="68" spans="1:8" x14ac:dyDescent="0.3">
      <c r="A68" s="29" t="s">
        <v>322</v>
      </c>
      <c r="B68" s="37" t="s">
        <v>161</v>
      </c>
      <c r="C68" s="68" t="s">
        <v>323</v>
      </c>
      <c r="D68" s="29" t="s">
        <v>228</v>
      </c>
      <c r="E68" s="103" t="s">
        <v>261</v>
      </c>
      <c r="F68" s="103" t="s">
        <v>261</v>
      </c>
      <c r="G68" s="29">
        <v>8</v>
      </c>
      <c r="H68" s="67">
        <f t="shared" ref="H68:H131" si="1">G68/30</f>
        <v>0.26666666666666666</v>
      </c>
    </row>
    <row r="69" spans="1:8" x14ac:dyDescent="0.3">
      <c r="A69" s="29" t="s">
        <v>324</v>
      </c>
      <c r="B69" s="37" t="s">
        <v>105</v>
      </c>
      <c r="C69" s="68" t="s">
        <v>260</v>
      </c>
      <c r="D69" s="29" t="s">
        <v>260</v>
      </c>
      <c r="E69" s="103" t="s">
        <v>261</v>
      </c>
      <c r="F69" s="103" t="s">
        <v>261</v>
      </c>
      <c r="G69" s="29">
        <v>1790</v>
      </c>
      <c r="H69" s="67">
        <f t="shared" si="1"/>
        <v>59.666666666666664</v>
      </c>
    </row>
    <row r="70" spans="1:8" x14ac:dyDescent="0.3">
      <c r="A70" s="29" t="s">
        <v>324</v>
      </c>
      <c r="B70" s="37" t="s">
        <v>108</v>
      </c>
      <c r="C70" s="68" t="s">
        <v>260</v>
      </c>
      <c r="D70" s="29" t="s">
        <v>260</v>
      </c>
      <c r="E70" s="103" t="s">
        <v>261</v>
      </c>
      <c r="F70" s="103" t="s">
        <v>261</v>
      </c>
      <c r="G70" s="29">
        <v>17509</v>
      </c>
      <c r="H70" s="67">
        <f t="shared" si="1"/>
        <v>583.63333333333333</v>
      </c>
    </row>
    <row r="71" spans="1:8" x14ac:dyDescent="0.3">
      <c r="A71" s="29" t="s">
        <v>324</v>
      </c>
      <c r="B71" s="37" t="s">
        <v>1213</v>
      </c>
      <c r="C71" s="68" t="s">
        <v>260</v>
      </c>
      <c r="D71" s="29" t="s">
        <v>260</v>
      </c>
      <c r="E71" s="103" t="s">
        <v>261</v>
      </c>
      <c r="F71" s="103" t="s">
        <v>261</v>
      </c>
      <c r="G71" s="29">
        <v>86628</v>
      </c>
      <c r="H71" s="67">
        <f t="shared" si="1"/>
        <v>2887.6</v>
      </c>
    </row>
    <row r="72" spans="1:8" x14ac:dyDescent="0.3">
      <c r="A72" s="29" t="s">
        <v>324</v>
      </c>
      <c r="B72" s="37" t="s">
        <v>111</v>
      </c>
      <c r="C72" s="68" t="s">
        <v>260</v>
      </c>
      <c r="D72" s="29" t="s">
        <v>260</v>
      </c>
      <c r="E72" s="103" t="s">
        <v>261</v>
      </c>
      <c r="F72" s="103" t="s">
        <v>261</v>
      </c>
      <c r="G72" s="29">
        <v>25374</v>
      </c>
      <c r="H72" s="67">
        <f t="shared" si="1"/>
        <v>845.8</v>
      </c>
    </row>
    <row r="73" spans="1:8" x14ac:dyDescent="0.3">
      <c r="A73" s="29" t="s">
        <v>324</v>
      </c>
      <c r="B73" s="37" t="s">
        <v>1214</v>
      </c>
      <c r="C73" s="68" t="s">
        <v>260</v>
      </c>
      <c r="D73" s="29" t="s">
        <v>260</v>
      </c>
      <c r="E73" s="103" t="s">
        <v>261</v>
      </c>
      <c r="F73" s="103" t="s">
        <v>261</v>
      </c>
      <c r="G73" s="29">
        <v>47034</v>
      </c>
      <c r="H73" s="67">
        <f t="shared" si="1"/>
        <v>1567.8</v>
      </c>
    </row>
    <row r="74" spans="1:8" x14ac:dyDescent="0.3">
      <c r="A74" s="29" t="s">
        <v>324</v>
      </c>
      <c r="B74" s="37" t="s">
        <v>193</v>
      </c>
      <c r="C74" s="68" t="s">
        <v>260</v>
      </c>
      <c r="D74" s="29" t="s">
        <v>260</v>
      </c>
      <c r="E74" s="103" t="s">
        <v>261</v>
      </c>
      <c r="F74" s="103" t="s">
        <v>261</v>
      </c>
      <c r="G74" s="29">
        <v>1492</v>
      </c>
      <c r="H74" s="67">
        <f t="shared" si="1"/>
        <v>49.733333333333334</v>
      </c>
    </row>
    <row r="75" spans="1:8" x14ac:dyDescent="0.3">
      <c r="A75" s="29" t="s">
        <v>324</v>
      </c>
      <c r="B75" s="37" t="s">
        <v>1211</v>
      </c>
      <c r="C75" s="68" t="s">
        <v>260</v>
      </c>
      <c r="D75" s="29" t="s">
        <v>260</v>
      </c>
      <c r="E75" s="103" t="s">
        <v>261</v>
      </c>
      <c r="F75" s="103" t="s">
        <v>261</v>
      </c>
      <c r="G75" s="29">
        <v>33839</v>
      </c>
      <c r="H75" s="67">
        <f t="shared" si="1"/>
        <v>1127.9666666666667</v>
      </c>
    </row>
    <row r="76" spans="1:8" x14ac:dyDescent="0.3">
      <c r="A76" s="29" t="s">
        <v>324</v>
      </c>
      <c r="B76" s="37" t="s">
        <v>1215</v>
      </c>
      <c r="C76" s="68" t="s">
        <v>260</v>
      </c>
      <c r="D76" s="29" t="s">
        <v>260</v>
      </c>
      <c r="E76" s="103" t="s">
        <v>261</v>
      </c>
      <c r="F76" s="103" t="s">
        <v>261</v>
      </c>
      <c r="G76" s="29">
        <v>7172</v>
      </c>
      <c r="H76" s="67">
        <f t="shared" si="1"/>
        <v>239.06666666666666</v>
      </c>
    </row>
    <row r="77" spans="1:8" x14ac:dyDescent="0.3">
      <c r="A77" s="29" t="s">
        <v>324</v>
      </c>
      <c r="B77" s="37" t="s">
        <v>114</v>
      </c>
      <c r="C77" s="68" t="s">
        <v>260</v>
      </c>
      <c r="D77" s="29" t="s">
        <v>260</v>
      </c>
      <c r="E77" s="103" t="s">
        <v>261</v>
      </c>
      <c r="F77" s="103" t="s">
        <v>261</v>
      </c>
      <c r="G77" s="29">
        <v>521</v>
      </c>
      <c r="H77" s="67">
        <f t="shared" si="1"/>
        <v>17.366666666666667</v>
      </c>
    </row>
    <row r="78" spans="1:8" x14ac:dyDescent="0.3">
      <c r="A78" s="29" t="s">
        <v>324</v>
      </c>
      <c r="B78" s="37" t="s">
        <v>117</v>
      </c>
      <c r="C78" s="68" t="s">
        <v>260</v>
      </c>
      <c r="D78" s="29" t="s">
        <v>260</v>
      </c>
      <c r="E78" s="103" t="s">
        <v>261</v>
      </c>
      <c r="F78" s="103" t="s">
        <v>261</v>
      </c>
      <c r="G78" s="29">
        <v>4358</v>
      </c>
      <c r="H78" s="67">
        <f t="shared" si="1"/>
        <v>145.26666666666668</v>
      </c>
    </row>
    <row r="79" spans="1:8" x14ac:dyDescent="0.3">
      <c r="A79" s="29" t="s">
        <v>324</v>
      </c>
      <c r="B79" s="37" t="s">
        <v>196</v>
      </c>
      <c r="C79" s="68" t="s">
        <v>260</v>
      </c>
      <c r="D79" s="29" t="s">
        <v>260</v>
      </c>
      <c r="E79" s="103" t="s">
        <v>261</v>
      </c>
      <c r="F79" s="103" t="s">
        <v>261</v>
      </c>
      <c r="G79" s="29">
        <v>1064</v>
      </c>
      <c r="H79" s="67">
        <f t="shared" si="1"/>
        <v>35.466666666666669</v>
      </c>
    </row>
    <row r="80" spans="1:8" x14ac:dyDescent="0.3">
      <c r="A80" s="29" t="s">
        <v>324</v>
      </c>
      <c r="B80" s="37" t="s">
        <v>214</v>
      </c>
      <c r="C80" s="68" t="s">
        <v>260</v>
      </c>
      <c r="D80" s="29" t="s">
        <v>260</v>
      </c>
      <c r="E80" s="103" t="s">
        <v>261</v>
      </c>
      <c r="F80" s="103" t="s">
        <v>261</v>
      </c>
      <c r="G80" s="29">
        <v>1338</v>
      </c>
      <c r="H80" s="67">
        <f t="shared" si="1"/>
        <v>44.6</v>
      </c>
    </row>
    <row r="81" spans="1:8" x14ac:dyDescent="0.3">
      <c r="A81" s="29" t="s">
        <v>324</v>
      </c>
      <c r="B81" s="37" t="s">
        <v>121</v>
      </c>
      <c r="C81" s="68" t="s">
        <v>260</v>
      </c>
      <c r="D81" s="29" t="s">
        <v>260</v>
      </c>
      <c r="E81" s="103" t="s">
        <v>261</v>
      </c>
      <c r="F81" s="103" t="s">
        <v>261</v>
      </c>
      <c r="G81" s="29">
        <v>38812</v>
      </c>
      <c r="H81" s="67">
        <f t="shared" si="1"/>
        <v>1293.7333333333333</v>
      </c>
    </row>
    <row r="82" spans="1:8" x14ac:dyDescent="0.3">
      <c r="A82" s="29" t="s">
        <v>324</v>
      </c>
      <c r="B82" s="37" t="s">
        <v>122</v>
      </c>
      <c r="C82" s="68" t="s">
        <v>260</v>
      </c>
      <c r="D82" s="29" t="s">
        <v>260</v>
      </c>
      <c r="E82" s="103" t="s">
        <v>261</v>
      </c>
      <c r="F82" s="103" t="s">
        <v>261</v>
      </c>
      <c r="G82" s="29">
        <v>19195</v>
      </c>
      <c r="H82" s="67">
        <f t="shared" si="1"/>
        <v>639.83333333333337</v>
      </c>
    </row>
    <row r="83" spans="1:8" x14ac:dyDescent="0.3">
      <c r="A83" s="29" t="s">
        <v>324</v>
      </c>
      <c r="B83" s="37" t="s">
        <v>1212</v>
      </c>
      <c r="C83" s="68" t="s">
        <v>260</v>
      </c>
      <c r="D83" s="29" t="s">
        <v>260</v>
      </c>
      <c r="E83" s="103" t="s">
        <v>261</v>
      </c>
      <c r="F83" s="103" t="s">
        <v>261</v>
      </c>
      <c r="G83" s="29">
        <v>133026</v>
      </c>
      <c r="H83" s="67">
        <f t="shared" si="1"/>
        <v>4434.2</v>
      </c>
    </row>
    <row r="84" spans="1:8" x14ac:dyDescent="0.3">
      <c r="A84" s="29" t="s">
        <v>324</v>
      </c>
      <c r="B84" s="37" t="s">
        <v>1218</v>
      </c>
      <c r="C84" s="68" t="s">
        <v>260</v>
      </c>
      <c r="D84" s="29" t="s">
        <v>260</v>
      </c>
      <c r="E84" s="103" t="s">
        <v>261</v>
      </c>
      <c r="F84" s="103" t="s">
        <v>261</v>
      </c>
      <c r="G84" s="29">
        <v>12673</v>
      </c>
      <c r="H84" s="67">
        <f t="shared" si="1"/>
        <v>422.43333333333334</v>
      </c>
    </row>
    <row r="85" spans="1:8" x14ac:dyDescent="0.3">
      <c r="A85" s="29" t="s">
        <v>324</v>
      </c>
      <c r="B85" s="37" t="s">
        <v>128</v>
      </c>
      <c r="C85" s="68" t="s">
        <v>260</v>
      </c>
      <c r="D85" s="29" t="s">
        <v>260</v>
      </c>
      <c r="E85" s="103" t="s">
        <v>261</v>
      </c>
      <c r="F85" s="103" t="s">
        <v>261</v>
      </c>
      <c r="G85" s="29">
        <v>995</v>
      </c>
      <c r="H85" s="67">
        <f t="shared" si="1"/>
        <v>33.166666666666664</v>
      </c>
    </row>
    <row r="86" spans="1:8" x14ac:dyDescent="0.3">
      <c r="A86" s="29" t="s">
        <v>324</v>
      </c>
      <c r="B86" s="37" t="s">
        <v>1243</v>
      </c>
      <c r="C86" s="68" t="s">
        <v>260</v>
      </c>
      <c r="D86" s="29" t="s">
        <v>260</v>
      </c>
      <c r="E86" s="103" t="s">
        <v>261</v>
      </c>
      <c r="F86" s="103" t="s">
        <v>261</v>
      </c>
      <c r="G86" s="29">
        <v>1669</v>
      </c>
      <c r="H86" s="67">
        <f t="shared" si="1"/>
        <v>55.633333333333333</v>
      </c>
    </row>
    <row r="87" spans="1:8" x14ac:dyDescent="0.3">
      <c r="A87" s="29" t="s">
        <v>324</v>
      </c>
      <c r="B87" s="37" t="s">
        <v>218</v>
      </c>
      <c r="C87" s="68" t="s">
        <v>260</v>
      </c>
      <c r="D87" s="29" t="s">
        <v>260</v>
      </c>
      <c r="E87" s="103" t="s">
        <v>261</v>
      </c>
      <c r="F87" s="103" t="s">
        <v>261</v>
      </c>
      <c r="G87" s="29">
        <v>2454</v>
      </c>
      <c r="H87" s="67">
        <f t="shared" si="1"/>
        <v>81.8</v>
      </c>
    </row>
    <row r="88" spans="1:8" x14ac:dyDescent="0.3">
      <c r="A88" s="29" t="s">
        <v>324</v>
      </c>
      <c r="B88" s="37" t="s">
        <v>129</v>
      </c>
      <c r="C88" s="68" t="s">
        <v>260</v>
      </c>
      <c r="D88" s="29" t="s">
        <v>260</v>
      </c>
      <c r="E88" s="103" t="s">
        <v>261</v>
      </c>
      <c r="F88" s="103" t="s">
        <v>261</v>
      </c>
      <c r="G88" s="29">
        <v>1858</v>
      </c>
      <c r="H88" s="67">
        <f t="shared" si="1"/>
        <v>61.93333333333333</v>
      </c>
    </row>
    <row r="89" spans="1:8" x14ac:dyDescent="0.3">
      <c r="A89" s="29" t="s">
        <v>324</v>
      </c>
      <c r="B89" s="37" t="s">
        <v>202</v>
      </c>
      <c r="C89" s="68" t="s">
        <v>260</v>
      </c>
      <c r="D89" s="29" t="s">
        <v>260</v>
      </c>
      <c r="E89" s="103" t="s">
        <v>261</v>
      </c>
      <c r="F89" s="103" t="s">
        <v>261</v>
      </c>
      <c r="G89" s="29">
        <v>7838</v>
      </c>
      <c r="H89" s="67">
        <f t="shared" si="1"/>
        <v>261.26666666666665</v>
      </c>
    </row>
    <row r="90" spans="1:8" x14ac:dyDescent="0.3">
      <c r="A90" s="29" t="s">
        <v>324</v>
      </c>
      <c r="B90" s="37" t="s">
        <v>215</v>
      </c>
      <c r="C90" s="68" t="s">
        <v>260</v>
      </c>
      <c r="D90" s="29" t="s">
        <v>260</v>
      </c>
      <c r="E90" s="103" t="s">
        <v>261</v>
      </c>
      <c r="F90" s="103" t="s">
        <v>261</v>
      </c>
      <c r="G90" s="29">
        <v>1257</v>
      </c>
      <c r="H90" s="67">
        <f t="shared" si="1"/>
        <v>41.9</v>
      </c>
    </row>
    <row r="91" spans="1:8" x14ac:dyDescent="0.3">
      <c r="A91" s="29" t="s">
        <v>324</v>
      </c>
      <c r="B91" s="37" t="s">
        <v>642</v>
      </c>
      <c r="C91" s="68" t="s">
        <v>260</v>
      </c>
      <c r="D91" s="29" t="s">
        <v>260</v>
      </c>
      <c r="E91" s="103" t="s">
        <v>261</v>
      </c>
      <c r="F91" s="103" t="s">
        <v>261</v>
      </c>
      <c r="G91" s="29">
        <v>9746</v>
      </c>
      <c r="H91" s="67">
        <f t="shared" si="1"/>
        <v>324.86666666666667</v>
      </c>
    </row>
    <row r="92" spans="1:8" x14ac:dyDescent="0.3">
      <c r="A92" s="29" t="s">
        <v>324</v>
      </c>
      <c r="B92" s="37" t="s">
        <v>216</v>
      </c>
      <c r="C92" s="68" t="s">
        <v>260</v>
      </c>
      <c r="D92" s="29" t="s">
        <v>260</v>
      </c>
      <c r="E92" s="103" t="s">
        <v>261</v>
      </c>
      <c r="F92" s="103" t="s">
        <v>261</v>
      </c>
      <c r="G92" s="29">
        <v>13066</v>
      </c>
      <c r="H92" s="67">
        <f t="shared" si="1"/>
        <v>435.53333333333336</v>
      </c>
    </row>
    <row r="93" spans="1:8" x14ac:dyDescent="0.3">
      <c r="A93" s="29" t="s">
        <v>324</v>
      </c>
      <c r="B93" s="37" t="s">
        <v>1209</v>
      </c>
      <c r="C93" s="68" t="s">
        <v>260</v>
      </c>
      <c r="D93" s="29" t="s">
        <v>260</v>
      </c>
      <c r="E93" s="103" t="s">
        <v>261</v>
      </c>
      <c r="F93" s="103" t="s">
        <v>261</v>
      </c>
      <c r="G93" s="29">
        <v>58132</v>
      </c>
      <c r="H93" s="67">
        <f t="shared" si="1"/>
        <v>1937.7333333333333</v>
      </c>
    </row>
    <row r="94" spans="1:8" x14ac:dyDescent="0.3">
      <c r="A94" s="29" t="s">
        <v>324</v>
      </c>
      <c r="B94" s="37" t="s">
        <v>198</v>
      </c>
      <c r="C94" s="68" t="s">
        <v>260</v>
      </c>
      <c r="D94" s="29" t="s">
        <v>260</v>
      </c>
      <c r="E94" s="103" t="s">
        <v>261</v>
      </c>
      <c r="F94" s="103" t="s">
        <v>261</v>
      </c>
      <c r="G94" s="29">
        <v>4957</v>
      </c>
      <c r="H94" s="67">
        <f t="shared" si="1"/>
        <v>165.23333333333332</v>
      </c>
    </row>
    <row r="95" spans="1:8" x14ac:dyDescent="0.3">
      <c r="A95" s="29" t="s">
        <v>324</v>
      </c>
      <c r="B95" s="37" t="s">
        <v>206</v>
      </c>
      <c r="C95" s="68" t="s">
        <v>260</v>
      </c>
      <c r="D95" s="29" t="s">
        <v>260</v>
      </c>
      <c r="E95" s="103" t="s">
        <v>261</v>
      </c>
      <c r="F95" s="103" t="s">
        <v>261</v>
      </c>
      <c r="G95" s="29">
        <v>3490</v>
      </c>
      <c r="H95" s="67">
        <f t="shared" si="1"/>
        <v>116.33333333333333</v>
      </c>
    </row>
    <row r="96" spans="1:8" x14ac:dyDescent="0.3">
      <c r="A96" s="29" t="s">
        <v>324</v>
      </c>
      <c r="B96" s="37" t="s">
        <v>207</v>
      </c>
      <c r="C96" s="68" t="s">
        <v>260</v>
      </c>
      <c r="D96" s="29" t="s">
        <v>260</v>
      </c>
      <c r="E96" s="103" t="s">
        <v>261</v>
      </c>
      <c r="F96" s="103" t="s">
        <v>261</v>
      </c>
      <c r="G96" s="29">
        <v>3310</v>
      </c>
      <c r="H96" s="67">
        <f t="shared" si="1"/>
        <v>110.33333333333333</v>
      </c>
    </row>
    <row r="97" spans="1:8" x14ac:dyDescent="0.3">
      <c r="A97" s="29" t="s">
        <v>324</v>
      </c>
      <c r="B97" s="37" t="s">
        <v>135</v>
      </c>
      <c r="C97" s="68" t="s">
        <v>260</v>
      </c>
      <c r="D97" s="29" t="s">
        <v>260</v>
      </c>
      <c r="E97" s="103" t="s">
        <v>261</v>
      </c>
      <c r="F97" s="103" t="s">
        <v>261</v>
      </c>
      <c r="G97" s="29">
        <v>2444</v>
      </c>
      <c r="H97" s="67">
        <f t="shared" si="1"/>
        <v>81.466666666666669</v>
      </c>
    </row>
    <row r="98" spans="1:8" x14ac:dyDescent="0.3">
      <c r="A98" s="29" t="s">
        <v>324</v>
      </c>
      <c r="B98" s="37" t="s">
        <v>136</v>
      </c>
      <c r="C98" s="68" t="s">
        <v>260</v>
      </c>
      <c r="D98" s="29" t="s">
        <v>260</v>
      </c>
      <c r="E98" s="103" t="s">
        <v>261</v>
      </c>
      <c r="F98" s="103" t="s">
        <v>261</v>
      </c>
      <c r="G98" s="29">
        <v>643</v>
      </c>
      <c r="H98" s="67">
        <f t="shared" si="1"/>
        <v>21.433333333333334</v>
      </c>
    </row>
    <row r="99" spans="1:8" x14ac:dyDescent="0.3">
      <c r="A99" s="29" t="s">
        <v>324</v>
      </c>
      <c r="B99" s="37" t="s">
        <v>1216</v>
      </c>
      <c r="C99" s="68" t="s">
        <v>260</v>
      </c>
      <c r="D99" s="29" t="s">
        <v>260</v>
      </c>
      <c r="E99" s="103" t="s">
        <v>261</v>
      </c>
      <c r="F99" s="103" t="s">
        <v>261</v>
      </c>
      <c r="G99" s="29">
        <v>19670</v>
      </c>
      <c r="H99" s="67">
        <f t="shared" si="1"/>
        <v>655.66666666666663</v>
      </c>
    </row>
    <row r="100" spans="1:8" x14ac:dyDescent="0.3">
      <c r="A100" s="29" t="s">
        <v>324</v>
      </c>
      <c r="B100" s="37" t="s">
        <v>219</v>
      </c>
      <c r="C100" s="68" t="s">
        <v>260</v>
      </c>
      <c r="D100" s="29" t="s">
        <v>260</v>
      </c>
      <c r="E100" s="103" t="s">
        <v>261</v>
      </c>
      <c r="F100" s="103" t="s">
        <v>261</v>
      </c>
      <c r="G100" s="29">
        <v>526</v>
      </c>
      <c r="H100" s="67">
        <f t="shared" si="1"/>
        <v>17.533333333333335</v>
      </c>
    </row>
    <row r="101" spans="1:8" x14ac:dyDescent="0.3">
      <c r="A101" s="29" t="s">
        <v>324</v>
      </c>
      <c r="B101" s="37" t="s">
        <v>1253</v>
      </c>
      <c r="C101" s="68" t="s">
        <v>260</v>
      </c>
      <c r="D101" s="29" t="s">
        <v>260</v>
      </c>
      <c r="E101" s="103" t="s">
        <v>261</v>
      </c>
      <c r="F101" s="103" t="s">
        <v>261</v>
      </c>
      <c r="G101" s="29">
        <v>720</v>
      </c>
      <c r="H101" s="67">
        <f t="shared" si="1"/>
        <v>24</v>
      </c>
    </row>
    <row r="102" spans="1:8" x14ac:dyDescent="0.3">
      <c r="A102" s="29" t="s">
        <v>324</v>
      </c>
      <c r="B102" s="37" t="s">
        <v>220</v>
      </c>
      <c r="C102" s="68" t="s">
        <v>260</v>
      </c>
      <c r="D102" s="29" t="s">
        <v>260</v>
      </c>
      <c r="E102" s="103" t="s">
        <v>261</v>
      </c>
      <c r="F102" s="103" t="s">
        <v>261</v>
      </c>
      <c r="G102" s="29">
        <v>3163</v>
      </c>
      <c r="H102" s="67">
        <f t="shared" si="1"/>
        <v>105.43333333333334</v>
      </c>
    </row>
    <row r="103" spans="1:8" x14ac:dyDescent="0.3">
      <c r="A103" s="29" t="s">
        <v>324</v>
      </c>
      <c r="B103" s="37" t="s">
        <v>174</v>
      </c>
      <c r="C103" s="68" t="s">
        <v>260</v>
      </c>
      <c r="D103" s="29" t="s">
        <v>260</v>
      </c>
      <c r="E103" s="103" t="s">
        <v>261</v>
      </c>
      <c r="F103" s="103" t="s">
        <v>261</v>
      </c>
      <c r="G103" s="29">
        <v>8586</v>
      </c>
      <c r="H103" s="67">
        <f t="shared" si="1"/>
        <v>286.2</v>
      </c>
    </row>
    <row r="104" spans="1:8" x14ac:dyDescent="0.3">
      <c r="A104" s="29" t="s">
        <v>324</v>
      </c>
      <c r="B104" s="37" t="s">
        <v>223</v>
      </c>
      <c r="C104" s="68" t="s">
        <v>260</v>
      </c>
      <c r="D104" s="29" t="s">
        <v>260</v>
      </c>
      <c r="E104" s="103" t="s">
        <v>261</v>
      </c>
      <c r="F104" s="103" t="s">
        <v>261</v>
      </c>
      <c r="G104" s="29">
        <v>1357</v>
      </c>
      <c r="H104" s="67">
        <f t="shared" si="1"/>
        <v>45.233333333333334</v>
      </c>
    </row>
    <row r="105" spans="1:8" x14ac:dyDescent="0.3">
      <c r="A105" s="29" t="s">
        <v>324</v>
      </c>
      <c r="B105" s="37" t="s">
        <v>205</v>
      </c>
      <c r="C105" s="68" t="s">
        <v>260</v>
      </c>
      <c r="D105" s="29" t="s">
        <v>260</v>
      </c>
      <c r="E105" s="103" t="s">
        <v>261</v>
      </c>
      <c r="F105" s="103" t="s">
        <v>261</v>
      </c>
      <c r="G105" s="29">
        <v>3572</v>
      </c>
      <c r="H105" s="67">
        <f t="shared" si="1"/>
        <v>119.06666666666666</v>
      </c>
    </row>
    <row r="106" spans="1:8" x14ac:dyDescent="0.3">
      <c r="A106" s="29" t="s">
        <v>324</v>
      </c>
      <c r="B106" s="37" t="s">
        <v>1207</v>
      </c>
      <c r="C106" s="68" t="s">
        <v>260</v>
      </c>
      <c r="D106" s="29" t="s">
        <v>260</v>
      </c>
      <c r="E106" s="103" t="s">
        <v>261</v>
      </c>
      <c r="F106" s="103" t="s">
        <v>261</v>
      </c>
      <c r="G106" s="29">
        <v>2925</v>
      </c>
      <c r="H106" s="67">
        <f t="shared" si="1"/>
        <v>97.5</v>
      </c>
    </row>
    <row r="107" spans="1:8" x14ac:dyDescent="0.3">
      <c r="A107" s="29" t="s">
        <v>324</v>
      </c>
      <c r="B107" s="37" t="s">
        <v>208</v>
      </c>
      <c r="C107" s="68" t="s">
        <v>260</v>
      </c>
      <c r="D107" s="29" t="s">
        <v>260</v>
      </c>
      <c r="E107" s="103" t="s">
        <v>261</v>
      </c>
      <c r="F107" s="103" t="s">
        <v>261</v>
      </c>
      <c r="G107" s="29">
        <v>1244</v>
      </c>
      <c r="H107" s="67">
        <f t="shared" si="1"/>
        <v>41.466666666666669</v>
      </c>
    </row>
    <row r="108" spans="1:8" x14ac:dyDescent="0.3">
      <c r="A108" s="29" t="s">
        <v>324</v>
      </c>
      <c r="B108" s="37" t="s">
        <v>1241</v>
      </c>
      <c r="C108" s="68" t="s">
        <v>260</v>
      </c>
      <c r="D108" s="29" t="s">
        <v>260</v>
      </c>
      <c r="E108" s="103" t="s">
        <v>261</v>
      </c>
      <c r="F108" s="103" t="s">
        <v>261</v>
      </c>
      <c r="G108" s="29">
        <v>8875</v>
      </c>
      <c r="H108" s="67">
        <f t="shared" si="1"/>
        <v>295.83333333333331</v>
      </c>
    </row>
    <row r="109" spans="1:8" x14ac:dyDescent="0.3">
      <c r="A109" s="29" t="s">
        <v>324</v>
      </c>
      <c r="B109" s="37" t="s">
        <v>221</v>
      </c>
      <c r="C109" s="68" t="s">
        <v>260</v>
      </c>
      <c r="D109" s="29" t="s">
        <v>260</v>
      </c>
      <c r="E109" s="103" t="s">
        <v>261</v>
      </c>
      <c r="F109" s="103" t="s">
        <v>261</v>
      </c>
      <c r="G109" s="29">
        <v>484</v>
      </c>
      <c r="H109" s="67">
        <f t="shared" si="1"/>
        <v>16.133333333333333</v>
      </c>
    </row>
    <row r="110" spans="1:8" x14ac:dyDescent="0.3">
      <c r="A110" s="29" t="s">
        <v>324</v>
      </c>
      <c r="B110" s="37" t="s">
        <v>137</v>
      </c>
      <c r="C110" s="68" t="s">
        <v>260</v>
      </c>
      <c r="D110" s="29" t="s">
        <v>260</v>
      </c>
      <c r="E110" s="103" t="s">
        <v>261</v>
      </c>
      <c r="F110" s="103" t="s">
        <v>261</v>
      </c>
      <c r="G110" s="29">
        <v>2182</v>
      </c>
      <c r="H110" s="67">
        <f t="shared" si="1"/>
        <v>72.733333333333334</v>
      </c>
    </row>
    <row r="111" spans="1:8" x14ac:dyDescent="0.3">
      <c r="A111" s="29" t="s">
        <v>324</v>
      </c>
      <c r="B111" s="37" t="s">
        <v>1217</v>
      </c>
      <c r="C111" s="68" t="s">
        <v>260</v>
      </c>
      <c r="D111" s="29" t="s">
        <v>260</v>
      </c>
      <c r="E111" s="103" t="s">
        <v>261</v>
      </c>
      <c r="F111" s="103" t="s">
        <v>261</v>
      </c>
      <c r="G111" s="29">
        <v>39675</v>
      </c>
      <c r="H111" s="67">
        <f t="shared" si="1"/>
        <v>1322.5</v>
      </c>
    </row>
    <row r="112" spans="1:8" x14ac:dyDescent="0.3">
      <c r="A112" s="29" t="s">
        <v>324</v>
      </c>
      <c r="B112" s="37" t="s">
        <v>200</v>
      </c>
      <c r="C112" s="68" t="s">
        <v>260</v>
      </c>
      <c r="D112" s="29" t="s">
        <v>260</v>
      </c>
      <c r="E112" s="103" t="s">
        <v>261</v>
      </c>
      <c r="F112" s="103" t="s">
        <v>261</v>
      </c>
      <c r="G112" s="29">
        <v>27210</v>
      </c>
      <c r="H112" s="67">
        <f t="shared" si="1"/>
        <v>907</v>
      </c>
    </row>
    <row r="113" spans="1:8" x14ac:dyDescent="0.3">
      <c r="A113" s="29" t="s">
        <v>324</v>
      </c>
      <c r="B113" s="37" t="s">
        <v>183</v>
      </c>
      <c r="C113" s="68" t="s">
        <v>260</v>
      </c>
      <c r="D113" s="29" t="s">
        <v>260</v>
      </c>
      <c r="E113" s="103" t="s">
        <v>261</v>
      </c>
      <c r="F113" s="103" t="s">
        <v>261</v>
      </c>
      <c r="G113" s="29">
        <v>1054</v>
      </c>
      <c r="H113" s="67">
        <f t="shared" si="1"/>
        <v>35.133333333333333</v>
      </c>
    </row>
    <row r="114" spans="1:8" x14ac:dyDescent="0.3">
      <c r="A114" s="29" t="s">
        <v>324</v>
      </c>
      <c r="B114" s="37" t="s">
        <v>184</v>
      </c>
      <c r="C114" s="68" t="s">
        <v>260</v>
      </c>
      <c r="D114" s="29" t="s">
        <v>260</v>
      </c>
      <c r="E114" s="103" t="s">
        <v>261</v>
      </c>
      <c r="F114" s="103" t="s">
        <v>261</v>
      </c>
      <c r="G114" s="29">
        <v>2370</v>
      </c>
      <c r="H114" s="67">
        <f t="shared" si="1"/>
        <v>79</v>
      </c>
    </row>
    <row r="115" spans="1:8" x14ac:dyDescent="0.3">
      <c r="A115" s="29" t="s">
        <v>324</v>
      </c>
      <c r="B115" s="37" t="s">
        <v>1210</v>
      </c>
      <c r="C115" s="68" t="s">
        <v>260</v>
      </c>
      <c r="D115" s="29" t="s">
        <v>260</v>
      </c>
      <c r="E115" s="103" t="s">
        <v>261</v>
      </c>
      <c r="F115" s="103" t="s">
        <v>261</v>
      </c>
      <c r="G115" s="29">
        <v>18037</v>
      </c>
      <c r="H115" s="67">
        <f t="shared" si="1"/>
        <v>601.23333333333335</v>
      </c>
    </row>
    <row r="116" spans="1:8" x14ac:dyDescent="0.3">
      <c r="A116" s="29" t="s">
        <v>324</v>
      </c>
      <c r="B116" s="37" t="s">
        <v>1208</v>
      </c>
      <c r="C116" s="68" t="s">
        <v>260</v>
      </c>
      <c r="D116" s="29" t="s">
        <v>260</v>
      </c>
      <c r="E116" s="103" t="s">
        <v>261</v>
      </c>
      <c r="F116" s="103" t="s">
        <v>261</v>
      </c>
      <c r="G116" s="29">
        <v>2379</v>
      </c>
      <c r="H116" s="67">
        <f t="shared" si="1"/>
        <v>79.3</v>
      </c>
    </row>
    <row r="117" spans="1:8" x14ac:dyDescent="0.3">
      <c r="A117" s="29" t="s">
        <v>324</v>
      </c>
      <c r="B117" s="37" t="s">
        <v>185</v>
      </c>
      <c r="C117" s="68" t="s">
        <v>260</v>
      </c>
      <c r="D117" s="29" t="s">
        <v>260</v>
      </c>
      <c r="E117" s="103" t="s">
        <v>261</v>
      </c>
      <c r="F117" s="103" t="s">
        <v>261</v>
      </c>
      <c r="G117" s="29">
        <v>966</v>
      </c>
      <c r="H117" s="67">
        <f t="shared" si="1"/>
        <v>32.200000000000003</v>
      </c>
    </row>
    <row r="118" spans="1:8" x14ac:dyDescent="0.3">
      <c r="A118" s="29" t="s">
        <v>324</v>
      </c>
      <c r="B118" s="37" t="s">
        <v>150</v>
      </c>
      <c r="C118" s="68" t="s">
        <v>260</v>
      </c>
      <c r="D118" s="29" t="s">
        <v>260</v>
      </c>
      <c r="E118" s="103" t="s">
        <v>261</v>
      </c>
      <c r="F118" s="103" t="s">
        <v>261</v>
      </c>
      <c r="G118" s="29">
        <v>1029</v>
      </c>
      <c r="H118" s="67">
        <f t="shared" si="1"/>
        <v>34.299999999999997</v>
      </c>
    </row>
    <row r="119" spans="1:8" x14ac:dyDescent="0.3">
      <c r="A119" s="29" t="s">
        <v>324</v>
      </c>
      <c r="B119" s="37" t="s">
        <v>153</v>
      </c>
      <c r="C119" s="68" t="s">
        <v>260</v>
      </c>
      <c r="D119" s="29" t="s">
        <v>260</v>
      </c>
      <c r="E119" s="103" t="s">
        <v>261</v>
      </c>
      <c r="F119" s="103" t="s">
        <v>261</v>
      </c>
      <c r="G119" s="29">
        <v>2134</v>
      </c>
      <c r="H119" s="67">
        <f t="shared" si="1"/>
        <v>71.13333333333334</v>
      </c>
    </row>
    <row r="120" spans="1:8" x14ac:dyDescent="0.3">
      <c r="A120" s="29" t="s">
        <v>324</v>
      </c>
      <c r="B120" s="37" t="s">
        <v>222</v>
      </c>
      <c r="C120" s="68" t="s">
        <v>260</v>
      </c>
      <c r="D120" s="29" t="s">
        <v>260</v>
      </c>
      <c r="E120" s="103" t="s">
        <v>261</v>
      </c>
      <c r="F120" s="103" t="s">
        <v>261</v>
      </c>
      <c r="G120" s="29">
        <v>2780</v>
      </c>
      <c r="H120" s="67">
        <f t="shared" si="1"/>
        <v>92.666666666666671</v>
      </c>
    </row>
    <row r="121" spans="1:8" x14ac:dyDescent="0.3">
      <c r="A121" s="29" t="s">
        <v>324</v>
      </c>
      <c r="B121" s="37" t="s">
        <v>1244</v>
      </c>
      <c r="C121" s="68" t="s">
        <v>260</v>
      </c>
      <c r="D121" s="29" t="s">
        <v>260</v>
      </c>
      <c r="E121" s="103" t="s">
        <v>261</v>
      </c>
      <c r="F121" s="103" t="s">
        <v>261</v>
      </c>
      <c r="G121" s="29">
        <v>442</v>
      </c>
      <c r="H121" s="67">
        <f t="shared" si="1"/>
        <v>14.733333333333333</v>
      </c>
    </row>
    <row r="122" spans="1:8" x14ac:dyDescent="0.3">
      <c r="A122" s="29" t="s">
        <v>324</v>
      </c>
      <c r="B122" s="37" t="s">
        <v>155</v>
      </c>
      <c r="C122" s="68" t="s">
        <v>260</v>
      </c>
      <c r="D122" s="29" t="s">
        <v>260</v>
      </c>
      <c r="E122" s="103" t="s">
        <v>261</v>
      </c>
      <c r="F122" s="103" t="s">
        <v>261</v>
      </c>
      <c r="G122" s="29">
        <v>570</v>
      </c>
      <c r="H122" s="67">
        <f t="shared" si="1"/>
        <v>19</v>
      </c>
    </row>
    <row r="123" spans="1:8" x14ac:dyDescent="0.3">
      <c r="A123" s="29" t="s">
        <v>324</v>
      </c>
      <c r="B123" s="37" t="s">
        <v>211</v>
      </c>
      <c r="C123" s="68" t="s">
        <v>260</v>
      </c>
      <c r="D123" s="29" t="s">
        <v>260</v>
      </c>
      <c r="E123" s="103" t="s">
        <v>261</v>
      </c>
      <c r="F123" s="103" t="s">
        <v>261</v>
      </c>
      <c r="G123" s="29">
        <v>814</v>
      </c>
      <c r="H123" s="67">
        <f t="shared" si="1"/>
        <v>27.133333333333333</v>
      </c>
    </row>
    <row r="124" spans="1:8" x14ac:dyDescent="0.3">
      <c r="A124" s="29" t="s">
        <v>324</v>
      </c>
      <c r="B124" s="37" t="s">
        <v>212</v>
      </c>
      <c r="C124" s="68" t="s">
        <v>260</v>
      </c>
      <c r="D124" s="29" t="s">
        <v>260</v>
      </c>
      <c r="E124" s="103" t="s">
        <v>261</v>
      </c>
      <c r="F124" s="103" t="s">
        <v>261</v>
      </c>
      <c r="G124" s="29">
        <v>2267</v>
      </c>
      <c r="H124" s="67">
        <f t="shared" si="1"/>
        <v>75.566666666666663</v>
      </c>
    </row>
    <row r="125" spans="1:8" x14ac:dyDescent="0.3">
      <c r="A125" s="29" t="s">
        <v>324</v>
      </c>
      <c r="B125" s="37" t="s">
        <v>156</v>
      </c>
      <c r="C125" s="68" t="s">
        <v>260</v>
      </c>
      <c r="D125" s="29" t="s">
        <v>260</v>
      </c>
      <c r="E125" s="103" t="s">
        <v>261</v>
      </c>
      <c r="F125" s="103" t="s">
        <v>261</v>
      </c>
      <c r="G125" s="29">
        <v>8921</v>
      </c>
      <c r="H125" s="67">
        <f t="shared" si="1"/>
        <v>297.36666666666667</v>
      </c>
    </row>
    <row r="126" spans="1:8" x14ac:dyDescent="0.3">
      <c r="A126" s="29" t="s">
        <v>324</v>
      </c>
      <c r="B126" s="37" t="s">
        <v>157</v>
      </c>
      <c r="C126" s="68" t="s">
        <v>260</v>
      </c>
      <c r="D126" s="29" t="s">
        <v>260</v>
      </c>
      <c r="E126" s="103" t="s">
        <v>261</v>
      </c>
      <c r="F126" s="103" t="s">
        <v>261</v>
      </c>
      <c r="G126" s="29">
        <v>780</v>
      </c>
      <c r="H126" s="67">
        <f t="shared" si="1"/>
        <v>26</v>
      </c>
    </row>
    <row r="127" spans="1:8" x14ac:dyDescent="0.3">
      <c r="A127" s="29" t="s">
        <v>324</v>
      </c>
      <c r="B127" s="37" t="s">
        <v>201</v>
      </c>
      <c r="C127" s="68" t="s">
        <v>260</v>
      </c>
      <c r="D127" s="29" t="s">
        <v>260</v>
      </c>
      <c r="E127" s="103" t="s">
        <v>261</v>
      </c>
      <c r="F127" s="103" t="s">
        <v>261</v>
      </c>
      <c r="G127" s="29">
        <v>1308</v>
      </c>
      <c r="H127" s="67">
        <f t="shared" si="1"/>
        <v>43.6</v>
      </c>
    </row>
    <row r="128" spans="1:8" x14ac:dyDescent="0.3">
      <c r="A128" s="29" t="s">
        <v>324</v>
      </c>
      <c r="B128" s="37" t="s">
        <v>190</v>
      </c>
      <c r="C128" s="68" t="s">
        <v>260</v>
      </c>
      <c r="D128" s="29" t="s">
        <v>260</v>
      </c>
      <c r="E128" s="103" t="s">
        <v>261</v>
      </c>
      <c r="F128" s="103" t="s">
        <v>261</v>
      </c>
      <c r="G128" s="29">
        <v>1551</v>
      </c>
      <c r="H128" s="67">
        <f t="shared" si="1"/>
        <v>51.7</v>
      </c>
    </row>
    <row r="129" spans="1:8" x14ac:dyDescent="0.3">
      <c r="A129" s="29" t="s">
        <v>324</v>
      </c>
      <c r="B129" s="37" t="s">
        <v>325</v>
      </c>
      <c r="C129" s="68" t="s">
        <v>260</v>
      </c>
      <c r="D129" s="29" t="s">
        <v>228</v>
      </c>
      <c r="E129" s="103" t="s">
        <v>261</v>
      </c>
      <c r="F129" s="103" t="s">
        <v>261</v>
      </c>
      <c r="G129" s="29">
        <v>6</v>
      </c>
      <c r="H129" s="67">
        <f t="shared" si="1"/>
        <v>0.2</v>
      </c>
    </row>
    <row r="130" spans="1:8" x14ac:dyDescent="0.3">
      <c r="A130" s="29" t="s">
        <v>324</v>
      </c>
      <c r="B130" s="37" t="s">
        <v>107</v>
      </c>
      <c r="C130" s="68" t="s">
        <v>260</v>
      </c>
      <c r="D130" s="29" t="s">
        <v>228</v>
      </c>
      <c r="E130" s="103" t="s">
        <v>261</v>
      </c>
      <c r="F130" s="103" t="s">
        <v>261</v>
      </c>
      <c r="G130" s="29">
        <v>805</v>
      </c>
      <c r="H130" s="67">
        <f t="shared" si="1"/>
        <v>26.833333333333332</v>
      </c>
    </row>
    <row r="131" spans="1:8" x14ac:dyDescent="0.3">
      <c r="A131" s="29" t="s">
        <v>324</v>
      </c>
      <c r="B131" s="37" t="s">
        <v>110</v>
      </c>
      <c r="C131" s="68" t="s">
        <v>260</v>
      </c>
      <c r="D131" s="29" t="s">
        <v>228</v>
      </c>
      <c r="E131" s="103" t="s">
        <v>261</v>
      </c>
      <c r="F131" s="103" t="s">
        <v>261</v>
      </c>
      <c r="G131" s="29">
        <v>80</v>
      </c>
      <c r="H131" s="67">
        <f t="shared" si="1"/>
        <v>2.6666666666666665</v>
      </c>
    </row>
    <row r="132" spans="1:8" x14ac:dyDescent="0.3">
      <c r="A132" s="29" t="s">
        <v>324</v>
      </c>
      <c r="B132" s="37" t="s">
        <v>326</v>
      </c>
      <c r="C132" s="68" t="s">
        <v>260</v>
      </c>
      <c r="D132" s="29" t="s">
        <v>228</v>
      </c>
      <c r="E132" s="103" t="s">
        <v>261</v>
      </c>
      <c r="F132" s="103" t="s">
        <v>261</v>
      </c>
      <c r="G132" s="29">
        <v>17</v>
      </c>
      <c r="H132" s="67">
        <f t="shared" ref="H132:H195" si="2">G132/30</f>
        <v>0.56666666666666665</v>
      </c>
    </row>
    <row r="133" spans="1:8" x14ac:dyDescent="0.3">
      <c r="A133" s="29" t="s">
        <v>324</v>
      </c>
      <c r="B133" s="37" t="s">
        <v>327</v>
      </c>
      <c r="C133" s="68" t="s">
        <v>260</v>
      </c>
      <c r="D133" s="29" t="s">
        <v>228</v>
      </c>
      <c r="E133" s="103" t="s">
        <v>261</v>
      </c>
      <c r="F133" s="103" t="s">
        <v>261</v>
      </c>
      <c r="G133" s="29">
        <v>7</v>
      </c>
      <c r="H133" s="67">
        <f t="shared" si="2"/>
        <v>0.23333333333333334</v>
      </c>
    </row>
    <row r="134" spans="1:8" x14ac:dyDescent="0.3">
      <c r="A134" s="29" t="s">
        <v>324</v>
      </c>
      <c r="B134" s="37" t="s">
        <v>165</v>
      </c>
      <c r="C134" s="68" t="s">
        <v>260</v>
      </c>
      <c r="D134" s="29" t="s">
        <v>228</v>
      </c>
      <c r="E134" s="103" t="s">
        <v>261</v>
      </c>
      <c r="F134" s="103" t="s">
        <v>261</v>
      </c>
      <c r="G134" s="29">
        <v>39</v>
      </c>
      <c r="H134" s="67">
        <f t="shared" si="2"/>
        <v>1.3</v>
      </c>
    </row>
    <row r="135" spans="1:8" x14ac:dyDescent="0.3">
      <c r="A135" s="29" t="s">
        <v>324</v>
      </c>
      <c r="B135" s="37" t="s">
        <v>328</v>
      </c>
      <c r="C135" s="68" t="s">
        <v>260</v>
      </c>
      <c r="D135" s="29" t="s">
        <v>228</v>
      </c>
      <c r="E135" s="103" t="s">
        <v>261</v>
      </c>
      <c r="F135" s="103" t="s">
        <v>261</v>
      </c>
      <c r="G135" s="29">
        <v>352</v>
      </c>
      <c r="H135" s="67">
        <f t="shared" si="2"/>
        <v>11.733333333333333</v>
      </c>
    </row>
    <row r="136" spans="1:8" x14ac:dyDescent="0.3">
      <c r="A136" s="29" t="s">
        <v>324</v>
      </c>
      <c r="B136" s="37" t="s">
        <v>329</v>
      </c>
      <c r="C136" s="68" t="s">
        <v>260</v>
      </c>
      <c r="D136" s="29" t="s">
        <v>228</v>
      </c>
      <c r="E136" s="103" t="s">
        <v>261</v>
      </c>
      <c r="F136" s="103" t="s">
        <v>261</v>
      </c>
      <c r="G136" s="29">
        <v>26</v>
      </c>
      <c r="H136" s="67">
        <f t="shared" si="2"/>
        <v>0.8666666666666667</v>
      </c>
    </row>
    <row r="137" spans="1:8" x14ac:dyDescent="0.3">
      <c r="A137" s="29" t="s">
        <v>324</v>
      </c>
      <c r="B137" s="37" t="s">
        <v>330</v>
      </c>
      <c r="C137" s="68" t="s">
        <v>260</v>
      </c>
      <c r="D137" s="29" t="s">
        <v>228</v>
      </c>
      <c r="E137" s="103" t="s">
        <v>261</v>
      </c>
      <c r="F137" s="103" t="s">
        <v>261</v>
      </c>
      <c r="G137" s="29">
        <v>16</v>
      </c>
      <c r="H137" s="67">
        <f t="shared" si="2"/>
        <v>0.53333333333333333</v>
      </c>
    </row>
    <row r="138" spans="1:8" x14ac:dyDescent="0.3">
      <c r="A138" s="29" t="s">
        <v>324</v>
      </c>
      <c r="B138" s="37" t="s">
        <v>331</v>
      </c>
      <c r="C138" s="68" t="s">
        <v>260</v>
      </c>
      <c r="D138" s="29" t="s">
        <v>228</v>
      </c>
      <c r="E138" s="103" t="s">
        <v>261</v>
      </c>
      <c r="F138" s="103" t="s">
        <v>261</v>
      </c>
      <c r="G138" s="29">
        <v>4</v>
      </c>
      <c r="H138" s="67">
        <f t="shared" si="2"/>
        <v>0.13333333333333333</v>
      </c>
    </row>
    <row r="139" spans="1:8" x14ac:dyDescent="0.3">
      <c r="A139" s="29" t="s">
        <v>324</v>
      </c>
      <c r="B139" s="37" t="s">
        <v>332</v>
      </c>
      <c r="C139" s="68" t="s">
        <v>260</v>
      </c>
      <c r="D139" s="29" t="s">
        <v>228</v>
      </c>
      <c r="E139" s="103" t="s">
        <v>261</v>
      </c>
      <c r="F139" s="103" t="s">
        <v>261</v>
      </c>
      <c r="G139" s="29">
        <v>108</v>
      </c>
      <c r="H139" s="67">
        <f t="shared" si="2"/>
        <v>3.6</v>
      </c>
    </row>
    <row r="140" spans="1:8" x14ac:dyDescent="0.3">
      <c r="A140" s="29" t="s">
        <v>324</v>
      </c>
      <c r="B140" s="37" t="s">
        <v>333</v>
      </c>
      <c r="C140" s="68" t="s">
        <v>260</v>
      </c>
      <c r="D140" s="29" t="s">
        <v>228</v>
      </c>
      <c r="E140" s="103" t="s">
        <v>261</v>
      </c>
      <c r="F140" s="103" t="s">
        <v>261</v>
      </c>
      <c r="G140" s="29">
        <v>59</v>
      </c>
      <c r="H140" s="67">
        <f t="shared" si="2"/>
        <v>1.9666666666666666</v>
      </c>
    </row>
    <row r="141" spans="1:8" x14ac:dyDescent="0.3">
      <c r="A141" s="29" t="s">
        <v>324</v>
      </c>
      <c r="B141" s="37" t="s">
        <v>334</v>
      </c>
      <c r="C141" s="68" t="s">
        <v>260</v>
      </c>
      <c r="D141" s="29" t="s">
        <v>228</v>
      </c>
      <c r="E141" s="103" t="s">
        <v>261</v>
      </c>
      <c r="F141" s="103" t="s">
        <v>261</v>
      </c>
      <c r="G141" s="29">
        <v>370</v>
      </c>
      <c r="H141" s="67">
        <f t="shared" si="2"/>
        <v>12.333333333333334</v>
      </c>
    </row>
    <row r="142" spans="1:8" x14ac:dyDescent="0.3">
      <c r="A142" s="29" t="s">
        <v>324</v>
      </c>
      <c r="B142" s="37" t="s">
        <v>335</v>
      </c>
      <c r="C142" s="68" t="s">
        <v>260</v>
      </c>
      <c r="D142" s="29" t="s">
        <v>228</v>
      </c>
      <c r="E142" s="103" t="s">
        <v>261</v>
      </c>
      <c r="F142" s="103" t="s">
        <v>261</v>
      </c>
      <c r="G142" s="29">
        <v>7</v>
      </c>
      <c r="H142" s="67">
        <f t="shared" si="2"/>
        <v>0.23333333333333334</v>
      </c>
    </row>
    <row r="143" spans="1:8" x14ac:dyDescent="0.3">
      <c r="A143" s="29" t="s">
        <v>324</v>
      </c>
      <c r="B143" s="37" t="s">
        <v>336</v>
      </c>
      <c r="C143" s="68" t="s">
        <v>260</v>
      </c>
      <c r="D143" s="29" t="s">
        <v>228</v>
      </c>
      <c r="E143" s="103" t="s">
        <v>261</v>
      </c>
      <c r="F143" s="103" t="s">
        <v>261</v>
      </c>
      <c r="G143" s="29">
        <v>5</v>
      </c>
      <c r="H143" s="67">
        <f t="shared" si="2"/>
        <v>0.16666666666666666</v>
      </c>
    </row>
    <row r="144" spans="1:8" x14ac:dyDescent="0.3">
      <c r="A144" s="29" t="s">
        <v>324</v>
      </c>
      <c r="B144" s="37" t="s">
        <v>337</v>
      </c>
      <c r="C144" s="68" t="s">
        <v>260</v>
      </c>
      <c r="D144" s="29" t="s">
        <v>228</v>
      </c>
      <c r="E144" s="103" t="s">
        <v>261</v>
      </c>
      <c r="F144" s="103" t="s">
        <v>261</v>
      </c>
      <c r="G144" s="29">
        <v>3</v>
      </c>
      <c r="H144" s="67">
        <f t="shared" si="2"/>
        <v>0.1</v>
      </c>
    </row>
    <row r="145" spans="1:8" x14ac:dyDescent="0.3">
      <c r="A145" s="29" t="s">
        <v>324</v>
      </c>
      <c r="B145" s="37" t="s">
        <v>338</v>
      </c>
      <c r="C145" s="68" t="s">
        <v>260</v>
      </c>
      <c r="D145" s="29" t="s">
        <v>228</v>
      </c>
      <c r="E145" s="103" t="s">
        <v>261</v>
      </c>
      <c r="F145" s="103" t="s">
        <v>261</v>
      </c>
      <c r="G145" s="29">
        <v>50</v>
      </c>
      <c r="H145" s="67">
        <f t="shared" si="2"/>
        <v>1.6666666666666667</v>
      </c>
    </row>
    <row r="146" spans="1:8" x14ac:dyDescent="0.3">
      <c r="A146" s="29" t="s">
        <v>324</v>
      </c>
      <c r="B146" s="37" t="s">
        <v>339</v>
      </c>
      <c r="C146" s="68" t="s">
        <v>260</v>
      </c>
      <c r="D146" s="29" t="s">
        <v>228</v>
      </c>
      <c r="E146" s="103" t="s">
        <v>261</v>
      </c>
      <c r="F146" s="103" t="s">
        <v>261</v>
      </c>
      <c r="G146" s="29">
        <v>55</v>
      </c>
      <c r="H146" s="67">
        <f t="shared" si="2"/>
        <v>1.8333333333333333</v>
      </c>
    </row>
    <row r="147" spans="1:8" x14ac:dyDescent="0.3">
      <c r="A147" s="29" t="s">
        <v>324</v>
      </c>
      <c r="B147" s="37" t="s">
        <v>340</v>
      </c>
      <c r="C147" s="68" t="s">
        <v>260</v>
      </c>
      <c r="D147" s="29" t="s">
        <v>228</v>
      </c>
      <c r="E147" s="103" t="s">
        <v>261</v>
      </c>
      <c r="F147" s="103" t="s">
        <v>261</v>
      </c>
      <c r="G147" s="29">
        <v>20</v>
      </c>
      <c r="H147" s="67">
        <f t="shared" si="2"/>
        <v>0.66666666666666663</v>
      </c>
    </row>
    <row r="148" spans="1:8" x14ac:dyDescent="0.3">
      <c r="A148" s="29" t="s">
        <v>324</v>
      </c>
      <c r="B148" s="37" t="s">
        <v>341</v>
      </c>
      <c r="C148" s="68" t="s">
        <v>260</v>
      </c>
      <c r="D148" s="29" t="s">
        <v>228</v>
      </c>
      <c r="E148" s="103" t="s">
        <v>261</v>
      </c>
      <c r="F148" s="103" t="s">
        <v>261</v>
      </c>
      <c r="G148" s="29">
        <v>143</v>
      </c>
      <c r="H148" s="67">
        <f t="shared" si="2"/>
        <v>4.7666666666666666</v>
      </c>
    </row>
    <row r="149" spans="1:8" x14ac:dyDescent="0.3">
      <c r="A149" s="29" t="s">
        <v>324</v>
      </c>
      <c r="B149" s="37" t="s">
        <v>342</v>
      </c>
      <c r="C149" s="68" t="s">
        <v>260</v>
      </c>
      <c r="D149" s="29" t="s">
        <v>228</v>
      </c>
      <c r="E149" s="103" t="s">
        <v>261</v>
      </c>
      <c r="F149" s="103" t="s">
        <v>261</v>
      </c>
      <c r="G149" s="29">
        <v>12</v>
      </c>
      <c r="H149" s="67">
        <f t="shared" si="2"/>
        <v>0.4</v>
      </c>
    </row>
    <row r="150" spans="1:8" x14ac:dyDescent="0.3">
      <c r="A150" s="29" t="s">
        <v>324</v>
      </c>
      <c r="B150" s="37" t="s">
        <v>343</v>
      </c>
      <c r="C150" s="68" t="s">
        <v>260</v>
      </c>
      <c r="D150" s="29" t="s">
        <v>228</v>
      </c>
      <c r="E150" s="103" t="s">
        <v>261</v>
      </c>
      <c r="F150" s="103" t="s">
        <v>261</v>
      </c>
      <c r="G150" s="29">
        <v>35</v>
      </c>
      <c r="H150" s="67">
        <f t="shared" si="2"/>
        <v>1.1666666666666667</v>
      </c>
    </row>
    <row r="151" spans="1:8" x14ac:dyDescent="0.3">
      <c r="A151" s="29" t="s">
        <v>324</v>
      </c>
      <c r="B151" s="37" t="s">
        <v>344</v>
      </c>
      <c r="C151" s="68" t="s">
        <v>260</v>
      </c>
      <c r="D151" s="29" t="s">
        <v>228</v>
      </c>
      <c r="E151" s="103" t="s">
        <v>261</v>
      </c>
      <c r="F151" s="103" t="s">
        <v>261</v>
      </c>
      <c r="G151" s="29">
        <v>66</v>
      </c>
      <c r="H151" s="67">
        <f t="shared" si="2"/>
        <v>2.2000000000000002</v>
      </c>
    </row>
    <row r="152" spans="1:8" x14ac:dyDescent="0.3">
      <c r="A152" s="29" t="s">
        <v>324</v>
      </c>
      <c r="B152" s="37" t="s">
        <v>345</v>
      </c>
      <c r="C152" s="68" t="s">
        <v>260</v>
      </c>
      <c r="D152" s="29" t="s">
        <v>228</v>
      </c>
      <c r="E152" s="103" t="s">
        <v>261</v>
      </c>
      <c r="F152" s="103" t="s">
        <v>261</v>
      </c>
      <c r="G152" s="29">
        <v>17</v>
      </c>
      <c r="H152" s="67">
        <f t="shared" si="2"/>
        <v>0.56666666666666665</v>
      </c>
    </row>
    <row r="153" spans="1:8" x14ac:dyDescent="0.3">
      <c r="A153" s="29" t="s">
        <v>324</v>
      </c>
      <c r="B153" s="37" t="s">
        <v>113</v>
      </c>
      <c r="C153" s="68" t="s">
        <v>260</v>
      </c>
      <c r="D153" s="29" t="s">
        <v>228</v>
      </c>
      <c r="E153" s="103" t="s">
        <v>261</v>
      </c>
      <c r="F153" s="103" t="s">
        <v>261</v>
      </c>
      <c r="G153" s="29">
        <v>66</v>
      </c>
      <c r="H153" s="67">
        <f t="shared" si="2"/>
        <v>2.2000000000000002</v>
      </c>
    </row>
    <row r="154" spans="1:8" x14ac:dyDescent="0.3">
      <c r="A154" s="29" t="s">
        <v>324</v>
      </c>
      <c r="B154" s="37" t="s">
        <v>115</v>
      </c>
      <c r="C154" s="68" t="s">
        <v>260</v>
      </c>
      <c r="D154" s="29" t="s">
        <v>228</v>
      </c>
      <c r="E154" s="103" t="s">
        <v>261</v>
      </c>
      <c r="F154" s="103" t="s">
        <v>261</v>
      </c>
      <c r="G154" s="29">
        <v>198</v>
      </c>
      <c r="H154" s="67">
        <f t="shared" si="2"/>
        <v>6.6</v>
      </c>
    </row>
    <row r="155" spans="1:8" x14ac:dyDescent="0.3">
      <c r="A155" s="29" t="s">
        <v>324</v>
      </c>
      <c r="B155" s="37" t="s">
        <v>116</v>
      </c>
      <c r="C155" s="68" t="s">
        <v>260</v>
      </c>
      <c r="D155" s="29" t="s">
        <v>228</v>
      </c>
      <c r="E155" s="103" t="s">
        <v>261</v>
      </c>
      <c r="F155" s="103" t="s">
        <v>261</v>
      </c>
      <c r="G155" s="29">
        <v>69</v>
      </c>
      <c r="H155" s="67">
        <f t="shared" si="2"/>
        <v>2.2999999999999998</v>
      </c>
    </row>
    <row r="156" spans="1:8" x14ac:dyDescent="0.3">
      <c r="A156" s="29" t="s">
        <v>324</v>
      </c>
      <c r="B156" s="37" t="s">
        <v>118</v>
      </c>
      <c r="C156" s="68" t="s">
        <v>260</v>
      </c>
      <c r="D156" s="29" t="s">
        <v>228</v>
      </c>
      <c r="E156" s="103" t="s">
        <v>261</v>
      </c>
      <c r="F156" s="103" t="s">
        <v>261</v>
      </c>
      <c r="G156" s="29">
        <v>19</v>
      </c>
      <c r="H156" s="67">
        <f t="shared" si="2"/>
        <v>0.6333333333333333</v>
      </c>
    </row>
    <row r="157" spans="1:8" x14ac:dyDescent="0.3">
      <c r="A157" s="29" t="s">
        <v>324</v>
      </c>
      <c r="B157" s="37" t="s">
        <v>119</v>
      </c>
      <c r="C157" s="68" t="s">
        <v>260</v>
      </c>
      <c r="D157" s="29" t="s">
        <v>228</v>
      </c>
      <c r="E157" s="103" t="s">
        <v>261</v>
      </c>
      <c r="F157" s="103" t="s">
        <v>261</v>
      </c>
      <c r="G157" s="29">
        <v>355</v>
      </c>
      <c r="H157" s="67">
        <f t="shared" si="2"/>
        <v>11.833333333333334</v>
      </c>
    </row>
    <row r="158" spans="1:8" x14ac:dyDescent="0.3">
      <c r="A158" s="29" t="s">
        <v>324</v>
      </c>
      <c r="B158" s="37" t="s">
        <v>120</v>
      </c>
      <c r="C158" s="68" t="s">
        <v>260</v>
      </c>
      <c r="D158" s="29" t="s">
        <v>228</v>
      </c>
      <c r="E158" s="103" t="s">
        <v>261</v>
      </c>
      <c r="F158" s="103" t="s">
        <v>261</v>
      </c>
      <c r="G158" s="29">
        <v>422</v>
      </c>
      <c r="H158" s="67">
        <f t="shared" si="2"/>
        <v>14.066666666666666</v>
      </c>
    </row>
    <row r="159" spans="1:8" x14ac:dyDescent="0.3">
      <c r="A159" s="29" t="s">
        <v>324</v>
      </c>
      <c r="B159" s="37" t="s">
        <v>346</v>
      </c>
      <c r="C159" s="68" t="s">
        <v>260</v>
      </c>
      <c r="D159" s="29" t="s">
        <v>228</v>
      </c>
      <c r="E159" s="103" t="s">
        <v>261</v>
      </c>
      <c r="F159" s="103" t="s">
        <v>261</v>
      </c>
      <c r="G159" s="29">
        <v>81</v>
      </c>
      <c r="H159" s="67">
        <f t="shared" si="2"/>
        <v>2.7</v>
      </c>
    </row>
    <row r="160" spans="1:8" x14ac:dyDescent="0.3">
      <c r="A160" s="29" t="s">
        <v>324</v>
      </c>
      <c r="B160" s="37" t="s">
        <v>347</v>
      </c>
      <c r="C160" s="68" t="s">
        <v>260</v>
      </c>
      <c r="D160" s="29" t="s">
        <v>228</v>
      </c>
      <c r="E160" s="103" t="s">
        <v>261</v>
      </c>
      <c r="F160" s="103" t="s">
        <v>261</v>
      </c>
      <c r="G160" s="29">
        <v>2</v>
      </c>
      <c r="H160" s="67">
        <f t="shared" si="2"/>
        <v>6.6666666666666666E-2</v>
      </c>
    </row>
    <row r="161" spans="1:8" x14ac:dyDescent="0.3">
      <c r="A161" s="29" t="s">
        <v>324</v>
      </c>
      <c r="B161" s="37" t="s">
        <v>348</v>
      </c>
      <c r="C161" s="68" t="s">
        <v>260</v>
      </c>
      <c r="D161" s="29" t="s">
        <v>228</v>
      </c>
      <c r="E161" s="103" t="s">
        <v>261</v>
      </c>
      <c r="F161" s="103" t="s">
        <v>261</v>
      </c>
      <c r="G161" s="29">
        <v>95</v>
      </c>
      <c r="H161" s="67">
        <f t="shared" si="2"/>
        <v>3.1666666666666665</v>
      </c>
    </row>
    <row r="162" spans="1:8" x14ac:dyDescent="0.3">
      <c r="A162" s="29" t="s">
        <v>324</v>
      </c>
      <c r="B162" s="37" t="s">
        <v>1249</v>
      </c>
      <c r="C162" s="68" t="s">
        <v>260</v>
      </c>
      <c r="D162" s="29" t="s">
        <v>228</v>
      </c>
      <c r="E162" s="103" t="s">
        <v>261</v>
      </c>
      <c r="F162" s="103" t="s">
        <v>261</v>
      </c>
      <c r="G162" s="29">
        <v>7</v>
      </c>
      <c r="H162" s="67">
        <f t="shared" si="2"/>
        <v>0.23333333333333334</v>
      </c>
    </row>
    <row r="163" spans="1:8" x14ac:dyDescent="0.3">
      <c r="A163" s="29" t="s">
        <v>324</v>
      </c>
      <c r="B163" s="37" t="s">
        <v>1248</v>
      </c>
      <c r="C163" s="68" t="s">
        <v>260</v>
      </c>
      <c r="D163" s="29" t="s">
        <v>228</v>
      </c>
      <c r="E163" s="103" t="s">
        <v>261</v>
      </c>
      <c r="F163" s="103" t="s">
        <v>261</v>
      </c>
      <c r="G163" s="29">
        <v>64</v>
      </c>
      <c r="H163" s="67">
        <f t="shared" si="2"/>
        <v>2.1333333333333333</v>
      </c>
    </row>
    <row r="164" spans="1:8" x14ac:dyDescent="0.3">
      <c r="A164" s="29" t="s">
        <v>324</v>
      </c>
      <c r="B164" s="37" t="s">
        <v>123</v>
      </c>
      <c r="C164" s="68" t="s">
        <v>260</v>
      </c>
      <c r="D164" s="29" t="s">
        <v>228</v>
      </c>
      <c r="E164" s="103" t="s">
        <v>261</v>
      </c>
      <c r="F164" s="103" t="s">
        <v>261</v>
      </c>
      <c r="G164" s="29">
        <v>6</v>
      </c>
      <c r="H164" s="67">
        <f t="shared" si="2"/>
        <v>0.2</v>
      </c>
    </row>
    <row r="165" spans="1:8" x14ac:dyDescent="0.3">
      <c r="A165" s="29" t="s">
        <v>324</v>
      </c>
      <c r="B165" s="37" t="s">
        <v>127</v>
      </c>
      <c r="C165" s="68" t="s">
        <v>260</v>
      </c>
      <c r="D165" s="29" t="s">
        <v>228</v>
      </c>
      <c r="E165" s="103" t="s">
        <v>261</v>
      </c>
      <c r="F165" s="103" t="s">
        <v>261</v>
      </c>
      <c r="G165" s="29">
        <v>1</v>
      </c>
      <c r="H165" s="67">
        <f t="shared" si="2"/>
        <v>3.3333333333333333E-2</v>
      </c>
    </row>
    <row r="166" spans="1:8" x14ac:dyDescent="0.3">
      <c r="A166" s="29" t="s">
        <v>324</v>
      </c>
      <c r="B166" s="37" t="s">
        <v>351</v>
      </c>
      <c r="C166" s="68" t="s">
        <v>260</v>
      </c>
      <c r="D166" s="29" t="s">
        <v>228</v>
      </c>
      <c r="E166" s="103" t="s">
        <v>261</v>
      </c>
      <c r="F166" s="103" t="s">
        <v>261</v>
      </c>
      <c r="G166" s="29">
        <v>312</v>
      </c>
      <c r="H166" s="67">
        <f t="shared" si="2"/>
        <v>10.4</v>
      </c>
    </row>
    <row r="167" spans="1:8" x14ac:dyDescent="0.3">
      <c r="A167" s="29" t="s">
        <v>324</v>
      </c>
      <c r="B167" s="37" t="s">
        <v>176</v>
      </c>
      <c r="C167" s="68" t="s">
        <v>260</v>
      </c>
      <c r="D167" s="29" t="s">
        <v>228</v>
      </c>
      <c r="E167" s="103" t="s">
        <v>261</v>
      </c>
      <c r="F167" s="103" t="s">
        <v>261</v>
      </c>
      <c r="G167" s="29">
        <v>7</v>
      </c>
      <c r="H167" s="67">
        <f t="shared" si="2"/>
        <v>0.23333333333333334</v>
      </c>
    </row>
    <row r="168" spans="1:8" x14ac:dyDescent="0.3">
      <c r="A168" s="29" t="s">
        <v>324</v>
      </c>
      <c r="B168" s="37" t="s">
        <v>168</v>
      </c>
      <c r="C168" s="68" t="s">
        <v>260</v>
      </c>
      <c r="D168" s="29" t="s">
        <v>228</v>
      </c>
      <c r="E168" s="103" t="s">
        <v>261</v>
      </c>
      <c r="F168" s="103" t="s">
        <v>261</v>
      </c>
      <c r="G168" s="29">
        <v>53</v>
      </c>
      <c r="H168" s="67">
        <f t="shared" si="2"/>
        <v>1.7666666666666666</v>
      </c>
    </row>
    <row r="169" spans="1:8" x14ac:dyDescent="0.3">
      <c r="A169" s="29" t="s">
        <v>324</v>
      </c>
      <c r="B169" s="37" t="s">
        <v>352</v>
      </c>
      <c r="C169" s="68" t="s">
        <v>260</v>
      </c>
      <c r="D169" s="29" t="s">
        <v>228</v>
      </c>
      <c r="E169" s="103" t="s">
        <v>261</v>
      </c>
      <c r="F169" s="103" t="s">
        <v>261</v>
      </c>
      <c r="G169" s="29">
        <v>56</v>
      </c>
      <c r="H169" s="67">
        <f t="shared" si="2"/>
        <v>1.8666666666666667</v>
      </c>
    </row>
    <row r="170" spans="1:8" x14ac:dyDescent="0.3">
      <c r="A170" s="29" t="s">
        <v>324</v>
      </c>
      <c r="B170" s="37" t="s">
        <v>353</v>
      </c>
      <c r="C170" s="68" t="s">
        <v>260</v>
      </c>
      <c r="D170" s="29" t="s">
        <v>228</v>
      </c>
      <c r="E170" s="103" t="s">
        <v>261</v>
      </c>
      <c r="F170" s="103" t="s">
        <v>261</v>
      </c>
      <c r="G170" s="29">
        <v>13</v>
      </c>
      <c r="H170" s="67">
        <f t="shared" si="2"/>
        <v>0.43333333333333335</v>
      </c>
    </row>
    <row r="171" spans="1:8" x14ac:dyDescent="0.3">
      <c r="A171" s="29" t="s">
        <v>324</v>
      </c>
      <c r="B171" s="37" t="s">
        <v>354</v>
      </c>
      <c r="C171" s="68" t="s">
        <v>260</v>
      </c>
      <c r="D171" s="29" t="s">
        <v>228</v>
      </c>
      <c r="E171" s="103" t="s">
        <v>261</v>
      </c>
      <c r="F171" s="103" t="s">
        <v>261</v>
      </c>
      <c r="G171" s="29">
        <v>5</v>
      </c>
      <c r="H171" s="67">
        <f t="shared" si="2"/>
        <v>0.16666666666666666</v>
      </c>
    </row>
    <row r="172" spans="1:8" x14ac:dyDescent="0.3">
      <c r="A172" s="29" t="s">
        <v>324</v>
      </c>
      <c r="B172" s="37" t="s">
        <v>355</v>
      </c>
      <c r="C172" s="68" t="s">
        <v>260</v>
      </c>
      <c r="D172" s="29" t="s">
        <v>228</v>
      </c>
      <c r="E172" s="103" t="s">
        <v>261</v>
      </c>
      <c r="F172" s="103" t="s">
        <v>261</v>
      </c>
      <c r="G172" s="29">
        <v>11</v>
      </c>
      <c r="H172" s="67">
        <f t="shared" si="2"/>
        <v>0.36666666666666664</v>
      </c>
    </row>
    <row r="173" spans="1:8" x14ac:dyDescent="0.3">
      <c r="A173" s="29" t="s">
        <v>324</v>
      </c>
      <c r="B173" s="37" t="s">
        <v>169</v>
      </c>
      <c r="C173" s="68" t="s">
        <v>260</v>
      </c>
      <c r="D173" s="29" t="s">
        <v>228</v>
      </c>
      <c r="E173" s="103" t="s">
        <v>261</v>
      </c>
      <c r="F173" s="103" t="s">
        <v>261</v>
      </c>
      <c r="G173" s="29">
        <v>15</v>
      </c>
      <c r="H173" s="67">
        <f t="shared" si="2"/>
        <v>0.5</v>
      </c>
    </row>
    <row r="174" spans="1:8" x14ac:dyDescent="0.3">
      <c r="A174" s="29" t="s">
        <v>324</v>
      </c>
      <c r="B174" s="37" t="s">
        <v>356</v>
      </c>
      <c r="C174" s="68" t="s">
        <v>260</v>
      </c>
      <c r="D174" s="29" t="s">
        <v>228</v>
      </c>
      <c r="E174" s="103" t="s">
        <v>261</v>
      </c>
      <c r="F174" s="103" t="s">
        <v>261</v>
      </c>
      <c r="G174" s="29">
        <v>3</v>
      </c>
      <c r="H174" s="67">
        <f t="shared" si="2"/>
        <v>0.1</v>
      </c>
    </row>
    <row r="175" spans="1:8" x14ac:dyDescent="0.3">
      <c r="A175" s="29" t="s">
        <v>324</v>
      </c>
      <c r="B175" s="37" t="s">
        <v>357</v>
      </c>
      <c r="C175" s="68" t="s">
        <v>260</v>
      </c>
      <c r="D175" s="29" t="s">
        <v>228</v>
      </c>
      <c r="E175" s="103" t="s">
        <v>261</v>
      </c>
      <c r="F175" s="103" t="s">
        <v>261</v>
      </c>
      <c r="G175" s="29">
        <v>27</v>
      </c>
      <c r="H175" s="67">
        <f t="shared" si="2"/>
        <v>0.9</v>
      </c>
    </row>
    <row r="176" spans="1:8" x14ac:dyDescent="0.3">
      <c r="A176" s="29" t="s">
        <v>324</v>
      </c>
      <c r="B176" s="37" t="s">
        <v>358</v>
      </c>
      <c r="C176" s="68" t="s">
        <v>260</v>
      </c>
      <c r="D176" s="29" t="s">
        <v>228</v>
      </c>
      <c r="E176" s="103" t="s">
        <v>261</v>
      </c>
      <c r="F176" s="103" t="s">
        <v>261</v>
      </c>
      <c r="G176" s="29">
        <v>2</v>
      </c>
      <c r="H176" s="67">
        <f t="shared" si="2"/>
        <v>6.6666666666666666E-2</v>
      </c>
    </row>
    <row r="177" spans="1:8" x14ac:dyDescent="0.3">
      <c r="A177" s="29" t="s">
        <v>324</v>
      </c>
      <c r="B177" s="37" t="s">
        <v>359</v>
      </c>
      <c r="C177" s="68" t="s">
        <v>260</v>
      </c>
      <c r="D177" s="29" t="s">
        <v>228</v>
      </c>
      <c r="E177" s="103" t="s">
        <v>261</v>
      </c>
      <c r="F177" s="103" t="s">
        <v>261</v>
      </c>
      <c r="G177" s="29">
        <v>232</v>
      </c>
      <c r="H177" s="67">
        <f t="shared" si="2"/>
        <v>7.7333333333333334</v>
      </c>
    </row>
    <row r="178" spans="1:8" x14ac:dyDescent="0.3">
      <c r="A178" s="29" t="s">
        <v>324</v>
      </c>
      <c r="B178" s="37" t="s">
        <v>130</v>
      </c>
      <c r="C178" s="68" t="s">
        <v>260</v>
      </c>
      <c r="D178" s="29" t="s">
        <v>228</v>
      </c>
      <c r="E178" s="103" t="s">
        <v>261</v>
      </c>
      <c r="F178" s="103" t="s">
        <v>261</v>
      </c>
      <c r="G178" s="29">
        <v>3</v>
      </c>
      <c r="H178" s="67">
        <f t="shared" si="2"/>
        <v>0.1</v>
      </c>
    </row>
    <row r="179" spans="1:8" x14ac:dyDescent="0.3">
      <c r="A179" s="29" t="s">
        <v>324</v>
      </c>
      <c r="B179" s="37" t="s">
        <v>131</v>
      </c>
      <c r="C179" s="68" t="s">
        <v>260</v>
      </c>
      <c r="D179" s="29" t="s">
        <v>228</v>
      </c>
      <c r="E179" s="103" t="s">
        <v>261</v>
      </c>
      <c r="F179" s="103" t="s">
        <v>261</v>
      </c>
      <c r="G179" s="29">
        <v>4</v>
      </c>
      <c r="H179" s="67">
        <f t="shared" si="2"/>
        <v>0.13333333333333333</v>
      </c>
    </row>
    <row r="180" spans="1:8" x14ac:dyDescent="0.3">
      <c r="A180" s="29" t="s">
        <v>324</v>
      </c>
      <c r="B180" s="37" t="s">
        <v>132</v>
      </c>
      <c r="C180" s="68" t="s">
        <v>260</v>
      </c>
      <c r="D180" s="29" t="s">
        <v>228</v>
      </c>
      <c r="E180" s="103" t="s">
        <v>261</v>
      </c>
      <c r="F180" s="103" t="s">
        <v>261</v>
      </c>
      <c r="G180" s="29">
        <v>5</v>
      </c>
      <c r="H180" s="67">
        <f t="shared" si="2"/>
        <v>0.16666666666666666</v>
      </c>
    </row>
    <row r="181" spans="1:8" x14ac:dyDescent="0.3">
      <c r="A181" s="29" t="s">
        <v>324</v>
      </c>
      <c r="B181" s="37" t="s">
        <v>133</v>
      </c>
      <c r="C181" s="68" t="s">
        <v>260</v>
      </c>
      <c r="D181" s="29" t="s">
        <v>228</v>
      </c>
      <c r="E181" s="103" t="s">
        <v>261</v>
      </c>
      <c r="F181" s="103" t="s">
        <v>261</v>
      </c>
      <c r="G181" s="29">
        <v>1360</v>
      </c>
      <c r="H181" s="67">
        <f t="shared" si="2"/>
        <v>45.333333333333336</v>
      </c>
    </row>
    <row r="182" spans="1:8" x14ac:dyDescent="0.3">
      <c r="A182" s="29" t="s">
        <v>324</v>
      </c>
      <c r="B182" s="37" t="s">
        <v>360</v>
      </c>
      <c r="C182" s="68" t="s">
        <v>260</v>
      </c>
      <c r="D182" s="29" t="s">
        <v>228</v>
      </c>
      <c r="E182" s="103" t="s">
        <v>261</v>
      </c>
      <c r="F182" s="103" t="s">
        <v>261</v>
      </c>
      <c r="G182" s="29">
        <v>454</v>
      </c>
      <c r="H182" s="67">
        <f t="shared" si="2"/>
        <v>15.133333333333333</v>
      </c>
    </row>
    <row r="183" spans="1:8" x14ac:dyDescent="0.3">
      <c r="A183" s="29" t="s">
        <v>324</v>
      </c>
      <c r="B183" s="37" t="s">
        <v>170</v>
      </c>
      <c r="C183" s="68" t="s">
        <v>260</v>
      </c>
      <c r="D183" s="29" t="s">
        <v>228</v>
      </c>
      <c r="E183" s="103" t="s">
        <v>261</v>
      </c>
      <c r="F183" s="103" t="s">
        <v>261</v>
      </c>
      <c r="G183" s="29">
        <v>34</v>
      </c>
      <c r="H183" s="67">
        <f t="shared" si="2"/>
        <v>1.1333333333333333</v>
      </c>
    </row>
    <row r="184" spans="1:8" x14ac:dyDescent="0.3">
      <c r="A184" s="29" t="s">
        <v>324</v>
      </c>
      <c r="B184" s="37" t="s">
        <v>134</v>
      </c>
      <c r="C184" s="68" t="s">
        <v>260</v>
      </c>
      <c r="D184" s="29" t="s">
        <v>228</v>
      </c>
      <c r="E184" s="103" t="s">
        <v>261</v>
      </c>
      <c r="F184" s="103" t="s">
        <v>261</v>
      </c>
      <c r="G184" s="29">
        <v>91</v>
      </c>
      <c r="H184" s="67">
        <f t="shared" si="2"/>
        <v>3.0333333333333332</v>
      </c>
    </row>
    <row r="185" spans="1:8" x14ac:dyDescent="0.3">
      <c r="A185" s="29" t="s">
        <v>324</v>
      </c>
      <c r="B185" s="37" t="s">
        <v>361</v>
      </c>
      <c r="C185" s="68" t="s">
        <v>260</v>
      </c>
      <c r="D185" s="29" t="s">
        <v>228</v>
      </c>
      <c r="E185" s="103" t="s">
        <v>261</v>
      </c>
      <c r="F185" s="103" t="s">
        <v>261</v>
      </c>
      <c r="G185" s="29">
        <v>2</v>
      </c>
      <c r="H185" s="67">
        <f t="shared" si="2"/>
        <v>6.6666666666666666E-2</v>
      </c>
    </row>
    <row r="186" spans="1:8" x14ac:dyDescent="0.3">
      <c r="A186" s="29" t="s">
        <v>324</v>
      </c>
      <c r="B186" s="37" t="s">
        <v>362</v>
      </c>
      <c r="C186" s="68" t="s">
        <v>260</v>
      </c>
      <c r="D186" s="29" t="s">
        <v>228</v>
      </c>
      <c r="E186" s="103" t="s">
        <v>261</v>
      </c>
      <c r="F186" s="103" t="s">
        <v>261</v>
      </c>
      <c r="G186" s="29">
        <v>2</v>
      </c>
      <c r="H186" s="67">
        <f t="shared" si="2"/>
        <v>6.6666666666666666E-2</v>
      </c>
    </row>
    <row r="187" spans="1:8" x14ac:dyDescent="0.3">
      <c r="A187" s="29" t="s">
        <v>324</v>
      </c>
      <c r="B187" s="37" t="s">
        <v>363</v>
      </c>
      <c r="C187" s="68" t="s">
        <v>260</v>
      </c>
      <c r="D187" s="29" t="s">
        <v>228</v>
      </c>
      <c r="E187" s="103" t="s">
        <v>261</v>
      </c>
      <c r="F187" s="103" t="s">
        <v>261</v>
      </c>
      <c r="G187" s="29">
        <v>1</v>
      </c>
      <c r="H187" s="67">
        <f t="shared" si="2"/>
        <v>3.3333333333333333E-2</v>
      </c>
    </row>
    <row r="188" spans="1:8" x14ac:dyDescent="0.3">
      <c r="A188" s="29" t="s">
        <v>324</v>
      </c>
      <c r="B188" s="37" t="s">
        <v>364</v>
      </c>
      <c r="C188" s="68" t="s">
        <v>260</v>
      </c>
      <c r="D188" s="29" t="s">
        <v>228</v>
      </c>
      <c r="E188" s="103" t="s">
        <v>261</v>
      </c>
      <c r="F188" s="103" t="s">
        <v>261</v>
      </c>
      <c r="G188" s="29">
        <v>121</v>
      </c>
      <c r="H188" s="67">
        <f t="shared" si="2"/>
        <v>4.0333333333333332</v>
      </c>
    </row>
    <row r="189" spans="1:8" x14ac:dyDescent="0.3">
      <c r="A189" s="29" t="s">
        <v>324</v>
      </c>
      <c r="B189" s="37" t="s">
        <v>365</v>
      </c>
      <c r="C189" s="68" t="s">
        <v>260</v>
      </c>
      <c r="D189" s="29" t="s">
        <v>228</v>
      </c>
      <c r="E189" s="103" t="s">
        <v>261</v>
      </c>
      <c r="F189" s="103" t="s">
        <v>261</v>
      </c>
      <c r="G189" s="29">
        <v>9</v>
      </c>
      <c r="H189" s="67">
        <f t="shared" si="2"/>
        <v>0.3</v>
      </c>
    </row>
    <row r="190" spans="1:8" x14ac:dyDescent="0.3">
      <c r="A190" s="29" t="s">
        <v>324</v>
      </c>
      <c r="B190" s="37" t="s">
        <v>366</v>
      </c>
      <c r="C190" s="68" t="s">
        <v>260</v>
      </c>
      <c r="D190" s="29" t="s">
        <v>228</v>
      </c>
      <c r="E190" s="103" t="s">
        <v>261</v>
      </c>
      <c r="F190" s="103" t="s">
        <v>261</v>
      </c>
      <c r="G190" s="29">
        <v>18</v>
      </c>
      <c r="H190" s="67">
        <f t="shared" si="2"/>
        <v>0.6</v>
      </c>
    </row>
    <row r="191" spans="1:8" x14ac:dyDescent="0.3">
      <c r="A191" s="29" t="s">
        <v>324</v>
      </c>
      <c r="B191" s="37" t="s">
        <v>367</v>
      </c>
      <c r="C191" s="68" t="s">
        <v>260</v>
      </c>
      <c r="D191" s="29" t="s">
        <v>228</v>
      </c>
      <c r="E191" s="103" t="s">
        <v>261</v>
      </c>
      <c r="F191" s="103" t="s">
        <v>261</v>
      </c>
      <c r="G191" s="29">
        <v>2</v>
      </c>
      <c r="H191" s="67">
        <f t="shared" si="2"/>
        <v>6.6666666666666666E-2</v>
      </c>
    </row>
    <row r="192" spans="1:8" x14ac:dyDescent="0.3">
      <c r="A192" s="29" t="s">
        <v>324</v>
      </c>
      <c r="B192" s="37" t="s">
        <v>368</v>
      </c>
      <c r="C192" s="68" t="s">
        <v>260</v>
      </c>
      <c r="D192" s="29" t="s">
        <v>228</v>
      </c>
      <c r="E192" s="103" t="s">
        <v>261</v>
      </c>
      <c r="F192" s="103" t="s">
        <v>261</v>
      </c>
      <c r="G192" s="29">
        <v>2</v>
      </c>
      <c r="H192" s="67">
        <f t="shared" si="2"/>
        <v>6.6666666666666666E-2</v>
      </c>
    </row>
    <row r="193" spans="1:8" x14ac:dyDescent="0.3">
      <c r="A193" s="29" t="s">
        <v>324</v>
      </c>
      <c r="B193" s="37" t="s">
        <v>369</v>
      </c>
      <c r="C193" s="68" t="s">
        <v>260</v>
      </c>
      <c r="D193" s="29" t="s">
        <v>228</v>
      </c>
      <c r="E193" s="103" t="s">
        <v>261</v>
      </c>
      <c r="F193" s="103" t="s">
        <v>261</v>
      </c>
      <c r="G193" s="29">
        <v>12</v>
      </c>
      <c r="H193" s="67">
        <f t="shared" si="2"/>
        <v>0.4</v>
      </c>
    </row>
    <row r="194" spans="1:8" x14ac:dyDescent="0.3">
      <c r="A194" s="29" t="s">
        <v>324</v>
      </c>
      <c r="B194" s="37" t="s">
        <v>370</v>
      </c>
      <c r="C194" s="68" t="s">
        <v>260</v>
      </c>
      <c r="D194" s="29" t="s">
        <v>228</v>
      </c>
      <c r="E194" s="103" t="s">
        <v>261</v>
      </c>
      <c r="F194" s="103" t="s">
        <v>261</v>
      </c>
      <c r="G194" s="29">
        <v>3</v>
      </c>
      <c r="H194" s="67">
        <f t="shared" si="2"/>
        <v>0.1</v>
      </c>
    </row>
    <row r="195" spans="1:8" x14ac:dyDescent="0.3">
      <c r="A195" s="29" t="s">
        <v>324</v>
      </c>
      <c r="B195" s="37" t="s">
        <v>371</v>
      </c>
      <c r="C195" s="68" t="s">
        <v>260</v>
      </c>
      <c r="D195" s="29" t="s">
        <v>228</v>
      </c>
      <c r="E195" s="103" t="s">
        <v>261</v>
      </c>
      <c r="F195" s="103" t="s">
        <v>261</v>
      </c>
      <c r="G195" s="29">
        <v>54</v>
      </c>
      <c r="H195" s="67">
        <f t="shared" si="2"/>
        <v>1.8</v>
      </c>
    </row>
    <row r="196" spans="1:8" x14ac:dyDescent="0.3">
      <c r="A196" s="29" t="s">
        <v>324</v>
      </c>
      <c r="B196" s="37" t="s">
        <v>372</v>
      </c>
      <c r="C196" s="68" t="s">
        <v>260</v>
      </c>
      <c r="D196" s="29" t="s">
        <v>228</v>
      </c>
      <c r="E196" s="103" t="s">
        <v>261</v>
      </c>
      <c r="F196" s="103" t="s">
        <v>261</v>
      </c>
      <c r="G196" s="29">
        <v>33</v>
      </c>
      <c r="H196" s="67">
        <f t="shared" ref="H196:H259" si="3">G196/30</f>
        <v>1.1000000000000001</v>
      </c>
    </row>
    <row r="197" spans="1:8" x14ac:dyDescent="0.3">
      <c r="A197" s="29" t="s">
        <v>324</v>
      </c>
      <c r="B197" s="37" t="s">
        <v>373</v>
      </c>
      <c r="C197" s="68" t="s">
        <v>260</v>
      </c>
      <c r="D197" s="29" t="s">
        <v>228</v>
      </c>
      <c r="E197" s="103" t="s">
        <v>261</v>
      </c>
      <c r="F197" s="103" t="s">
        <v>261</v>
      </c>
      <c r="G197" s="29">
        <v>292</v>
      </c>
      <c r="H197" s="67">
        <f t="shared" si="3"/>
        <v>9.7333333333333325</v>
      </c>
    </row>
    <row r="198" spans="1:8" x14ac:dyDescent="0.3">
      <c r="A198" s="29" t="s">
        <v>324</v>
      </c>
      <c r="B198" s="37" t="s">
        <v>374</v>
      </c>
      <c r="C198" s="68" t="s">
        <v>260</v>
      </c>
      <c r="D198" s="29" t="s">
        <v>228</v>
      </c>
      <c r="E198" s="103" t="s">
        <v>261</v>
      </c>
      <c r="F198" s="103" t="s">
        <v>261</v>
      </c>
      <c r="G198" s="29">
        <v>3</v>
      </c>
      <c r="H198" s="67">
        <f t="shared" si="3"/>
        <v>0.1</v>
      </c>
    </row>
    <row r="199" spans="1:8" x14ac:dyDescent="0.3">
      <c r="A199" s="29" t="s">
        <v>324</v>
      </c>
      <c r="B199" s="37" t="s">
        <v>375</v>
      </c>
      <c r="C199" s="68" t="s">
        <v>260</v>
      </c>
      <c r="D199" s="29" t="s">
        <v>228</v>
      </c>
      <c r="E199" s="103" t="s">
        <v>261</v>
      </c>
      <c r="F199" s="103" t="s">
        <v>261</v>
      </c>
      <c r="G199" s="29">
        <v>707</v>
      </c>
      <c r="H199" s="67">
        <f t="shared" si="3"/>
        <v>23.566666666666666</v>
      </c>
    </row>
    <row r="200" spans="1:8" x14ac:dyDescent="0.3">
      <c r="A200" s="29" t="s">
        <v>324</v>
      </c>
      <c r="B200" s="37" t="s">
        <v>376</v>
      </c>
      <c r="C200" s="68" t="s">
        <v>260</v>
      </c>
      <c r="D200" s="29" t="s">
        <v>228</v>
      </c>
      <c r="E200" s="103" t="s">
        <v>261</v>
      </c>
      <c r="F200" s="103" t="s">
        <v>261</v>
      </c>
      <c r="G200" s="29">
        <v>217</v>
      </c>
      <c r="H200" s="67">
        <f t="shared" si="3"/>
        <v>7.2333333333333334</v>
      </c>
    </row>
    <row r="201" spans="1:8" x14ac:dyDescent="0.3">
      <c r="A201" s="29" t="s">
        <v>324</v>
      </c>
      <c r="B201" s="37" t="s">
        <v>377</v>
      </c>
      <c r="C201" s="68" t="s">
        <v>260</v>
      </c>
      <c r="D201" s="29" t="s">
        <v>228</v>
      </c>
      <c r="E201" s="103" t="s">
        <v>261</v>
      </c>
      <c r="F201" s="103" t="s">
        <v>261</v>
      </c>
      <c r="G201" s="29">
        <v>19</v>
      </c>
      <c r="H201" s="67">
        <f t="shared" si="3"/>
        <v>0.6333333333333333</v>
      </c>
    </row>
    <row r="202" spans="1:8" x14ac:dyDescent="0.3">
      <c r="A202" s="29" t="s">
        <v>324</v>
      </c>
      <c r="B202" s="37" t="s">
        <v>378</v>
      </c>
      <c r="C202" s="68" t="s">
        <v>260</v>
      </c>
      <c r="D202" s="29" t="s">
        <v>228</v>
      </c>
      <c r="E202" s="103" t="s">
        <v>261</v>
      </c>
      <c r="F202" s="103" t="s">
        <v>261</v>
      </c>
      <c r="G202" s="29">
        <v>54</v>
      </c>
      <c r="H202" s="67">
        <f t="shared" si="3"/>
        <v>1.8</v>
      </c>
    </row>
    <row r="203" spans="1:8" x14ac:dyDescent="0.3">
      <c r="A203" s="29" t="s">
        <v>324</v>
      </c>
      <c r="B203" s="37" t="s">
        <v>379</v>
      </c>
      <c r="C203" s="68" t="s">
        <v>260</v>
      </c>
      <c r="D203" s="29" t="s">
        <v>228</v>
      </c>
      <c r="E203" s="103" t="s">
        <v>261</v>
      </c>
      <c r="F203" s="103" t="s">
        <v>261</v>
      </c>
      <c r="G203" s="29">
        <v>437</v>
      </c>
      <c r="H203" s="67">
        <f t="shared" si="3"/>
        <v>14.566666666666666</v>
      </c>
    </row>
    <row r="204" spans="1:8" x14ac:dyDescent="0.3">
      <c r="A204" s="29" t="s">
        <v>324</v>
      </c>
      <c r="B204" s="37" t="s">
        <v>380</v>
      </c>
      <c r="C204" s="68" t="s">
        <v>260</v>
      </c>
      <c r="D204" s="29" t="s">
        <v>228</v>
      </c>
      <c r="E204" s="103" t="s">
        <v>261</v>
      </c>
      <c r="F204" s="103" t="s">
        <v>261</v>
      </c>
      <c r="G204" s="29">
        <v>251</v>
      </c>
      <c r="H204" s="67">
        <f t="shared" si="3"/>
        <v>8.3666666666666671</v>
      </c>
    </row>
    <row r="205" spans="1:8" x14ac:dyDescent="0.3">
      <c r="A205" s="29" t="s">
        <v>324</v>
      </c>
      <c r="B205" s="37" t="s">
        <v>172</v>
      </c>
      <c r="C205" s="68" t="s">
        <v>260</v>
      </c>
      <c r="D205" s="29" t="s">
        <v>228</v>
      </c>
      <c r="E205" s="103" t="s">
        <v>261</v>
      </c>
      <c r="F205" s="103" t="s">
        <v>261</v>
      </c>
      <c r="G205" s="29">
        <v>363</v>
      </c>
      <c r="H205" s="67">
        <f t="shared" si="3"/>
        <v>12.1</v>
      </c>
    </row>
    <row r="206" spans="1:8" x14ac:dyDescent="0.3">
      <c r="A206" s="29" t="s">
        <v>324</v>
      </c>
      <c r="B206" s="37" t="s">
        <v>381</v>
      </c>
      <c r="C206" s="68" t="s">
        <v>260</v>
      </c>
      <c r="D206" s="29" t="s">
        <v>228</v>
      </c>
      <c r="E206" s="103" t="s">
        <v>261</v>
      </c>
      <c r="F206" s="103" t="s">
        <v>261</v>
      </c>
      <c r="G206" s="29">
        <v>117</v>
      </c>
      <c r="H206" s="67">
        <f t="shared" si="3"/>
        <v>3.9</v>
      </c>
    </row>
    <row r="207" spans="1:8" x14ac:dyDescent="0.3">
      <c r="A207" s="29" t="s">
        <v>324</v>
      </c>
      <c r="B207" s="37" t="s">
        <v>382</v>
      </c>
      <c r="C207" s="68" t="s">
        <v>260</v>
      </c>
      <c r="D207" s="29" t="s">
        <v>228</v>
      </c>
      <c r="E207" s="103" t="s">
        <v>261</v>
      </c>
      <c r="F207" s="103" t="s">
        <v>261</v>
      </c>
      <c r="G207" s="29">
        <v>748</v>
      </c>
      <c r="H207" s="67">
        <f t="shared" si="3"/>
        <v>24.933333333333334</v>
      </c>
    </row>
    <row r="208" spans="1:8" x14ac:dyDescent="0.3">
      <c r="A208" s="29" t="s">
        <v>324</v>
      </c>
      <c r="B208" s="37" t="s">
        <v>383</v>
      </c>
      <c r="C208" s="68" t="s">
        <v>260</v>
      </c>
      <c r="D208" s="29" t="s">
        <v>228</v>
      </c>
      <c r="E208" s="103" t="s">
        <v>261</v>
      </c>
      <c r="F208" s="103" t="s">
        <v>261</v>
      </c>
      <c r="G208" s="29">
        <v>6</v>
      </c>
      <c r="H208" s="67">
        <f t="shared" si="3"/>
        <v>0.2</v>
      </c>
    </row>
    <row r="209" spans="1:8" x14ac:dyDescent="0.3">
      <c r="A209" s="29" t="s">
        <v>324</v>
      </c>
      <c r="B209" s="37" t="s">
        <v>384</v>
      </c>
      <c r="C209" s="68" t="s">
        <v>260</v>
      </c>
      <c r="D209" s="29" t="s">
        <v>228</v>
      </c>
      <c r="E209" s="103" t="s">
        <v>261</v>
      </c>
      <c r="F209" s="103" t="s">
        <v>261</v>
      </c>
      <c r="G209" s="29">
        <v>16</v>
      </c>
      <c r="H209" s="67">
        <f t="shared" si="3"/>
        <v>0.53333333333333333</v>
      </c>
    </row>
    <row r="210" spans="1:8" x14ac:dyDescent="0.3">
      <c r="A210" s="29" t="s">
        <v>324</v>
      </c>
      <c r="B210" s="37" t="s">
        <v>385</v>
      </c>
      <c r="C210" s="68" t="s">
        <v>260</v>
      </c>
      <c r="D210" s="29" t="s">
        <v>228</v>
      </c>
      <c r="E210" s="103" t="s">
        <v>261</v>
      </c>
      <c r="F210" s="103" t="s">
        <v>261</v>
      </c>
      <c r="G210" s="29">
        <v>1</v>
      </c>
      <c r="H210" s="67">
        <f t="shared" si="3"/>
        <v>3.3333333333333333E-2</v>
      </c>
    </row>
    <row r="211" spans="1:8" x14ac:dyDescent="0.3">
      <c r="A211" s="29" t="s">
        <v>324</v>
      </c>
      <c r="B211" s="37" t="s">
        <v>386</v>
      </c>
      <c r="C211" s="68" t="s">
        <v>260</v>
      </c>
      <c r="D211" s="29" t="s">
        <v>228</v>
      </c>
      <c r="E211" s="103" t="s">
        <v>261</v>
      </c>
      <c r="F211" s="103" t="s">
        <v>261</v>
      </c>
      <c r="G211" s="29">
        <v>1</v>
      </c>
      <c r="H211" s="67">
        <f t="shared" si="3"/>
        <v>3.3333333333333333E-2</v>
      </c>
    </row>
    <row r="212" spans="1:8" x14ac:dyDescent="0.3">
      <c r="A212" s="29" t="s">
        <v>324</v>
      </c>
      <c r="B212" s="37" t="s">
        <v>387</v>
      </c>
      <c r="C212" s="68" t="s">
        <v>260</v>
      </c>
      <c r="D212" s="29" t="s">
        <v>228</v>
      </c>
      <c r="E212" s="103" t="s">
        <v>261</v>
      </c>
      <c r="F212" s="103" t="s">
        <v>261</v>
      </c>
      <c r="G212" s="29">
        <v>2</v>
      </c>
      <c r="H212" s="67">
        <f t="shared" si="3"/>
        <v>6.6666666666666666E-2</v>
      </c>
    </row>
    <row r="213" spans="1:8" x14ac:dyDescent="0.3">
      <c r="A213" s="29" t="s">
        <v>324</v>
      </c>
      <c r="B213" s="37" t="s">
        <v>388</v>
      </c>
      <c r="C213" s="68" t="s">
        <v>260</v>
      </c>
      <c r="D213" s="29" t="s">
        <v>228</v>
      </c>
      <c r="E213" s="103" t="s">
        <v>261</v>
      </c>
      <c r="F213" s="103" t="s">
        <v>261</v>
      </c>
      <c r="G213" s="29">
        <v>6</v>
      </c>
      <c r="H213" s="67">
        <f t="shared" si="3"/>
        <v>0.2</v>
      </c>
    </row>
    <row r="214" spans="1:8" x14ac:dyDescent="0.3">
      <c r="A214" s="29" t="s">
        <v>324</v>
      </c>
      <c r="B214" s="37" t="s">
        <v>389</v>
      </c>
      <c r="C214" s="68" t="s">
        <v>260</v>
      </c>
      <c r="D214" s="29" t="s">
        <v>228</v>
      </c>
      <c r="E214" s="103" t="s">
        <v>261</v>
      </c>
      <c r="F214" s="103" t="s">
        <v>261</v>
      </c>
      <c r="G214" s="29">
        <v>23</v>
      </c>
      <c r="H214" s="67">
        <f t="shared" si="3"/>
        <v>0.76666666666666672</v>
      </c>
    </row>
    <row r="215" spans="1:8" x14ac:dyDescent="0.3">
      <c r="A215" s="29" t="s">
        <v>324</v>
      </c>
      <c r="B215" s="37" t="s">
        <v>390</v>
      </c>
      <c r="C215" s="68" t="s">
        <v>260</v>
      </c>
      <c r="D215" s="29" t="s">
        <v>228</v>
      </c>
      <c r="E215" s="103" t="s">
        <v>261</v>
      </c>
      <c r="F215" s="103" t="s">
        <v>261</v>
      </c>
      <c r="G215" s="29">
        <v>6</v>
      </c>
      <c r="H215" s="67">
        <f t="shared" si="3"/>
        <v>0.2</v>
      </c>
    </row>
    <row r="216" spans="1:8" x14ac:dyDescent="0.3">
      <c r="A216" s="29" t="s">
        <v>324</v>
      </c>
      <c r="B216" s="37" t="s">
        <v>391</v>
      </c>
      <c r="C216" s="68" t="s">
        <v>260</v>
      </c>
      <c r="D216" s="29" t="s">
        <v>228</v>
      </c>
      <c r="E216" s="103" t="s">
        <v>261</v>
      </c>
      <c r="F216" s="103" t="s">
        <v>261</v>
      </c>
      <c r="G216" s="29">
        <v>63</v>
      </c>
      <c r="H216" s="67">
        <f t="shared" si="3"/>
        <v>2.1</v>
      </c>
    </row>
    <row r="217" spans="1:8" x14ac:dyDescent="0.3">
      <c r="A217" s="29" t="s">
        <v>324</v>
      </c>
      <c r="B217" s="37" t="s">
        <v>392</v>
      </c>
      <c r="C217" s="68" t="s">
        <v>260</v>
      </c>
      <c r="D217" s="29" t="s">
        <v>228</v>
      </c>
      <c r="E217" s="103" t="s">
        <v>261</v>
      </c>
      <c r="F217" s="103" t="s">
        <v>261</v>
      </c>
      <c r="G217" s="29">
        <v>31</v>
      </c>
      <c r="H217" s="67">
        <f t="shared" si="3"/>
        <v>1.0333333333333334</v>
      </c>
    </row>
    <row r="218" spans="1:8" x14ac:dyDescent="0.3">
      <c r="A218" s="29" t="s">
        <v>324</v>
      </c>
      <c r="B218" s="37" t="s">
        <v>393</v>
      </c>
      <c r="C218" s="68" t="s">
        <v>260</v>
      </c>
      <c r="D218" s="29" t="s">
        <v>228</v>
      </c>
      <c r="E218" s="103" t="s">
        <v>261</v>
      </c>
      <c r="F218" s="103" t="s">
        <v>261</v>
      </c>
      <c r="G218" s="29">
        <v>11</v>
      </c>
      <c r="H218" s="67">
        <f t="shared" si="3"/>
        <v>0.36666666666666664</v>
      </c>
    </row>
    <row r="219" spans="1:8" x14ac:dyDescent="0.3">
      <c r="A219" s="29" t="s">
        <v>324</v>
      </c>
      <c r="B219" s="37" t="s">
        <v>394</v>
      </c>
      <c r="C219" s="68" t="s">
        <v>260</v>
      </c>
      <c r="D219" s="29" t="s">
        <v>228</v>
      </c>
      <c r="E219" s="103" t="s">
        <v>261</v>
      </c>
      <c r="F219" s="103" t="s">
        <v>261</v>
      </c>
      <c r="G219" s="29">
        <v>1</v>
      </c>
      <c r="H219" s="67">
        <f t="shared" si="3"/>
        <v>3.3333333333333333E-2</v>
      </c>
    </row>
    <row r="220" spans="1:8" x14ac:dyDescent="0.3">
      <c r="A220" s="29" t="s">
        <v>324</v>
      </c>
      <c r="B220" s="37" t="s">
        <v>395</v>
      </c>
      <c r="C220" s="68" t="s">
        <v>260</v>
      </c>
      <c r="D220" s="29" t="s">
        <v>228</v>
      </c>
      <c r="E220" s="103" t="s">
        <v>261</v>
      </c>
      <c r="F220" s="103" t="s">
        <v>261</v>
      </c>
      <c r="G220" s="29">
        <v>35</v>
      </c>
      <c r="H220" s="67">
        <f t="shared" si="3"/>
        <v>1.1666666666666667</v>
      </c>
    </row>
    <row r="221" spans="1:8" x14ac:dyDescent="0.3">
      <c r="A221" s="29" t="s">
        <v>324</v>
      </c>
      <c r="B221" s="37" t="s">
        <v>162</v>
      </c>
      <c r="C221" s="68" t="s">
        <v>260</v>
      </c>
      <c r="D221" s="29" t="s">
        <v>228</v>
      </c>
      <c r="E221" s="103" t="s">
        <v>261</v>
      </c>
      <c r="F221" s="103" t="s">
        <v>261</v>
      </c>
      <c r="G221" s="29">
        <v>324</v>
      </c>
      <c r="H221" s="67">
        <f t="shared" si="3"/>
        <v>10.8</v>
      </c>
    </row>
    <row r="222" spans="1:8" x14ac:dyDescent="0.3">
      <c r="A222" s="29" t="s">
        <v>324</v>
      </c>
      <c r="B222" s="37" t="s">
        <v>163</v>
      </c>
      <c r="C222" s="68" t="s">
        <v>260</v>
      </c>
      <c r="D222" s="29" t="s">
        <v>228</v>
      </c>
      <c r="E222" s="103" t="s">
        <v>261</v>
      </c>
      <c r="F222" s="103" t="s">
        <v>261</v>
      </c>
      <c r="G222" s="29">
        <v>1</v>
      </c>
      <c r="H222" s="67">
        <f t="shared" si="3"/>
        <v>3.3333333333333333E-2</v>
      </c>
    </row>
    <row r="223" spans="1:8" x14ac:dyDescent="0.3">
      <c r="A223" s="29" t="s">
        <v>324</v>
      </c>
      <c r="B223" s="37" t="s">
        <v>164</v>
      </c>
      <c r="C223" s="68" t="s">
        <v>260</v>
      </c>
      <c r="D223" s="29" t="s">
        <v>228</v>
      </c>
      <c r="E223" s="103" t="s">
        <v>261</v>
      </c>
      <c r="F223" s="103" t="s">
        <v>261</v>
      </c>
      <c r="G223" s="29">
        <v>1</v>
      </c>
      <c r="H223" s="67">
        <f t="shared" si="3"/>
        <v>3.3333333333333333E-2</v>
      </c>
    </row>
    <row r="224" spans="1:8" x14ac:dyDescent="0.3">
      <c r="A224" s="29" t="s">
        <v>324</v>
      </c>
      <c r="B224" s="37" t="s">
        <v>178</v>
      </c>
      <c r="C224" s="68" t="s">
        <v>260</v>
      </c>
      <c r="D224" s="29" t="s">
        <v>228</v>
      </c>
      <c r="E224" s="103" t="s">
        <v>261</v>
      </c>
      <c r="F224" s="103" t="s">
        <v>261</v>
      </c>
      <c r="G224" s="29">
        <v>347</v>
      </c>
      <c r="H224" s="67">
        <f t="shared" si="3"/>
        <v>11.566666666666666</v>
      </c>
    </row>
    <row r="225" spans="1:8" x14ac:dyDescent="0.3">
      <c r="A225" s="29" t="s">
        <v>324</v>
      </c>
      <c r="B225" s="37" t="s">
        <v>179</v>
      </c>
      <c r="C225" s="68" t="s">
        <v>260</v>
      </c>
      <c r="D225" s="29" t="s">
        <v>228</v>
      </c>
      <c r="E225" s="103" t="s">
        <v>261</v>
      </c>
      <c r="F225" s="103" t="s">
        <v>261</v>
      </c>
      <c r="G225" s="29">
        <v>247</v>
      </c>
      <c r="H225" s="67">
        <f t="shared" si="3"/>
        <v>8.2333333333333325</v>
      </c>
    </row>
    <row r="226" spans="1:8" x14ac:dyDescent="0.3">
      <c r="A226" s="29" t="s">
        <v>324</v>
      </c>
      <c r="B226" s="37" t="s">
        <v>396</v>
      </c>
      <c r="C226" s="68" t="s">
        <v>260</v>
      </c>
      <c r="D226" s="29" t="s">
        <v>228</v>
      </c>
      <c r="E226" s="103" t="s">
        <v>261</v>
      </c>
      <c r="F226" s="103" t="s">
        <v>261</v>
      </c>
      <c r="G226" s="29">
        <v>1</v>
      </c>
      <c r="H226" s="67">
        <f t="shared" si="3"/>
        <v>3.3333333333333333E-2</v>
      </c>
    </row>
    <row r="227" spans="1:8" x14ac:dyDescent="0.3">
      <c r="A227" s="29" t="s">
        <v>324</v>
      </c>
      <c r="B227" s="37" t="s">
        <v>397</v>
      </c>
      <c r="C227" s="68" t="s">
        <v>260</v>
      </c>
      <c r="D227" s="29" t="s">
        <v>228</v>
      </c>
      <c r="E227" s="103" t="s">
        <v>261</v>
      </c>
      <c r="F227" s="103" t="s">
        <v>261</v>
      </c>
      <c r="G227" s="29">
        <v>1</v>
      </c>
      <c r="H227" s="67">
        <f t="shared" si="3"/>
        <v>3.3333333333333333E-2</v>
      </c>
    </row>
    <row r="228" spans="1:8" x14ac:dyDescent="0.3">
      <c r="A228" s="29" t="s">
        <v>324</v>
      </c>
      <c r="B228" s="37" t="s">
        <v>398</v>
      </c>
      <c r="C228" s="68" t="s">
        <v>260</v>
      </c>
      <c r="D228" s="29" t="s">
        <v>228</v>
      </c>
      <c r="E228" s="103" t="s">
        <v>261</v>
      </c>
      <c r="F228" s="103" t="s">
        <v>261</v>
      </c>
      <c r="G228" s="29">
        <v>225</v>
      </c>
      <c r="H228" s="67">
        <f t="shared" si="3"/>
        <v>7.5</v>
      </c>
    </row>
    <row r="229" spans="1:8" x14ac:dyDescent="0.3">
      <c r="A229" s="29" t="s">
        <v>324</v>
      </c>
      <c r="B229" s="37" t="s">
        <v>140</v>
      </c>
      <c r="C229" s="68" t="s">
        <v>260</v>
      </c>
      <c r="D229" s="29" t="s">
        <v>228</v>
      </c>
      <c r="E229" s="103" t="s">
        <v>261</v>
      </c>
      <c r="F229" s="103" t="s">
        <v>261</v>
      </c>
      <c r="G229" s="29">
        <v>1029</v>
      </c>
      <c r="H229" s="67">
        <f t="shared" si="3"/>
        <v>34.299999999999997</v>
      </c>
    </row>
    <row r="230" spans="1:8" x14ac:dyDescent="0.3">
      <c r="A230" s="29" t="s">
        <v>324</v>
      </c>
      <c r="B230" s="37" t="s">
        <v>141</v>
      </c>
      <c r="C230" s="68" t="s">
        <v>260</v>
      </c>
      <c r="D230" s="29" t="s">
        <v>228</v>
      </c>
      <c r="E230" s="103" t="s">
        <v>261</v>
      </c>
      <c r="F230" s="103" t="s">
        <v>261</v>
      </c>
      <c r="G230" s="29">
        <v>31</v>
      </c>
      <c r="H230" s="67">
        <f t="shared" si="3"/>
        <v>1.0333333333333334</v>
      </c>
    </row>
    <row r="231" spans="1:8" x14ac:dyDescent="0.3">
      <c r="A231" s="29" t="s">
        <v>324</v>
      </c>
      <c r="B231" s="37" t="s">
        <v>143</v>
      </c>
      <c r="C231" s="68" t="s">
        <v>260</v>
      </c>
      <c r="D231" s="29" t="s">
        <v>228</v>
      </c>
      <c r="E231" s="103" t="s">
        <v>261</v>
      </c>
      <c r="F231" s="103" t="s">
        <v>261</v>
      </c>
      <c r="G231" s="29">
        <v>1</v>
      </c>
      <c r="H231" s="67">
        <f t="shared" si="3"/>
        <v>3.3333333333333333E-2</v>
      </c>
    </row>
    <row r="232" spans="1:8" x14ac:dyDescent="0.3">
      <c r="A232" s="29" t="s">
        <v>324</v>
      </c>
      <c r="B232" s="37" t="s">
        <v>144</v>
      </c>
      <c r="C232" s="68" t="s">
        <v>260</v>
      </c>
      <c r="D232" s="29" t="s">
        <v>228</v>
      </c>
      <c r="E232" s="103" t="s">
        <v>261</v>
      </c>
      <c r="F232" s="103" t="s">
        <v>261</v>
      </c>
      <c r="G232" s="29">
        <v>21</v>
      </c>
      <c r="H232" s="67">
        <f t="shared" si="3"/>
        <v>0.7</v>
      </c>
    </row>
    <row r="233" spans="1:8" x14ac:dyDescent="0.3">
      <c r="A233" s="29" t="s">
        <v>324</v>
      </c>
      <c r="B233" s="70" t="s">
        <v>145</v>
      </c>
      <c r="C233" s="68" t="s">
        <v>260</v>
      </c>
      <c r="D233" s="29" t="s">
        <v>228</v>
      </c>
      <c r="E233" s="103" t="s">
        <v>261</v>
      </c>
      <c r="F233" s="103" t="s">
        <v>261</v>
      </c>
      <c r="G233" s="29">
        <v>23</v>
      </c>
      <c r="H233" s="67">
        <f t="shared" si="3"/>
        <v>0.76666666666666672</v>
      </c>
    </row>
    <row r="234" spans="1:8" x14ac:dyDescent="0.3">
      <c r="A234" s="29" t="s">
        <v>324</v>
      </c>
      <c r="B234" s="37" t="s">
        <v>147</v>
      </c>
      <c r="C234" s="68" t="s">
        <v>260</v>
      </c>
      <c r="D234" s="29" t="s">
        <v>228</v>
      </c>
      <c r="E234" s="103" t="s">
        <v>261</v>
      </c>
      <c r="F234" s="103" t="s">
        <v>261</v>
      </c>
      <c r="G234" s="29">
        <v>3</v>
      </c>
      <c r="H234" s="67">
        <f t="shared" si="3"/>
        <v>0.1</v>
      </c>
    </row>
    <row r="235" spans="1:8" x14ac:dyDescent="0.3">
      <c r="A235" s="29" t="s">
        <v>324</v>
      </c>
      <c r="B235" s="37" t="s">
        <v>399</v>
      </c>
      <c r="C235" s="68" t="s">
        <v>260</v>
      </c>
      <c r="D235" s="29" t="s">
        <v>228</v>
      </c>
      <c r="E235" s="103" t="s">
        <v>261</v>
      </c>
      <c r="F235" s="103" t="s">
        <v>261</v>
      </c>
      <c r="G235" s="29">
        <v>8</v>
      </c>
      <c r="H235" s="67">
        <f t="shared" si="3"/>
        <v>0.26666666666666666</v>
      </c>
    </row>
    <row r="236" spans="1:8" x14ac:dyDescent="0.3">
      <c r="A236" s="29" t="s">
        <v>324</v>
      </c>
      <c r="B236" s="37" t="s">
        <v>400</v>
      </c>
      <c r="C236" s="68" t="s">
        <v>260</v>
      </c>
      <c r="D236" s="29" t="s">
        <v>228</v>
      </c>
      <c r="E236" s="103" t="s">
        <v>261</v>
      </c>
      <c r="F236" s="103" t="s">
        <v>261</v>
      </c>
      <c r="G236" s="29">
        <v>95</v>
      </c>
      <c r="H236" s="67">
        <f t="shared" si="3"/>
        <v>3.1666666666666665</v>
      </c>
    </row>
    <row r="237" spans="1:8" x14ac:dyDescent="0.3">
      <c r="A237" s="29" t="s">
        <v>324</v>
      </c>
      <c r="B237" s="37" t="s">
        <v>401</v>
      </c>
      <c r="C237" s="68" t="s">
        <v>260</v>
      </c>
      <c r="D237" s="29" t="s">
        <v>228</v>
      </c>
      <c r="E237" s="103" t="s">
        <v>261</v>
      </c>
      <c r="F237" s="103" t="s">
        <v>261</v>
      </c>
      <c r="G237" s="29">
        <v>294</v>
      </c>
      <c r="H237" s="67">
        <f t="shared" si="3"/>
        <v>9.8000000000000007</v>
      </c>
    </row>
    <row r="238" spans="1:8" x14ac:dyDescent="0.3">
      <c r="A238" s="29" t="s">
        <v>324</v>
      </c>
      <c r="B238" s="37" t="s">
        <v>402</v>
      </c>
      <c r="C238" s="68" t="s">
        <v>260</v>
      </c>
      <c r="D238" s="29" t="s">
        <v>228</v>
      </c>
      <c r="E238" s="103" t="s">
        <v>261</v>
      </c>
      <c r="F238" s="103" t="s">
        <v>261</v>
      </c>
      <c r="G238" s="29">
        <v>7</v>
      </c>
      <c r="H238" s="67">
        <f t="shared" si="3"/>
        <v>0.23333333333333334</v>
      </c>
    </row>
    <row r="239" spans="1:8" x14ac:dyDescent="0.3">
      <c r="A239" s="29" t="s">
        <v>324</v>
      </c>
      <c r="B239" s="37" t="s">
        <v>403</v>
      </c>
      <c r="C239" s="68" t="s">
        <v>260</v>
      </c>
      <c r="D239" s="29" t="s">
        <v>228</v>
      </c>
      <c r="E239" s="103" t="s">
        <v>261</v>
      </c>
      <c r="F239" s="103" t="s">
        <v>261</v>
      </c>
      <c r="G239" s="29">
        <v>3</v>
      </c>
      <c r="H239" s="67">
        <f t="shared" si="3"/>
        <v>0.1</v>
      </c>
    </row>
    <row r="240" spans="1:8" x14ac:dyDescent="0.3">
      <c r="A240" s="29" t="s">
        <v>324</v>
      </c>
      <c r="B240" s="37" t="s">
        <v>404</v>
      </c>
      <c r="C240" s="68" t="s">
        <v>260</v>
      </c>
      <c r="D240" s="29" t="s">
        <v>228</v>
      </c>
      <c r="E240" s="103" t="s">
        <v>261</v>
      </c>
      <c r="F240" s="103" t="s">
        <v>261</v>
      </c>
      <c r="G240" s="29">
        <v>80</v>
      </c>
      <c r="H240" s="67">
        <f t="shared" si="3"/>
        <v>2.6666666666666665</v>
      </c>
    </row>
    <row r="241" spans="1:8" x14ac:dyDescent="0.3">
      <c r="A241" s="29" t="s">
        <v>324</v>
      </c>
      <c r="B241" s="37" t="s">
        <v>148</v>
      </c>
      <c r="C241" s="68" t="s">
        <v>260</v>
      </c>
      <c r="D241" s="29" t="s">
        <v>228</v>
      </c>
      <c r="E241" s="103" t="s">
        <v>261</v>
      </c>
      <c r="F241" s="103" t="s">
        <v>261</v>
      </c>
      <c r="G241" s="29">
        <v>1</v>
      </c>
      <c r="H241" s="67">
        <f t="shared" si="3"/>
        <v>3.3333333333333333E-2</v>
      </c>
    </row>
    <row r="242" spans="1:8" x14ac:dyDescent="0.3">
      <c r="A242" s="29" t="s">
        <v>324</v>
      </c>
      <c r="B242" s="37" t="s">
        <v>149</v>
      </c>
      <c r="C242" s="68" t="s">
        <v>260</v>
      </c>
      <c r="D242" s="29" t="s">
        <v>228</v>
      </c>
      <c r="E242" s="103" t="s">
        <v>261</v>
      </c>
      <c r="F242" s="103" t="s">
        <v>261</v>
      </c>
      <c r="G242" s="29">
        <v>60</v>
      </c>
      <c r="H242" s="67">
        <f t="shared" si="3"/>
        <v>2</v>
      </c>
    </row>
    <row r="243" spans="1:8" x14ac:dyDescent="0.3">
      <c r="A243" s="29" t="s">
        <v>324</v>
      </c>
      <c r="B243" s="37" t="s">
        <v>151</v>
      </c>
      <c r="C243" s="68" t="s">
        <v>260</v>
      </c>
      <c r="D243" s="29" t="s">
        <v>228</v>
      </c>
      <c r="E243" s="103" t="s">
        <v>261</v>
      </c>
      <c r="F243" s="103" t="s">
        <v>261</v>
      </c>
      <c r="G243" s="29">
        <v>142</v>
      </c>
      <c r="H243" s="67">
        <f t="shared" si="3"/>
        <v>4.7333333333333334</v>
      </c>
    </row>
    <row r="244" spans="1:8" x14ac:dyDescent="0.3">
      <c r="A244" s="29" t="s">
        <v>324</v>
      </c>
      <c r="B244" s="37" t="s">
        <v>405</v>
      </c>
      <c r="C244" s="68" t="s">
        <v>260</v>
      </c>
      <c r="D244" s="29" t="s">
        <v>228</v>
      </c>
      <c r="E244" s="103" t="s">
        <v>261</v>
      </c>
      <c r="F244" s="103" t="s">
        <v>261</v>
      </c>
      <c r="G244" s="29">
        <v>306</v>
      </c>
      <c r="H244" s="67">
        <f t="shared" si="3"/>
        <v>10.199999999999999</v>
      </c>
    </row>
    <row r="245" spans="1:8" x14ac:dyDescent="0.3">
      <c r="A245" s="29" t="s">
        <v>324</v>
      </c>
      <c r="B245" s="37" t="s">
        <v>152</v>
      </c>
      <c r="C245" s="68" t="s">
        <v>260</v>
      </c>
      <c r="D245" s="29" t="s">
        <v>228</v>
      </c>
      <c r="E245" s="103" t="s">
        <v>261</v>
      </c>
      <c r="F245" s="103" t="s">
        <v>261</v>
      </c>
      <c r="G245" s="29">
        <v>57</v>
      </c>
      <c r="H245" s="67">
        <f t="shared" si="3"/>
        <v>1.9</v>
      </c>
    </row>
    <row r="246" spans="1:8" x14ac:dyDescent="0.3">
      <c r="A246" s="29" t="s">
        <v>324</v>
      </c>
      <c r="B246" s="37" t="s">
        <v>406</v>
      </c>
      <c r="C246" s="68" t="s">
        <v>260</v>
      </c>
      <c r="D246" s="29" t="s">
        <v>228</v>
      </c>
      <c r="E246" s="103" t="s">
        <v>261</v>
      </c>
      <c r="F246" s="103" t="s">
        <v>261</v>
      </c>
      <c r="G246" s="29">
        <v>69</v>
      </c>
      <c r="H246" s="67">
        <f t="shared" si="3"/>
        <v>2.2999999999999998</v>
      </c>
    </row>
    <row r="247" spans="1:8" x14ac:dyDescent="0.3">
      <c r="A247" s="29" t="s">
        <v>324</v>
      </c>
      <c r="B247" s="37" t="s">
        <v>407</v>
      </c>
      <c r="C247" s="68" t="s">
        <v>260</v>
      </c>
      <c r="D247" s="29" t="s">
        <v>228</v>
      </c>
      <c r="E247" s="103" t="s">
        <v>261</v>
      </c>
      <c r="F247" s="103" t="s">
        <v>261</v>
      </c>
      <c r="G247" s="29">
        <v>12</v>
      </c>
      <c r="H247" s="67">
        <f t="shared" si="3"/>
        <v>0.4</v>
      </c>
    </row>
    <row r="248" spans="1:8" x14ac:dyDescent="0.3">
      <c r="A248" s="29" t="s">
        <v>324</v>
      </c>
      <c r="B248" s="37" t="s">
        <v>408</v>
      </c>
      <c r="C248" s="68" t="s">
        <v>260</v>
      </c>
      <c r="D248" s="29" t="s">
        <v>228</v>
      </c>
      <c r="E248" s="103" t="s">
        <v>261</v>
      </c>
      <c r="F248" s="103" t="s">
        <v>261</v>
      </c>
      <c r="G248" s="29">
        <v>57</v>
      </c>
      <c r="H248" s="67">
        <f t="shared" si="3"/>
        <v>1.9</v>
      </c>
    </row>
    <row r="249" spans="1:8" x14ac:dyDescent="0.3">
      <c r="A249" s="29" t="s">
        <v>324</v>
      </c>
      <c r="B249" s="37" t="s">
        <v>409</v>
      </c>
      <c r="C249" s="68" t="s">
        <v>260</v>
      </c>
      <c r="D249" s="29" t="s">
        <v>228</v>
      </c>
      <c r="E249" s="103" t="s">
        <v>261</v>
      </c>
      <c r="F249" s="103" t="s">
        <v>261</v>
      </c>
      <c r="G249" s="29">
        <v>4</v>
      </c>
      <c r="H249" s="67">
        <f t="shared" si="3"/>
        <v>0.13333333333333333</v>
      </c>
    </row>
    <row r="250" spans="1:8" x14ac:dyDescent="0.3">
      <c r="A250" s="29" t="s">
        <v>324</v>
      </c>
      <c r="B250" s="37" t="s">
        <v>410</v>
      </c>
      <c r="C250" s="68" t="s">
        <v>260</v>
      </c>
      <c r="D250" s="29" t="s">
        <v>228</v>
      </c>
      <c r="E250" s="103" t="s">
        <v>261</v>
      </c>
      <c r="F250" s="103" t="s">
        <v>261</v>
      </c>
      <c r="G250" s="29">
        <v>1</v>
      </c>
      <c r="H250" s="67">
        <f t="shared" si="3"/>
        <v>3.3333333333333333E-2</v>
      </c>
    </row>
    <row r="251" spans="1:8" x14ac:dyDescent="0.3">
      <c r="A251" s="29" t="s">
        <v>324</v>
      </c>
      <c r="B251" s="37" t="s">
        <v>411</v>
      </c>
      <c r="C251" s="68" t="s">
        <v>260</v>
      </c>
      <c r="D251" s="29" t="s">
        <v>228</v>
      </c>
      <c r="E251" s="103" t="s">
        <v>261</v>
      </c>
      <c r="F251" s="103" t="s">
        <v>261</v>
      </c>
      <c r="G251" s="29">
        <v>136</v>
      </c>
      <c r="H251" s="67">
        <f t="shared" si="3"/>
        <v>4.5333333333333332</v>
      </c>
    </row>
    <row r="252" spans="1:8" x14ac:dyDescent="0.3">
      <c r="A252" s="29" t="s">
        <v>324</v>
      </c>
      <c r="B252" s="37" t="s">
        <v>1252</v>
      </c>
      <c r="C252" s="68" t="s">
        <v>260</v>
      </c>
      <c r="D252" s="29" t="s">
        <v>228</v>
      </c>
      <c r="E252" s="103" t="s">
        <v>261</v>
      </c>
      <c r="F252" s="103" t="s">
        <v>261</v>
      </c>
      <c r="G252" s="29">
        <v>5</v>
      </c>
      <c r="H252" s="67">
        <f t="shared" si="3"/>
        <v>0.16666666666666666</v>
      </c>
    </row>
    <row r="253" spans="1:8" x14ac:dyDescent="0.3">
      <c r="A253" s="29" t="s">
        <v>324</v>
      </c>
      <c r="B253" s="37" t="s">
        <v>413</v>
      </c>
      <c r="C253" s="68" t="s">
        <v>260</v>
      </c>
      <c r="D253" s="29" t="s">
        <v>228</v>
      </c>
      <c r="E253" s="103" t="s">
        <v>261</v>
      </c>
      <c r="F253" s="103" t="s">
        <v>261</v>
      </c>
      <c r="G253" s="29">
        <v>21</v>
      </c>
      <c r="H253" s="67">
        <f t="shared" si="3"/>
        <v>0.7</v>
      </c>
    </row>
    <row r="254" spans="1:8" x14ac:dyDescent="0.3">
      <c r="A254" s="29" t="s">
        <v>324</v>
      </c>
      <c r="B254" s="37" t="s">
        <v>1245</v>
      </c>
      <c r="C254" s="68" t="s">
        <v>260</v>
      </c>
      <c r="D254" s="29" t="s">
        <v>228</v>
      </c>
      <c r="E254" s="103" t="s">
        <v>261</v>
      </c>
      <c r="F254" s="103" t="s">
        <v>261</v>
      </c>
      <c r="G254" s="29">
        <v>173</v>
      </c>
      <c r="H254" s="67">
        <f t="shared" si="3"/>
        <v>5.7666666666666666</v>
      </c>
    </row>
    <row r="255" spans="1:8" x14ac:dyDescent="0.3">
      <c r="A255" s="29" t="s">
        <v>324</v>
      </c>
      <c r="B255" s="37" t="s">
        <v>415</v>
      </c>
      <c r="C255" s="68" t="s">
        <v>260</v>
      </c>
      <c r="D255" s="29" t="s">
        <v>228</v>
      </c>
      <c r="E255" s="103" t="s">
        <v>261</v>
      </c>
      <c r="F255" s="103" t="s">
        <v>261</v>
      </c>
      <c r="G255" s="29">
        <v>42</v>
      </c>
      <c r="H255" s="67">
        <f t="shared" si="3"/>
        <v>1.4</v>
      </c>
    </row>
    <row r="256" spans="1:8" x14ac:dyDescent="0.3">
      <c r="A256" s="29" t="s">
        <v>324</v>
      </c>
      <c r="B256" s="37" t="s">
        <v>416</v>
      </c>
      <c r="C256" s="68" t="s">
        <v>260</v>
      </c>
      <c r="D256" s="29" t="s">
        <v>228</v>
      </c>
      <c r="E256" s="103" t="s">
        <v>261</v>
      </c>
      <c r="F256" s="103" t="s">
        <v>261</v>
      </c>
      <c r="G256" s="29">
        <v>187</v>
      </c>
      <c r="H256" s="67">
        <f t="shared" si="3"/>
        <v>6.2333333333333334</v>
      </c>
    </row>
    <row r="257" spans="1:8" x14ac:dyDescent="0.3">
      <c r="A257" s="29" t="s">
        <v>324</v>
      </c>
      <c r="B257" s="37" t="s">
        <v>417</v>
      </c>
      <c r="C257" s="68" t="s">
        <v>260</v>
      </c>
      <c r="D257" s="29" t="s">
        <v>228</v>
      </c>
      <c r="E257" s="103" t="s">
        <v>261</v>
      </c>
      <c r="F257" s="103" t="s">
        <v>261</v>
      </c>
      <c r="G257" s="29">
        <v>40</v>
      </c>
      <c r="H257" s="67">
        <f t="shared" si="3"/>
        <v>1.3333333333333333</v>
      </c>
    </row>
    <row r="258" spans="1:8" x14ac:dyDescent="0.3">
      <c r="A258" s="29" t="s">
        <v>324</v>
      </c>
      <c r="B258" s="37" t="s">
        <v>418</v>
      </c>
      <c r="C258" s="68" t="s">
        <v>260</v>
      </c>
      <c r="D258" s="29" t="s">
        <v>228</v>
      </c>
      <c r="E258" s="103" t="s">
        <v>261</v>
      </c>
      <c r="F258" s="103" t="s">
        <v>261</v>
      </c>
      <c r="G258" s="29">
        <v>60</v>
      </c>
      <c r="H258" s="67">
        <f t="shared" si="3"/>
        <v>2</v>
      </c>
    </row>
    <row r="259" spans="1:8" x14ac:dyDescent="0.3">
      <c r="A259" s="29" t="s">
        <v>324</v>
      </c>
      <c r="B259" s="37" t="s">
        <v>419</v>
      </c>
      <c r="C259" s="68" t="s">
        <v>260</v>
      </c>
      <c r="D259" s="29" t="s">
        <v>228</v>
      </c>
      <c r="E259" s="103" t="s">
        <v>261</v>
      </c>
      <c r="F259" s="103" t="s">
        <v>261</v>
      </c>
      <c r="G259" s="29">
        <v>1</v>
      </c>
      <c r="H259" s="67">
        <f t="shared" si="3"/>
        <v>3.3333333333333333E-2</v>
      </c>
    </row>
    <row r="260" spans="1:8" x14ac:dyDescent="0.3">
      <c r="A260" s="29" t="s">
        <v>324</v>
      </c>
      <c r="B260" s="37" t="s">
        <v>420</v>
      </c>
      <c r="C260" s="68" t="s">
        <v>260</v>
      </c>
      <c r="D260" s="29" t="s">
        <v>228</v>
      </c>
      <c r="E260" s="103" t="s">
        <v>261</v>
      </c>
      <c r="F260" s="103" t="s">
        <v>261</v>
      </c>
      <c r="G260" s="29">
        <v>10</v>
      </c>
      <c r="H260" s="67">
        <f t="shared" ref="H260:H270" si="4">G260/30</f>
        <v>0.33333333333333331</v>
      </c>
    </row>
    <row r="261" spans="1:8" x14ac:dyDescent="0.3">
      <c r="A261" s="29" t="s">
        <v>324</v>
      </c>
      <c r="B261" s="37" t="s">
        <v>421</v>
      </c>
      <c r="C261" s="68" t="s">
        <v>260</v>
      </c>
      <c r="D261" s="29" t="s">
        <v>228</v>
      </c>
      <c r="E261" s="103" t="s">
        <v>261</v>
      </c>
      <c r="F261" s="103" t="s">
        <v>261</v>
      </c>
      <c r="G261" s="29">
        <v>13</v>
      </c>
      <c r="H261" s="67">
        <f t="shared" si="4"/>
        <v>0.43333333333333335</v>
      </c>
    </row>
    <row r="262" spans="1:8" x14ac:dyDescent="0.3">
      <c r="A262" s="29" t="s">
        <v>324</v>
      </c>
      <c r="B262" s="37" t="s">
        <v>422</v>
      </c>
      <c r="C262" s="68" t="s">
        <v>260</v>
      </c>
      <c r="D262" s="29" t="s">
        <v>228</v>
      </c>
      <c r="E262" s="103" t="s">
        <v>261</v>
      </c>
      <c r="F262" s="103" t="s">
        <v>261</v>
      </c>
      <c r="G262" s="29">
        <v>2</v>
      </c>
      <c r="H262" s="67">
        <f t="shared" si="4"/>
        <v>6.6666666666666666E-2</v>
      </c>
    </row>
    <row r="263" spans="1:8" x14ac:dyDescent="0.3">
      <c r="A263" s="29" t="s">
        <v>324</v>
      </c>
      <c r="B263" s="37" t="s">
        <v>423</v>
      </c>
      <c r="C263" s="68" t="s">
        <v>260</v>
      </c>
      <c r="D263" s="29" t="s">
        <v>228</v>
      </c>
      <c r="E263" s="103" t="s">
        <v>261</v>
      </c>
      <c r="F263" s="103" t="s">
        <v>261</v>
      </c>
      <c r="G263" s="29">
        <v>92</v>
      </c>
      <c r="H263" s="67">
        <f t="shared" si="4"/>
        <v>3.0666666666666669</v>
      </c>
    </row>
    <row r="264" spans="1:8" x14ac:dyDescent="0.3">
      <c r="A264" s="29" t="s">
        <v>324</v>
      </c>
      <c r="B264" s="37" t="s">
        <v>424</v>
      </c>
      <c r="C264" s="68" t="s">
        <v>260</v>
      </c>
      <c r="D264" s="29" t="s">
        <v>228</v>
      </c>
      <c r="E264" s="103" t="s">
        <v>261</v>
      </c>
      <c r="F264" s="103" t="s">
        <v>261</v>
      </c>
      <c r="G264" s="29">
        <v>102</v>
      </c>
      <c r="H264" s="67">
        <f t="shared" si="4"/>
        <v>3.4</v>
      </c>
    </row>
    <row r="265" spans="1:8" x14ac:dyDescent="0.3">
      <c r="A265" s="29" t="s">
        <v>324</v>
      </c>
      <c r="B265" s="37" t="s">
        <v>425</v>
      </c>
      <c r="C265" s="68" t="s">
        <v>260</v>
      </c>
      <c r="D265" s="29" t="s">
        <v>228</v>
      </c>
      <c r="E265" s="103" t="s">
        <v>261</v>
      </c>
      <c r="F265" s="103" t="s">
        <v>261</v>
      </c>
      <c r="G265" s="29">
        <v>2</v>
      </c>
      <c r="H265" s="67">
        <f t="shared" si="4"/>
        <v>6.6666666666666666E-2</v>
      </c>
    </row>
    <row r="266" spans="1:8" x14ac:dyDescent="0.3">
      <c r="A266" s="29" t="s">
        <v>324</v>
      </c>
      <c r="B266" s="37" t="s">
        <v>158</v>
      </c>
      <c r="C266" s="68" t="s">
        <v>260</v>
      </c>
      <c r="D266" s="29" t="s">
        <v>228</v>
      </c>
      <c r="E266" s="103" t="s">
        <v>261</v>
      </c>
      <c r="F266" s="103" t="s">
        <v>261</v>
      </c>
      <c r="G266" s="29">
        <v>58</v>
      </c>
      <c r="H266" s="67">
        <f t="shared" si="4"/>
        <v>1.9333333333333333</v>
      </c>
    </row>
    <row r="267" spans="1:8" x14ac:dyDescent="0.3">
      <c r="A267" s="29" t="s">
        <v>324</v>
      </c>
      <c r="B267" s="37" t="s">
        <v>426</v>
      </c>
      <c r="C267" s="68" t="s">
        <v>260</v>
      </c>
      <c r="D267" s="29" t="s">
        <v>228</v>
      </c>
      <c r="E267" s="103" t="s">
        <v>261</v>
      </c>
      <c r="F267" s="103" t="s">
        <v>261</v>
      </c>
      <c r="G267" s="29">
        <v>101</v>
      </c>
      <c r="H267" s="67">
        <f t="shared" si="4"/>
        <v>3.3666666666666667</v>
      </c>
    </row>
    <row r="268" spans="1:8" x14ac:dyDescent="0.3">
      <c r="A268" s="29" t="s">
        <v>324</v>
      </c>
      <c r="B268" s="37" t="s">
        <v>159</v>
      </c>
      <c r="C268" s="68" t="s">
        <v>260</v>
      </c>
      <c r="D268" s="29" t="s">
        <v>228</v>
      </c>
      <c r="E268" s="103" t="s">
        <v>261</v>
      </c>
      <c r="F268" s="103" t="s">
        <v>261</v>
      </c>
      <c r="G268" s="29">
        <v>411</v>
      </c>
      <c r="H268" s="67">
        <f t="shared" si="4"/>
        <v>13.7</v>
      </c>
    </row>
    <row r="269" spans="1:8" x14ac:dyDescent="0.3">
      <c r="A269" s="29" t="s">
        <v>324</v>
      </c>
      <c r="B269" s="37" t="s">
        <v>427</v>
      </c>
      <c r="C269" s="68" t="s">
        <v>260</v>
      </c>
      <c r="D269" s="29" t="s">
        <v>228</v>
      </c>
      <c r="E269" s="103" t="s">
        <v>261</v>
      </c>
      <c r="F269" s="103" t="s">
        <v>261</v>
      </c>
      <c r="G269" s="29">
        <v>3</v>
      </c>
      <c r="H269" s="67">
        <f t="shared" si="4"/>
        <v>0.1</v>
      </c>
    </row>
    <row r="270" spans="1:8" x14ac:dyDescent="0.3">
      <c r="A270" s="73" t="s">
        <v>324</v>
      </c>
      <c r="B270" s="74" t="s">
        <v>428</v>
      </c>
      <c r="C270" s="75" t="s">
        <v>260</v>
      </c>
      <c r="D270" s="73" t="s">
        <v>228</v>
      </c>
      <c r="E270" s="76" t="s">
        <v>261</v>
      </c>
      <c r="F270" s="76" t="s">
        <v>261</v>
      </c>
      <c r="G270" s="73">
        <v>38</v>
      </c>
      <c r="H270" s="77">
        <f t="shared" si="4"/>
        <v>1.2666666666666666</v>
      </c>
    </row>
  </sheetData>
  <mergeCells count="8">
    <mergeCell ref="A1:H1"/>
    <mergeCell ref="A2:A3"/>
    <mergeCell ref="B2:B3"/>
    <mergeCell ref="C2:C3"/>
    <mergeCell ref="D2:D3"/>
    <mergeCell ref="G2:G3"/>
    <mergeCell ref="H2:H3"/>
    <mergeCell ref="E2:F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Supplemental Table S1</vt:lpstr>
      <vt:lpstr>Supplemental Table S2</vt:lpstr>
      <vt:lpstr>Supplemental Table S3</vt:lpstr>
      <vt:lpstr>Supplemental Table S4</vt:lpstr>
      <vt:lpstr>Supplemental Table S5</vt:lpstr>
      <vt:lpstr>Supplemental Table S6</vt:lpstr>
      <vt:lpstr>Supplemental Table S7</vt:lpstr>
      <vt:lpstr>Supplemental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송치운</cp:lastModifiedBy>
  <dcterms:created xsi:type="dcterms:W3CDTF">2020-12-03T08:16:13Z</dcterms:created>
  <dcterms:modified xsi:type="dcterms:W3CDTF">2021-11-22T07:10:02Z</dcterms:modified>
</cp:coreProperties>
</file>