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https://universidaddealcala-my.sharepoint.com/personal/manuel_alcaraz_uah_es/Documents/Manuscript Peña Capón/Revised Manuscript/Revised Supplementary datasets/"/>
    </mc:Choice>
  </mc:AlternateContent>
  <xr:revisionPtr revIDLastSave="1" documentId="11_D8128EABF5376D5F6B2CAF5D10A415EB013618F2" xr6:coauthVersionLast="47" xr6:coauthVersionMax="47" xr10:uidLastSave="{5B97A4A0-B16D-4D73-BCAB-9CF11071C777}"/>
  <bookViews>
    <workbookView xWindow="-108" yWindow="-108" windowWidth="23256" windowHeight="12576" tabRatio="715" xr2:uid="{00000000-000D-0000-FFFF-FFFF00000000}"/>
  </bookViews>
  <sheets>
    <sheet name="Level 1" sheetId="19" r:id="rId1"/>
    <sheet name="Level 2a" sheetId="9" r:id="rId2"/>
    <sheet name="Level 2b" sheetId="15" r:id="rId3"/>
    <sheet name="Level 3" sheetId="4" r:id="rId4"/>
    <sheet name="Level 4" sheetId="16" r:id="rId5"/>
    <sheet name="Level 5" sheetId="17" r:id="rId6"/>
    <sheet name="Level 6" sheetId="14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" i="19" l="1"/>
  <c r="H4" i="19"/>
  <c r="D6" i="19"/>
  <c r="D5" i="19" s="1"/>
  <c r="E6" i="19"/>
  <c r="F6" i="19"/>
  <c r="G6" i="19"/>
  <c r="G5" i="19" s="1"/>
  <c r="H7" i="19"/>
  <c r="H8" i="19"/>
  <c r="H9" i="19"/>
  <c r="H10" i="19"/>
  <c r="H11" i="19"/>
  <c r="D12" i="19"/>
  <c r="E12" i="19"/>
  <c r="E5" i="19" s="1"/>
  <c r="F12" i="19"/>
  <c r="H12" i="19" s="1"/>
  <c r="G12" i="19"/>
  <c r="H13" i="19"/>
  <c r="H14" i="19"/>
  <c r="H15" i="19"/>
  <c r="H16" i="19"/>
  <c r="D19" i="19"/>
  <c r="E19" i="19"/>
  <c r="F19" i="19"/>
  <c r="G19" i="19"/>
  <c r="G17" i="19" s="1"/>
  <c r="G18" i="19" s="1"/>
  <c r="H20" i="19"/>
  <c r="H21" i="19"/>
  <c r="H22" i="19"/>
  <c r="H23" i="19"/>
  <c r="H24" i="19"/>
  <c r="H25" i="19"/>
  <c r="H26" i="19"/>
  <c r="H27" i="19"/>
  <c r="H28" i="19"/>
  <c r="H29" i="19"/>
  <c r="H30" i="19"/>
  <c r="H31" i="19"/>
  <c r="D32" i="19"/>
  <c r="H32" i="19" s="1"/>
  <c r="E32" i="19"/>
  <c r="F32" i="19"/>
  <c r="G32" i="19"/>
  <c r="H33" i="19"/>
  <c r="H34" i="19"/>
  <c r="H35" i="19"/>
  <c r="H36" i="19"/>
  <c r="H37" i="19"/>
  <c r="H38" i="19"/>
  <c r="D39" i="19"/>
  <c r="E39" i="19"/>
  <c r="F39" i="19"/>
  <c r="G39" i="19"/>
  <c r="H40" i="19"/>
  <c r="H41" i="19"/>
  <c r="D42" i="19"/>
  <c r="E42" i="19"/>
  <c r="F42" i="19"/>
  <c r="G42" i="19"/>
  <c r="D43" i="19"/>
  <c r="E43" i="19"/>
  <c r="F43" i="19"/>
  <c r="G43" i="19"/>
  <c r="H43" i="19"/>
  <c r="H44" i="19"/>
  <c r="H45" i="19"/>
  <c r="D46" i="19"/>
  <c r="E46" i="19"/>
  <c r="F46" i="19"/>
  <c r="G46" i="19"/>
  <c r="H47" i="19"/>
  <c r="H48" i="19"/>
  <c r="D50" i="19"/>
  <c r="E50" i="19"/>
  <c r="F50" i="19"/>
  <c r="G50" i="19"/>
  <c r="G49" i="19" s="1"/>
  <c r="H51" i="19"/>
  <c r="H52" i="19"/>
  <c r="H53" i="19"/>
  <c r="H54" i="19"/>
  <c r="H55" i="19"/>
  <c r="H56" i="19"/>
  <c r="H57" i="19"/>
  <c r="H58" i="19"/>
  <c r="H59" i="19"/>
  <c r="H60" i="19"/>
  <c r="H61" i="19"/>
  <c r="H62" i="19"/>
  <c r="H63" i="19"/>
  <c r="H64" i="19"/>
  <c r="D65" i="19"/>
  <c r="E65" i="19"/>
  <c r="F65" i="19"/>
  <c r="G65" i="19"/>
  <c r="H65" i="19"/>
  <c r="H66" i="19"/>
  <c r="H67" i="19"/>
  <c r="D68" i="19"/>
  <c r="E68" i="19"/>
  <c r="F68" i="19"/>
  <c r="G68" i="19"/>
  <c r="H69" i="19"/>
  <c r="H70" i="19"/>
  <c r="H71" i="19"/>
  <c r="H72" i="19"/>
  <c r="H6" i="19" l="1"/>
  <c r="D49" i="19"/>
  <c r="H19" i="19"/>
  <c r="D17" i="19"/>
  <c r="H42" i="19"/>
  <c r="F49" i="19"/>
  <c r="H46" i="19"/>
  <c r="D76" i="19"/>
  <c r="D73" i="19"/>
  <c r="D18" i="19"/>
  <c r="G73" i="19"/>
  <c r="H50" i="19"/>
  <c r="E49" i="19"/>
  <c r="F5" i="19"/>
  <c r="G76" i="19"/>
  <c r="H68" i="19"/>
  <c r="H39" i="19"/>
  <c r="F17" i="19"/>
  <c r="F18" i="19" s="1"/>
  <c r="H5" i="19"/>
  <c r="E17" i="19"/>
  <c r="H49" i="19" l="1"/>
  <c r="E18" i="19"/>
  <c r="H18" i="19" s="1"/>
  <c r="E76" i="19"/>
  <c r="H76" i="19" s="1"/>
  <c r="J68" i="19" s="1"/>
  <c r="H17" i="19"/>
  <c r="E73" i="19"/>
  <c r="F76" i="19"/>
  <c r="F73" i="19"/>
  <c r="H73" i="19" l="1"/>
  <c r="J18" i="19"/>
  <c r="I73" i="19"/>
  <c r="I9" i="19"/>
  <c r="I23" i="19"/>
  <c r="I27" i="19"/>
  <c r="I31" i="19"/>
  <c r="I35" i="19"/>
  <c r="I48" i="19"/>
  <c r="I52" i="19"/>
  <c r="I56" i="19"/>
  <c r="I60" i="19"/>
  <c r="I64" i="19"/>
  <c r="I3" i="19"/>
  <c r="I11" i="19"/>
  <c r="I15" i="19"/>
  <c r="I21" i="19"/>
  <c r="I29" i="19"/>
  <c r="I37" i="19"/>
  <c r="I58" i="19"/>
  <c r="I66" i="19"/>
  <c r="I7" i="19"/>
  <c r="I41" i="19"/>
  <c r="H74" i="19"/>
  <c r="I13" i="19" s="1"/>
  <c r="I25" i="19"/>
  <c r="I33" i="19"/>
  <c r="I54" i="19"/>
  <c r="I62" i="19"/>
  <c r="I70" i="19"/>
  <c r="I72" i="19"/>
  <c r="I69" i="19"/>
  <c r="I40" i="19"/>
  <c r="I57" i="19"/>
  <c r="I36" i="19"/>
  <c r="I20" i="19"/>
  <c r="I14" i="19"/>
  <c r="I8" i="19"/>
  <c r="I67" i="19"/>
  <c r="I51" i="19"/>
  <c r="I16" i="19"/>
  <c r="I61" i="19"/>
  <c r="I42" i="19"/>
  <c r="I6" i="19"/>
  <c r="I44" i="19"/>
  <c r="I30" i="19"/>
  <c r="I24" i="19"/>
  <c r="I55" i="19"/>
  <c r="I34" i="19"/>
  <c r="I38" i="19"/>
  <c r="I32" i="19"/>
  <c r="I71" i="19"/>
  <c r="I26" i="19"/>
  <c r="I63" i="19"/>
  <c r="I65" i="19"/>
  <c r="I46" i="19"/>
  <c r="I28" i="19"/>
  <c r="I12" i="19"/>
  <c r="I59" i="19"/>
  <c r="I10" i="19"/>
  <c r="I53" i="19"/>
  <c r="I4" i="19"/>
  <c r="I47" i="19"/>
  <c r="I19" i="19"/>
  <c r="I22" i="19"/>
  <c r="I49" i="19"/>
  <c r="I68" i="19"/>
  <c r="I5" i="19"/>
  <c r="I50" i="19"/>
  <c r="G74" i="19"/>
  <c r="D74" i="19"/>
  <c r="I39" i="19"/>
  <c r="F74" i="19"/>
  <c r="J9" i="19"/>
  <c r="J13" i="19"/>
  <c r="J23" i="19"/>
  <c r="J27" i="19"/>
  <c r="J31" i="19"/>
  <c r="J35" i="19"/>
  <c r="J48" i="19"/>
  <c r="J52" i="19"/>
  <c r="J56" i="19"/>
  <c r="J60" i="19"/>
  <c r="J64" i="19"/>
  <c r="J72" i="19"/>
  <c r="H77" i="19"/>
  <c r="J45" i="19"/>
  <c r="J8" i="19"/>
  <c r="J26" i="19"/>
  <c r="J34" i="19"/>
  <c r="J44" i="19"/>
  <c r="J47" i="19"/>
  <c r="J55" i="19"/>
  <c r="J63" i="19"/>
  <c r="J4" i="19"/>
  <c r="J16" i="19"/>
  <c r="J22" i="19"/>
  <c r="J30" i="19"/>
  <c r="J38" i="19"/>
  <c r="J51" i="19"/>
  <c r="J59" i="19"/>
  <c r="J67" i="19"/>
  <c r="J76" i="19"/>
  <c r="J71" i="19"/>
  <c r="J33" i="19"/>
  <c r="J32" i="19"/>
  <c r="J12" i="19"/>
  <c r="J58" i="19"/>
  <c r="J37" i="19"/>
  <c r="J21" i="19"/>
  <c r="J46" i="19"/>
  <c r="J43" i="19"/>
  <c r="J11" i="19"/>
  <c r="J54" i="19"/>
  <c r="J15" i="19"/>
  <c r="J66" i="19"/>
  <c r="J40" i="19"/>
  <c r="J57" i="19"/>
  <c r="J36" i="19"/>
  <c r="J20" i="19"/>
  <c r="J14" i="19"/>
  <c r="J62" i="19"/>
  <c r="J61" i="19"/>
  <c r="J41" i="19"/>
  <c r="J7" i="19"/>
  <c r="J19" i="19"/>
  <c r="J6" i="19"/>
  <c r="J65" i="19"/>
  <c r="J10" i="19"/>
  <c r="J3" i="19"/>
  <c r="J25" i="19"/>
  <c r="J69" i="19"/>
  <c r="J24" i="19"/>
  <c r="J29" i="19"/>
  <c r="J28" i="19"/>
  <c r="J70" i="19"/>
  <c r="J53" i="19"/>
  <c r="G77" i="19"/>
  <c r="J39" i="19"/>
  <c r="F77" i="19"/>
  <c r="I17" i="19"/>
  <c r="D77" i="19"/>
  <c r="J49" i="19"/>
  <c r="E74" i="19"/>
  <c r="J50" i="19"/>
  <c r="E77" i="19"/>
  <c r="J5" i="19"/>
  <c r="D67" i="15" l="1"/>
  <c r="E49" i="15"/>
  <c r="E45" i="15"/>
  <c r="D49" i="15"/>
  <c r="D2" i="17"/>
  <c r="E2" i="17"/>
  <c r="F2" i="17"/>
  <c r="G2" i="17"/>
  <c r="H3" i="17"/>
  <c r="D5" i="17"/>
  <c r="E5" i="17"/>
  <c r="F5" i="17"/>
  <c r="G5" i="17"/>
  <c r="H6" i="17"/>
  <c r="H7" i="17"/>
  <c r="H8" i="17"/>
  <c r="H9" i="17"/>
  <c r="H10" i="17"/>
  <c r="D11" i="17"/>
  <c r="E11" i="17"/>
  <c r="F11" i="17"/>
  <c r="G11" i="17"/>
  <c r="H12" i="17"/>
  <c r="H13" i="17"/>
  <c r="H14" i="17"/>
  <c r="H15" i="17"/>
  <c r="D18" i="17"/>
  <c r="E18" i="17"/>
  <c r="F18" i="17"/>
  <c r="G18" i="17"/>
  <c r="H19" i="17"/>
  <c r="H20" i="17"/>
  <c r="H21" i="17"/>
  <c r="H22" i="17"/>
  <c r="H23" i="17"/>
  <c r="H24" i="17"/>
  <c r="H25" i="17"/>
  <c r="H26" i="17"/>
  <c r="H27" i="17"/>
  <c r="H28" i="17"/>
  <c r="H29" i="17"/>
  <c r="H30" i="17"/>
  <c r="D31" i="17"/>
  <c r="E31" i="17"/>
  <c r="F31" i="17"/>
  <c r="G31" i="17"/>
  <c r="H32" i="17"/>
  <c r="H33" i="17"/>
  <c r="H34" i="17"/>
  <c r="H35" i="17"/>
  <c r="H36" i="17"/>
  <c r="H37" i="17"/>
  <c r="D38" i="17"/>
  <c r="E38" i="17"/>
  <c r="F38" i="17"/>
  <c r="G38" i="17"/>
  <c r="H39" i="17"/>
  <c r="H40" i="17"/>
  <c r="D41" i="17"/>
  <c r="E41" i="17"/>
  <c r="F41" i="17"/>
  <c r="G41" i="17"/>
  <c r="D42" i="17"/>
  <c r="E42" i="17"/>
  <c r="F42" i="17"/>
  <c r="G42" i="17"/>
  <c r="H43" i="17"/>
  <c r="H44" i="17"/>
  <c r="D45" i="17"/>
  <c r="E45" i="17"/>
  <c r="F45" i="17"/>
  <c r="G45" i="17"/>
  <c r="H46" i="17"/>
  <c r="H47" i="17"/>
  <c r="D49" i="17"/>
  <c r="E49" i="17"/>
  <c r="F49" i="17"/>
  <c r="G49" i="17"/>
  <c r="H50" i="17"/>
  <c r="H51" i="17"/>
  <c r="H52" i="17"/>
  <c r="H53" i="17"/>
  <c r="H54" i="17"/>
  <c r="H55" i="17"/>
  <c r="H56" i="17"/>
  <c r="H57" i="17"/>
  <c r="H58" i="17"/>
  <c r="H59" i="17"/>
  <c r="H60" i="17"/>
  <c r="H61" i="17"/>
  <c r="H62" i="17"/>
  <c r="H63" i="17"/>
  <c r="D64" i="17"/>
  <c r="E64" i="17"/>
  <c r="F64" i="17"/>
  <c r="G64" i="17"/>
  <c r="H65" i="17"/>
  <c r="H66" i="17"/>
  <c r="D67" i="17"/>
  <c r="E67" i="17"/>
  <c r="F67" i="17"/>
  <c r="G67" i="17"/>
  <c r="H68" i="17"/>
  <c r="H69" i="17"/>
  <c r="H70" i="17"/>
  <c r="H71" i="17"/>
  <c r="D2" i="16"/>
  <c r="E2" i="16"/>
  <c r="F2" i="16"/>
  <c r="G2" i="16"/>
  <c r="H3" i="16"/>
  <c r="D5" i="16"/>
  <c r="E5" i="16"/>
  <c r="F5" i="16"/>
  <c r="G5" i="16"/>
  <c r="H6" i="16"/>
  <c r="H7" i="16"/>
  <c r="H8" i="16"/>
  <c r="H9" i="16"/>
  <c r="H10" i="16"/>
  <c r="D11" i="16"/>
  <c r="E11" i="16"/>
  <c r="F11" i="16"/>
  <c r="G11" i="16"/>
  <c r="H12" i="16"/>
  <c r="H13" i="16"/>
  <c r="H14" i="16"/>
  <c r="H15" i="16"/>
  <c r="D18" i="16"/>
  <c r="E18" i="16"/>
  <c r="F18" i="16"/>
  <c r="G18" i="16"/>
  <c r="H19" i="16"/>
  <c r="H20" i="16"/>
  <c r="H21" i="16"/>
  <c r="H22" i="16"/>
  <c r="H23" i="16"/>
  <c r="H24" i="16"/>
  <c r="H25" i="16"/>
  <c r="H26" i="16"/>
  <c r="H27" i="16"/>
  <c r="H28" i="16"/>
  <c r="H29" i="16"/>
  <c r="H30" i="16"/>
  <c r="D31" i="16"/>
  <c r="E31" i="16"/>
  <c r="F31" i="16"/>
  <c r="G31" i="16"/>
  <c r="H32" i="16"/>
  <c r="H33" i="16"/>
  <c r="H34" i="16"/>
  <c r="H35" i="16"/>
  <c r="H36" i="16"/>
  <c r="H37" i="16"/>
  <c r="D38" i="16"/>
  <c r="E38" i="16"/>
  <c r="F38" i="16"/>
  <c r="G38" i="16"/>
  <c r="H39" i="16"/>
  <c r="H40" i="16"/>
  <c r="D41" i="16"/>
  <c r="E41" i="16"/>
  <c r="F41" i="16"/>
  <c r="G41" i="16"/>
  <c r="D42" i="16"/>
  <c r="E42" i="16"/>
  <c r="F42" i="16"/>
  <c r="G42" i="16"/>
  <c r="H43" i="16"/>
  <c r="H44" i="16"/>
  <c r="D45" i="16"/>
  <c r="E45" i="16"/>
  <c r="F45" i="16"/>
  <c r="G45" i="16"/>
  <c r="H46" i="16"/>
  <c r="H47" i="16"/>
  <c r="D49" i="16"/>
  <c r="E49" i="16"/>
  <c r="F49" i="16"/>
  <c r="G49" i="16"/>
  <c r="H50" i="16"/>
  <c r="H51" i="16"/>
  <c r="H52" i="16"/>
  <c r="H53" i="16"/>
  <c r="H54" i="16"/>
  <c r="H55" i="16"/>
  <c r="H56" i="16"/>
  <c r="H57" i="16"/>
  <c r="H58" i="16"/>
  <c r="H59" i="16"/>
  <c r="H60" i="16"/>
  <c r="H61" i="16"/>
  <c r="H62" i="16"/>
  <c r="H63" i="16"/>
  <c r="D64" i="16"/>
  <c r="E64" i="16"/>
  <c r="F64" i="16"/>
  <c r="G64" i="16"/>
  <c r="H65" i="16"/>
  <c r="H66" i="16"/>
  <c r="D67" i="16"/>
  <c r="E67" i="16"/>
  <c r="F67" i="16"/>
  <c r="G67" i="16"/>
  <c r="H68" i="16"/>
  <c r="H69" i="16"/>
  <c r="H70" i="16"/>
  <c r="H71" i="16"/>
  <c r="D2" i="15"/>
  <c r="E2" i="15"/>
  <c r="F2" i="15"/>
  <c r="G2" i="15"/>
  <c r="H3" i="15"/>
  <c r="D5" i="15"/>
  <c r="E5" i="15"/>
  <c r="F5" i="15"/>
  <c r="G5" i="15"/>
  <c r="H6" i="15"/>
  <c r="H7" i="15"/>
  <c r="H8" i="15"/>
  <c r="H10" i="15"/>
  <c r="D11" i="15"/>
  <c r="E11" i="15"/>
  <c r="F11" i="15"/>
  <c r="G11" i="15"/>
  <c r="H12" i="15"/>
  <c r="H13" i="15"/>
  <c r="H14" i="15"/>
  <c r="H15" i="15"/>
  <c r="D18" i="15"/>
  <c r="E18" i="15"/>
  <c r="F18" i="15"/>
  <c r="G18" i="15"/>
  <c r="H19" i="15"/>
  <c r="H20" i="15"/>
  <c r="H21" i="15"/>
  <c r="H22" i="15"/>
  <c r="H23" i="15"/>
  <c r="H24" i="15"/>
  <c r="H25" i="15"/>
  <c r="H26" i="15"/>
  <c r="H27" i="15"/>
  <c r="H28" i="15"/>
  <c r="H29" i="15"/>
  <c r="D31" i="15"/>
  <c r="H30" i="15" s="1"/>
  <c r="E31" i="15"/>
  <c r="F31" i="15"/>
  <c r="G31" i="15"/>
  <c r="H32" i="15"/>
  <c r="H33" i="15"/>
  <c r="H34" i="15"/>
  <c r="H35" i="15"/>
  <c r="H36" i="15"/>
  <c r="D38" i="15"/>
  <c r="H37" i="15" s="1"/>
  <c r="E38" i="15"/>
  <c r="F38" i="15"/>
  <c r="G38" i="15"/>
  <c r="H39" i="15"/>
  <c r="D41" i="15"/>
  <c r="H40" i="15" s="1"/>
  <c r="E41" i="15"/>
  <c r="F41" i="15"/>
  <c r="G41" i="15"/>
  <c r="D42" i="15"/>
  <c r="E42" i="15"/>
  <c r="F42" i="15"/>
  <c r="G42" i="15"/>
  <c r="H43" i="15"/>
  <c r="H44" i="15"/>
  <c r="F45" i="15"/>
  <c r="G45" i="15"/>
  <c r="H46" i="15"/>
  <c r="H47" i="15"/>
  <c r="F49" i="15"/>
  <c r="G49" i="15"/>
  <c r="H50" i="15"/>
  <c r="H51" i="15"/>
  <c r="H52" i="15"/>
  <c r="H53" i="15"/>
  <c r="H54" i="15"/>
  <c r="H55" i="15"/>
  <c r="H56" i="15"/>
  <c r="H57" i="15"/>
  <c r="H58" i="15"/>
  <c r="H59" i="15"/>
  <c r="H60" i="15"/>
  <c r="H61" i="15"/>
  <c r="H62" i="15"/>
  <c r="D64" i="15"/>
  <c r="H63" i="15" s="1"/>
  <c r="E64" i="15"/>
  <c r="F64" i="15"/>
  <c r="G64" i="15"/>
  <c r="H65" i="15"/>
  <c r="H66" i="15"/>
  <c r="E67" i="15"/>
  <c r="F67" i="15"/>
  <c r="G67" i="15"/>
  <c r="H68" i="15"/>
  <c r="H69" i="15"/>
  <c r="H70" i="15"/>
  <c r="F4" i="17" l="1"/>
  <c r="H38" i="17"/>
  <c r="G4" i="17"/>
  <c r="H42" i="17"/>
  <c r="D4" i="17"/>
  <c r="H67" i="17"/>
  <c r="G48" i="17"/>
  <c r="H45" i="17"/>
  <c r="H31" i="17"/>
  <c r="F16" i="17"/>
  <c r="F17" i="17" s="1"/>
  <c r="E16" i="17"/>
  <c r="E17" i="17" s="1"/>
  <c r="H11" i="17"/>
  <c r="H5" i="17"/>
  <c r="H2" i="17"/>
  <c r="F48" i="17"/>
  <c r="E48" i="17"/>
  <c r="H18" i="17"/>
  <c r="H38" i="16"/>
  <c r="H64" i="16"/>
  <c r="E48" i="16"/>
  <c r="H2" i="16"/>
  <c r="G4" i="16"/>
  <c r="H42" i="16"/>
  <c r="H18" i="16"/>
  <c r="H5" i="16"/>
  <c r="H67" i="16"/>
  <c r="F48" i="16"/>
  <c r="D16" i="16"/>
  <c r="D17" i="16" s="1"/>
  <c r="G16" i="16"/>
  <c r="G17" i="16" s="1"/>
  <c r="D48" i="16"/>
  <c r="H31" i="16"/>
  <c r="F4" i="16"/>
  <c r="D4" i="16"/>
  <c r="G4" i="15"/>
  <c r="H45" i="15"/>
  <c r="E4" i="15"/>
  <c r="F48" i="15"/>
  <c r="D48" i="15"/>
  <c r="G48" i="15"/>
  <c r="H11" i="15"/>
  <c r="H5" i="15"/>
  <c r="H42" i="15"/>
  <c r="H41" i="15"/>
  <c r="F16" i="15"/>
  <c r="F17" i="15" s="1"/>
  <c r="H18" i="15"/>
  <c r="F4" i="15"/>
  <c r="H2" i="15"/>
  <c r="H67" i="15"/>
  <c r="H38" i="15"/>
  <c r="G16" i="15"/>
  <c r="G17" i="15" s="1"/>
  <c r="G16" i="17"/>
  <c r="G75" i="17" s="1"/>
  <c r="H41" i="17"/>
  <c r="H64" i="17"/>
  <c r="D48" i="17"/>
  <c r="D16" i="17"/>
  <c r="E4" i="17"/>
  <c r="H49" i="17"/>
  <c r="G48" i="16"/>
  <c r="F16" i="16"/>
  <c r="H45" i="16"/>
  <c r="E16" i="16"/>
  <c r="E17" i="16" s="1"/>
  <c r="H49" i="16"/>
  <c r="H41" i="16"/>
  <c r="H11" i="16"/>
  <c r="E4" i="16"/>
  <c r="H64" i="15"/>
  <c r="H49" i="15"/>
  <c r="E48" i="15"/>
  <c r="E16" i="15"/>
  <c r="H31" i="15"/>
  <c r="D16" i="15"/>
  <c r="D4" i="15"/>
  <c r="H54" i="9"/>
  <c r="H55" i="9"/>
  <c r="H56" i="9"/>
  <c r="H57" i="9"/>
  <c r="H58" i="9"/>
  <c r="H59" i="9"/>
  <c r="H60" i="9"/>
  <c r="H61" i="9"/>
  <c r="H62" i="9"/>
  <c r="H63" i="9"/>
  <c r="F75" i="17" l="1"/>
  <c r="F72" i="16"/>
  <c r="G75" i="16"/>
  <c r="F72" i="17"/>
  <c r="H48" i="17"/>
  <c r="H48" i="16"/>
  <c r="D72" i="16"/>
  <c r="D75" i="16"/>
  <c r="H48" i="15"/>
  <c r="G72" i="15"/>
  <c r="F75" i="15"/>
  <c r="F72" i="15"/>
  <c r="G75" i="15"/>
  <c r="G17" i="17"/>
  <c r="G72" i="17"/>
  <c r="E75" i="17"/>
  <c r="E72" i="17"/>
  <c r="H16" i="17"/>
  <c r="D17" i="17"/>
  <c r="D75" i="17"/>
  <c r="D72" i="17"/>
  <c r="H4" i="17"/>
  <c r="E72" i="16"/>
  <c r="E75" i="16"/>
  <c r="F75" i="16"/>
  <c r="F17" i="16"/>
  <c r="H17" i="16" s="1"/>
  <c r="G72" i="16"/>
  <c r="H4" i="16"/>
  <c r="H16" i="16"/>
  <c r="E75" i="15"/>
  <c r="H16" i="15"/>
  <c r="D17" i="15"/>
  <c r="H4" i="15"/>
  <c r="D75" i="15"/>
  <c r="D72" i="15"/>
  <c r="H71" i="15" s="1"/>
  <c r="E17" i="15"/>
  <c r="E72" i="15"/>
  <c r="H54" i="14"/>
  <c r="H55" i="14"/>
  <c r="H56" i="14"/>
  <c r="H57" i="14"/>
  <c r="H58" i="14"/>
  <c r="H59" i="14"/>
  <c r="H54" i="4"/>
  <c r="H55" i="4"/>
  <c r="H56" i="4"/>
  <c r="H57" i="4"/>
  <c r="H58" i="4"/>
  <c r="H59" i="4"/>
  <c r="H17" i="17" l="1"/>
  <c r="H72" i="16"/>
  <c r="I14" i="16" s="1"/>
  <c r="H17" i="15"/>
  <c r="H75" i="17"/>
  <c r="D76" i="17" s="1"/>
  <c r="H72" i="17"/>
  <c r="I16" i="17" s="1"/>
  <c r="H75" i="16"/>
  <c r="J17" i="17" l="1"/>
  <c r="E76" i="17"/>
  <c r="I6" i="16"/>
  <c r="I60" i="16"/>
  <c r="I49" i="16"/>
  <c r="I28" i="16"/>
  <c r="I47" i="16"/>
  <c r="I45" i="16"/>
  <c r="I64" i="16"/>
  <c r="I68" i="16"/>
  <c r="I43" i="16"/>
  <c r="I7" i="16"/>
  <c r="I9" i="16"/>
  <c r="I66" i="16"/>
  <c r="I72" i="16"/>
  <c r="I25" i="16"/>
  <c r="E73" i="16"/>
  <c r="I22" i="16"/>
  <c r="I52" i="16"/>
  <c r="H73" i="16"/>
  <c r="I12" i="16" s="1"/>
  <c r="I16" i="16"/>
  <c r="F73" i="16"/>
  <c r="D73" i="16"/>
  <c r="I69" i="16"/>
  <c r="I38" i="16"/>
  <c r="I61" i="16"/>
  <c r="I30" i="16"/>
  <c r="I62" i="16"/>
  <c r="I40" i="16"/>
  <c r="I58" i="16"/>
  <c r="I70" i="16"/>
  <c r="I23" i="16"/>
  <c r="I56" i="16"/>
  <c r="I37" i="16"/>
  <c r="I21" i="16"/>
  <c r="I26" i="16"/>
  <c r="I24" i="16"/>
  <c r="I3" i="16"/>
  <c r="G73" i="16"/>
  <c r="I4" i="16"/>
  <c r="I41" i="16"/>
  <c r="I5" i="16"/>
  <c r="I50" i="16"/>
  <c r="I34" i="16"/>
  <c r="I63" i="16"/>
  <c r="I71" i="16"/>
  <c r="I39" i="16"/>
  <c r="I27" i="16"/>
  <c r="I35" i="16"/>
  <c r="I55" i="16"/>
  <c r="I10" i="16"/>
  <c r="I53" i="16"/>
  <c r="I33" i="16"/>
  <c r="I15" i="16"/>
  <c r="I36" i="16"/>
  <c r="I20" i="16"/>
  <c r="I48" i="16"/>
  <c r="I11" i="16"/>
  <c r="I18" i="16"/>
  <c r="I57" i="16"/>
  <c r="I67" i="16"/>
  <c r="I54" i="16"/>
  <c r="I65" i="16"/>
  <c r="I31" i="16"/>
  <c r="I19" i="16"/>
  <c r="I13" i="16"/>
  <c r="I51" i="16"/>
  <c r="I59" i="16"/>
  <c r="I2" i="16"/>
  <c r="I46" i="16"/>
  <c r="I29" i="16"/>
  <c r="I8" i="16"/>
  <c r="I32" i="16"/>
  <c r="I6" i="17"/>
  <c r="I10" i="17"/>
  <c r="I13" i="17"/>
  <c r="I19" i="17"/>
  <c r="I23" i="17"/>
  <c r="I27" i="17"/>
  <c r="I26" i="17"/>
  <c r="H73" i="17"/>
  <c r="I12" i="17" s="1"/>
  <c r="I8" i="17"/>
  <c r="I15" i="17"/>
  <c r="I21" i="17"/>
  <c r="I25" i="17"/>
  <c r="I29" i="17"/>
  <c r="I33" i="17"/>
  <c r="I37" i="17"/>
  <c r="I43" i="17"/>
  <c r="I46" i="17"/>
  <c r="I53" i="17"/>
  <c r="I56" i="17"/>
  <c r="I60" i="17"/>
  <c r="I51" i="17"/>
  <c r="I58" i="17"/>
  <c r="I72" i="17"/>
  <c r="I39" i="17"/>
  <c r="I55" i="17"/>
  <c r="I35" i="17"/>
  <c r="I62" i="17"/>
  <c r="I65" i="17"/>
  <c r="I70" i="17"/>
  <c r="I68" i="17"/>
  <c r="I14" i="17"/>
  <c r="I45" i="17"/>
  <c r="I31" i="17"/>
  <c r="I5" i="17"/>
  <c r="I66" i="17"/>
  <c r="I61" i="17"/>
  <c r="I36" i="17"/>
  <c r="I18" i="17"/>
  <c r="I24" i="17"/>
  <c r="I47" i="17"/>
  <c r="I32" i="17"/>
  <c r="I59" i="17"/>
  <c r="I9" i="17"/>
  <c r="I69" i="17"/>
  <c r="I3" i="17"/>
  <c r="I67" i="17"/>
  <c r="I38" i="17"/>
  <c r="I7" i="17"/>
  <c r="I50" i="17"/>
  <c r="I40" i="17"/>
  <c r="I28" i="17"/>
  <c r="I52" i="17"/>
  <c r="I54" i="17"/>
  <c r="I30" i="17"/>
  <c r="I34" i="17"/>
  <c r="I11" i="17"/>
  <c r="I71" i="17"/>
  <c r="I57" i="17"/>
  <c r="I20" i="17"/>
  <c r="I2" i="17"/>
  <c r="I63" i="17"/>
  <c r="I22" i="17"/>
  <c r="I49" i="17"/>
  <c r="I41" i="17"/>
  <c r="I48" i="17"/>
  <c r="I64" i="17"/>
  <c r="F73" i="17"/>
  <c r="I4" i="17"/>
  <c r="J8" i="17"/>
  <c r="J15" i="17"/>
  <c r="J21" i="17"/>
  <c r="J25" i="17"/>
  <c r="J29" i="17"/>
  <c r="J33" i="17"/>
  <c r="J37" i="17"/>
  <c r="J43" i="17"/>
  <c r="J46" i="17"/>
  <c r="J53" i="17"/>
  <c r="J56" i="17"/>
  <c r="J60" i="17"/>
  <c r="J70" i="17"/>
  <c r="J75" i="17"/>
  <c r="J3" i="17"/>
  <c r="J7" i="17"/>
  <c r="J14" i="17"/>
  <c r="J20" i="17"/>
  <c r="J24" i="17"/>
  <c r="J28" i="17"/>
  <c r="H76" i="17"/>
  <c r="J36" i="17"/>
  <c r="J61" i="17"/>
  <c r="J63" i="17"/>
  <c r="J66" i="17"/>
  <c r="J69" i="17"/>
  <c r="J71" i="17"/>
  <c r="J52" i="17"/>
  <c r="J59" i="17"/>
  <c r="J32" i="17"/>
  <c r="J40" i="17"/>
  <c r="J45" i="17"/>
  <c r="J42" i="17"/>
  <c r="J51" i="17"/>
  <c r="J68" i="17"/>
  <c r="J57" i="17"/>
  <c r="J44" i="17"/>
  <c r="J31" i="17"/>
  <c r="J55" i="17"/>
  <c r="J13" i="17"/>
  <c r="J2" i="17"/>
  <c r="J30" i="17"/>
  <c r="J9" i="17"/>
  <c r="J22" i="17"/>
  <c r="J5" i="17"/>
  <c r="J67" i="17"/>
  <c r="J23" i="17"/>
  <c r="J58" i="17"/>
  <c r="J34" i="17"/>
  <c r="J39" i="17"/>
  <c r="J65" i="17"/>
  <c r="J10" i="17"/>
  <c r="J27" i="17"/>
  <c r="J11" i="17"/>
  <c r="J38" i="17"/>
  <c r="J62" i="17"/>
  <c r="J50" i="17"/>
  <c r="J35" i="17"/>
  <c r="J6" i="17"/>
  <c r="J54" i="17"/>
  <c r="J26" i="17"/>
  <c r="J18" i="17"/>
  <c r="J47" i="17"/>
  <c r="J19" i="17"/>
  <c r="J12" i="17"/>
  <c r="J64" i="17"/>
  <c r="G76" i="17"/>
  <c r="J49" i="17"/>
  <c r="J48" i="17"/>
  <c r="F76" i="17"/>
  <c r="G73" i="17"/>
  <c r="J4" i="17"/>
  <c r="D73" i="17"/>
  <c r="E73" i="17"/>
  <c r="J8" i="16"/>
  <c r="J15" i="16"/>
  <c r="J21" i="16"/>
  <c r="J25" i="16"/>
  <c r="J29" i="16"/>
  <c r="J33" i="16"/>
  <c r="J37" i="16"/>
  <c r="J7" i="16"/>
  <c r="J20" i="16"/>
  <c r="J28" i="16"/>
  <c r="J75" i="16"/>
  <c r="H76" i="16"/>
  <c r="J36" i="16"/>
  <c r="J60" i="16"/>
  <c r="J64" i="16"/>
  <c r="J71" i="16"/>
  <c r="J32" i="16"/>
  <c r="J52" i="16"/>
  <c r="J59" i="16"/>
  <c r="J70" i="16"/>
  <c r="J3" i="16"/>
  <c r="J24" i="16"/>
  <c r="J40" i="16"/>
  <c r="J43" i="16"/>
  <c r="J63" i="16"/>
  <c r="J69" i="16"/>
  <c r="J14" i="16"/>
  <c r="J46" i="16"/>
  <c r="J53" i="16"/>
  <c r="J56" i="16"/>
  <c r="J61" i="16"/>
  <c r="J66" i="16"/>
  <c r="J23" i="16"/>
  <c r="J9" i="16"/>
  <c r="J27" i="16"/>
  <c r="J6" i="16"/>
  <c r="J65" i="16"/>
  <c r="J35" i="16"/>
  <c r="J18" i="16"/>
  <c r="J5" i="16"/>
  <c r="J42" i="16"/>
  <c r="J44" i="16"/>
  <c r="J30" i="16"/>
  <c r="J58" i="16"/>
  <c r="J19" i="16"/>
  <c r="J2" i="16"/>
  <c r="J62" i="16"/>
  <c r="J54" i="16"/>
  <c r="J31" i="16"/>
  <c r="J13" i="16"/>
  <c r="J12" i="16"/>
  <c r="J55" i="16"/>
  <c r="J47" i="16"/>
  <c r="J26" i="16"/>
  <c r="J67" i="16"/>
  <c r="J34" i="16"/>
  <c r="J10" i="16"/>
  <c r="J39" i="16"/>
  <c r="J51" i="16"/>
  <c r="J38" i="16"/>
  <c r="J68" i="16"/>
  <c r="J22" i="16"/>
  <c r="J57" i="16"/>
  <c r="J50" i="16"/>
  <c r="J48" i="16"/>
  <c r="J11" i="16"/>
  <c r="J49" i="16"/>
  <c r="J45" i="16"/>
  <c r="G76" i="16"/>
  <c r="D76" i="16"/>
  <c r="J4" i="16"/>
  <c r="J17" i="16"/>
  <c r="F76" i="16"/>
  <c r="E76" i="16"/>
  <c r="H71" i="14" l="1"/>
  <c r="H70" i="14"/>
  <c r="H69" i="14"/>
  <c r="H68" i="14"/>
  <c r="G67" i="14"/>
  <c r="F67" i="14"/>
  <c r="E67" i="14"/>
  <c r="D67" i="14"/>
  <c r="H66" i="14"/>
  <c r="H65" i="14"/>
  <c r="G64" i="14"/>
  <c r="F64" i="14"/>
  <c r="E64" i="14"/>
  <c r="D64" i="14"/>
  <c r="H63" i="14"/>
  <c r="H62" i="14"/>
  <c r="H61" i="14"/>
  <c r="H60" i="14"/>
  <c r="H53" i="14"/>
  <c r="H52" i="14"/>
  <c r="H51" i="14"/>
  <c r="H50" i="14"/>
  <c r="G49" i="14"/>
  <c r="F49" i="14"/>
  <c r="E49" i="14"/>
  <c r="D49" i="14"/>
  <c r="H47" i="14"/>
  <c r="H46" i="14"/>
  <c r="G45" i="14"/>
  <c r="F45" i="14"/>
  <c r="E45" i="14"/>
  <c r="D45" i="14"/>
  <c r="H44" i="14"/>
  <c r="H43" i="14"/>
  <c r="G42" i="14"/>
  <c r="F42" i="14"/>
  <c r="E42" i="14"/>
  <c r="D42" i="14"/>
  <c r="G41" i="14"/>
  <c r="F41" i="14"/>
  <c r="E41" i="14"/>
  <c r="D41" i="14"/>
  <c r="H40" i="14"/>
  <c r="H39" i="14"/>
  <c r="G38" i="14"/>
  <c r="F38" i="14"/>
  <c r="E38" i="14"/>
  <c r="D38" i="14"/>
  <c r="H37" i="14"/>
  <c r="H36" i="14"/>
  <c r="H35" i="14"/>
  <c r="H34" i="14"/>
  <c r="H33" i="14"/>
  <c r="H32" i="14"/>
  <c r="G31" i="14"/>
  <c r="F31" i="14"/>
  <c r="E31" i="14"/>
  <c r="D31" i="14"/>
  <c r="H30" i="14"/>
  <c r="H29" i="14"/>
  <c r="H28" i="14"/>
  <c r="H27" i="14"/>
  <c r="H26" i="14"/>
  <c r="H25" i="14"/>
  <c r="H24" i="14"/>
  <c r="H23" i="14"/>
  <c r="H22" i="14"/>
  <c r="H21" i="14"/>
  <c r="H20" i="14"/>
  <c r="H19" i="14"/>
  <c r="G18" i="14"/>
  <c r="F18" i="14"/>
  <c r="E18" i="14"/>
  <c r="D18" i="14"/>
  <c r="H15" i="14"/>
  <c r="H14" i="14"/>
  <c r="H13" i="14"/>
  <c r="H12" i="14"/>
  <c r="G11" i="14"/>
  <c r="F11" i="14"/>
  <c r="E11" i="14"/>
  <c r="D11" i="14"/>
  <c r="H10" i="14"/>
  <c r="H9" i="14"/>
  <c r="H8" i="14"/>
  <c r="H7" i="14"/>
  <c r="H6" i="14"/>
  <c r="G5" i="14"/>
  <c r="F5" i="14"/>
  <c r="E5" i="14"/>
  <c r="D5" i="14"/>
  <c r="H3" i="14"/>
  <c r="G2" i="14"/>
  <c r="F2" i="14"/>
  <c r="E2" i="14"/>
  <c r="D2" i="14"/>
  <c r="E4" i="14" l="1"/>
  <c r="G16" i="14"/>
  <c r="G17" i="14" s="1"/>
  <c r="F48" i="14"/>
  <c r="H67" i="14"/>
  <c r="F16" i="14"/>
  <c r="F17" i="14" s="1"/>
  <c r="E48" i="14"/>
  <c r="G4" i="14"/>
  <c r="D48" i="14"/>
  <c r="F4" i="14"/>
  <c r="H38" i="14"/>
  <c r="H64" i="14"/>
  <c r="H11" i="14"/>
  <c r="H31" i="14"/>
  <c r="D4" i="14"/>
  <c r="H42" i="14"/>
  <c r="G48" i="14"/>
  <c r="H41" i="14"/>
  <c r="H18" i="14"/>
  <c r="D16" i="14"/>
  <c r="D17" i="14" s="1"/>
  <c r="E16" i="14"/>
  <c r="E17" i="14" s="1"/>
  <c r="H2" i="14"/>
  <c r="H49" i="14"/>
  <c r="H45" i="14"/>
  <c r="H5" i="14"/>
  <c r="G72" i="14" l="1"/>
  <c r="H4" i="14"/>
  <c r="F72" i="14"/>
  <c r="F75" i="14"/>
  <c r="D72" i="14"/>
  <c r="H16" i="14"/>
  <c r="D75" i="14"/>
  <c r="H17" i="14"/>
  <c r="G75" i="14"/>
  <c r="H48" i="14"/>
  <c r="E72" i="14"/>
  <c r="E75" i="14"/>
  <c r="H44" i="9"/>
  <c r="H44" i="4"/>
  <c r="H71" i="9"/>
  <c r="H70" i="9"/>
  <c r="H69" i="9"/>
  <c r="H68" i="9"/>
  <c r="G67" i="9"/>
  <c r="F67" i="9"/>
  <c r="E67" i="9"/>
  <c r="D67" i="9"/>
  <c r="H66" i="9"/>
  <c r="H65" i="9"/>
  <c r="G64" i="9"/>
  <c r="F64" i="9"/>
  <c r="E64" i="9"/>
  <c r="D64" i="9"/>
  <c r="H53" i="9"/>
  <c r="H52" i="9"/>
  <c r="H51" i="9"/>
  <c r="H50" i="9"/>
  <c r="G49" i="9"/>
  <c r="F49" i="9"/>
  <c r="E49" i="9"/>
  <c r="D49" i="9"/>
  <c r="H47" i="9"/>
  <c r="H46" i="9"/>
  <c r="G45" i="9"/>
  <c r="F45" i="9"/>
  <c r="E45" i="9"/>
  <c r="D45" i="9"/>
  <c r="H43" i="9"/>
  <c r="G42" i="9"/>
  <c r="F42" i="9"/>
  <c r="E42" i="9"/>
  <c r="D42" i="9"/>
  <c r="G41" i="9"/>
  <c r="F41" i="9"/>
  <c r="E41" i="9"/>
  <c r="D41" i="9"/>
  <c r="H40" i="9"/>
  <c r="H39" i="9"/>
  <c r="G38" i="9"/>
  <c r="F38" i="9"/>
  <c r="E38" i="9"/>
  <c r="D38" i="9"/>
  <c r="H37" i="9"/>
  <c r="H36" i="9"/>
  <c r="H35" i="9"/>
  <c r="H34" i="9"/>
  <c r="H33" i="9"/>
  <c r="H32" i="9"/>
  <c r="G31" i="9"/>
  <c r="F31" i="9"/>
  <c r="E31" i="9"/>
  <c r="D31" i="9"/>
  <c r="H30" i="9"/>
  <c r="H29" i="9"/>
  <c r="H28" i="9"/>
  <c r="H27" i="9"/>
  <c r="H26" i="9"/>
  <c r="H25" i="9"/>
  <c r="H24" i="9"/>
  <c r="H23" i="9"/>
  <c r="H22" i="9"/>
  <c r="H21" i="9"/>
  <c r="H20" i="9"/>
  <c r="H19" i="9"/>
  <c r="G18" i="9"/>
  <c r="F18" i="9"/>
  <c r="E18" i="9"/>
  <c r="D18" i="9"/>
  <c r="H15" i="9"/>
  <c r="H14" i="9"/>
  <c r="H13" i="9"/>
  <c r="H12" i="9"/>
  <c r="G11" i="9"/>
  <c r="F11" i="9"/>
  <c r="E11" i="9"/>
  <c r="D11" i="9"/>
  <c r="H10" i="9"/>
  <c r="H9" i="9"/>
  <c r="H8" i="9"/>
  <c r="H7" i="9"/>
  <c r="H6" i="9"/>
  <c r="G5" i="9"/>
  <c r="F5" i="9"/>
  <c r="E5" i="9"/>
  <c r="D5" i="9"/>
  <c r="H3" i="9"/>
  <c r="G2" i="9"/>
  <c r="F2" i="9"/>
  <c r="E2" i="9"/>
  <c r="D2" i="9"/>
  <c r="H72" i="14" l="1"/>
  <c r="I4" i="14" s="1"/>
  <c r="G4" i="9"/>
  <c r="G48" i="9"/>
  <c r="H11" i="9"/>
  <c r="F48" i="9"/>
  <c r="E4" i="9"/>
  <c r="F4" i="9"/>
  <c r="H2" i="9"/>
  <c r="H18" i="9"/>
  <c r="D48" i="9"/>
  <c r="E16" i="9"/>
  <c r="E17" i="9" s="1"/>
  <c r="H75" i="14"/>
  <c r="J17" i="14" s="1"/>
  <c r="I49" i="14"/>
  <c r="I2" i="14"/>
  <c r="F16" i="9"/>
  <c r="F17" i="9" s="1"/>
  <c r="D4" i="9"/>
  <c r="H42" i="9"/>
  <c r="D16" i="9"/>
  <c r="H31" i="9"/>
  <c r="H45" i="9"/>
  <c r="E48" i="9"/>
  <c r="H64" i="9"/>
  <c r="I16" i="14"/>
  <c r="I65" i="14"/>
  <c r="I10" i="14"/>
  <c r="I59" i="14"/>
  <c r="I72" i="14"/>
  <c r="I54" i="14"/>
  <c r="I71" i="14"/>
  <c r="I57" i="14"/>
  <c r="I53" i="14"/>
  <c r="I33" i="14"/>
  <c r="I8" i="14"/>
  <c r="I26" i="14"/>
  <c r="I47" i="14"/>
  <c r="I56" i="14"/>
  <c r="H73" i="14"/>
  <c r="I12" i="14" s="1"/>
  <c r="G73" i="14"/>
  <c r="I18" i="14"/>
  <c r="I48" i="14"/>
  <c r="I13" i="14"/>
  <c r="I70" i="14"/>
  <c r="I60" i="14"/>
  <c r="I7" i="14"/>
  <c r="I39" i="14"/>
  <c r="I19" i="14"/>
  <c r="I20" i="14"/>
  <c r="I63" i="14"/>
  <c r="I23" i="14"/>
  <c r="I24" i="14"/>
  <c r="I34" i="14"/>
  <c r="I11" i="14"/>
  <c r="I46" i="14"/>
  <c r="I67" i="14"/>
  <c r="I25" i="14"/>
  <c r="I68" i="14"/>
  <c r="I27" i="14"/>
  <c r="I28" i="14"/>
  <c r="I62" i="14"/>
  <c r="I3" i="14"/>
  <c r="I66" i="14"/>
  <c r="I41" i="14"/>
  <c r="I30" i="14"/>
  <c r="I35" i="14"/>
  <c r="I55" i="14"/>
  <c r="I58" i="14"/>
  <c r="I51" i="14"/>
  <c r="I61" i="14"/>
  <c r="I64" i="14"/>
  <c r="I32" i="14"/>
  <c r="I9" i="14"/>
  <c r="I36" i="14"/>
  <c r="F73" i="14"/>
  <c r="I21" i="14"/>
  <c r="I15" i="14"/>
  <c r="I40" i="14"/>
  <c r="I69" i="14"/>
  <c r="I31" i="14"/>
  <c r="E73" i="14"/>
  <c r="I52" i="14"/>
  <c r="I50" i="14"/>
  <c r="I29" i="14"/>
  <c r="I38" i="14"/>
  <c r="I22" i="14"/>
  <c r="I14" i="14"/>
  <c r="I43" i="14"/>
  <c r="I5" i="14"/>
  <c r="D73" i="14"/>
  <c r="I45" i="14"/>
  <c r="G16" i="9"/>
  <c r="G17" i="9" s="1"/>
  <c r="H67" i="9"/>
  <c r="H38" i="9"/>
  <c r="H41" i="9"/>
  <c r="H49" i="9"/>
  <c r="H5" i="9"/>
  <c r="E67" i="4"/>
  <c r="F67" i="4"/>
  <c r="G67" i="4"/>
  <c r="G18" i="4"/>
  <c r="F18" i="4"/>
  <c r="E18" i="4"/>
  <c r="J11" i="14" l="1"/>
  <c r="J28" i="14"/>
  <c r="J26" i="14"/>
  <c r="I37" i="14"/>
  <c r="I6" i="14"/>
  <c r="J31" i="14"/>
  <c r="J35" i="14"/>
  <c r="J14" i="14"/>
  <c r="J49" i="14"/>
  <c r="H76" i="14"/>
  <c r="G75" i="9"/>
  <c r="H48" i="9"/>
  <c r="H4" i="9"/>
  <c r="J8" i="14"/>
  <c r="J32" i="14"/>
  <c r="J54" i="14"/>
  <c r="J21" i="14"/>
  <c r="J67" i="14"/>
  <c r="J44" i="14"/>
  <c r="J45" i="14"/>
  <c r="J34" i="14"/>
  <c r="J37" i="14"/>
  <c r="J65" i="14"/>
  <c r="J13" i="14"/>
  <c r="J60" i="14"/>
  <c r="J51" i="14"/>
  <c r="J42" i="14"/>
  <c r="J5" i="14"/>
  <c r="J2" i="14"/>
  <c r="J66" i="14"/>
  <c r="J20" i="14"/>
  <c r="J63" i="14"/>
  <c r="F76" i="14"/>
  <c r="J40" i="14"/>
  <c r="J68" i="14"/>
  <c r="J57" i="14"/>
  <c r="J9" i="14"/>
  <c r="E75" i="9"/>
  <c r="J50" i="14"/>
  <c r="J70" i="14"/>
  <c r="G72" i="9"/>
  <c r="J62" i="14"/>
  <c r="J64" i="14"/>
  <c r="J22" i="14"/>
  <c r="J4" i="14"/>
  <c r="J18" i="14"/>
  <c r="J55" i="14"/>
  <c r="J43" i="14"/>
  <c r="J25" i="14"/>
  <c r="J27" i="14"/>
  <c r="J53" i="14"/>
  <c r="J30" i="14"/>
  <c r="J71" i="14"/>
  <c r="E76" i="14"/>
  <c r="D76" i="14"/>
  <c r="J39" i="14"/>
  <c r="J69" i="14"/>
  <c r="J58" i="14"/>
  <c r="J52" i="14"/>
  <c r="J38" i="14"/>
  <c r="J15" i="14"/>
  <c r="J61" i="14"/>
  <c r="J6" i="14"/>
  <c r="G76" i="14"/>
  <c r="J3" i="14"/>
  <c r="J19" i="14"/>
  <c r="J7" i="14"/>
  <c r="J36" i="14"/>
  <c r="J23" i="14"/>
  <c r="J47" i="14"/>
  <c r="J75" i="14"/>
  <c r="J10" i="14"/>
  <c r="J33" i="14"/>
  <c r="J48" i="14"/>
  <c r="J29" i="14"/>
  <c r="J24" i="14"/>
  <c r="J46" i="14"/>
  <c r="J56" i="14"/>
  <c r="J12" i="14"/>
  <c r="J59" i="14"/>
  <c r="D75" i="9"/>
  <c r="D17" i="9"/>
  <c r="H17" i="9" s="1"/>
  <c r="D72" i="9"/>
  <c r="E72" i="9"/>
  <c r="F75" i="9"/>
  <c r="H16" i="9"/>
  <c r="F72" i="9"/>
  <c r="E42" i="4"/>
  <c r="F42" i="4"/>
  <c r="G42" i="4"/>
  <c r="D42" i="4"/>
  <c r="E2" i="4"/>
  <c r="F2" i="4"/>
  <c r="G2" i="4"/>
  <c r="D2" i="4"/>
  <c r="E41" i="4"/>
  <c r="F41" i="4"/>
  <c r="G41" i="4"/>
  <c r="D41" i="4"/>
  <c r="D67" i="4"/>
  <c r="E64" i="4"/>
  <c r="F64" i="4"/>
  <c r="G64" i="4"/>
  <c r="D64" i="4"/>
  <c r="E49" i="4"/>
  <c r="F49" i="4"/>
  <c r="F48" i="4" s="1"/>
  <c r="G49" i="4"/>
  <c r="D49" i="4"/>
  <c r="G48" i="4" l="1"/>
  <c r="H72" i="9"/>
  <c r="I40" i="9" s="1"/>
  <c r="D48" i="4"/>
  <c r="E48" i="4"/>
  <c r="H42" i="4"/>
  <c r="H75" i="9"/>
  <c r="E45" i="4"/>
  <c r="F45" i="4"/>
  <c r="G45" i="4"/>
  <c r="D45" i="4"/>
  <c r="E38" i="4"/>
  <c r="F38" i="4"/>
  <c r="G38" i="4"/>
  <c r="D38" i="4"/>
  <c r="G31" i="4"/>
  <c r="F31" i="4"/>
  <c r="E31" i="4"/>
  <c r="D31" i="4"/>
  <c r="D18" i="4"/>
  <c r="F16" i="4" l="1"/>
  <c r="G16" i="4"/>
  <c r="G17" i="4" s="1"/>
  <c r="I69" i="9"/>
  <c r="I48" i="9"/>
  <c r="I23" i="9"/>
  <c r="I13" i="9"/>
  <c r="I63" i="9"/>
  <c r="I65" i="9"/>
  <c r="I57" i="9"/>
  <c r="I25" i="9"/>
  <c r="I24" i="9"/>
  <c r="I52" i="9"/>
  <c r="I15" i="9"/>
  <c r="I37" i="9"/>
  <c r="I28" i="9"/>
  <c r="I66" i="9"/>
  <c r="I53" i="9"/>
  <c r="I21" i="9"/>
  <c r="I68" i="9"/>
  <c r="I2" i="9"/>
  <c r="I30" i="9"/>
  <c r="I39" i="9"/>
  <c r="I70" i="9"/>
  <c r="I61" i="9"/>
  <c r="I56" i="9"/>
  <c r="I62" i="9"/>
  <c r="I27" i="9"/>
  <c r="I59" i="9"/>
  <c r="I4" i="9"/>
  <c r="I43" i="9"/>
  <c r="I11" i="9"/>
  <c r="I8" i="9"/>
  <c r="I35" i="9"/>
  <c r="G73" i="9"/>
  <c r="E73" i="9"/>
  <c r="I22" i="9"/>
  <c r="I32" i="9"/>
  <c r="I6" i="9"/>
  <c r="I3" i="9"/>
  <c r="I72" i="9"/>
  <c r="I50" i="9"/>
  <c r="I55" i="9"/>
  <c r="I31" i="9"/>
  <c r="I16" i="9"/>
  <c r="I10" i="9"/>
  <c r="F73" i="9"/>
  <c r="I18" i="9"/>
  <c r="I51" i="9"/>
  <c r="I14" i="9"/>
  <c r="I20" i="9"/>
  <c r="I49" i="9"/>
  <c r="I5" i="9"/>
  <c r="I9" i="9"/>
  <c r="I46" i="9"/>
  <c r="G76" i="9"/>
  <c r="D73" i="9"/>
  <c r="I7" i="9"/>
  <c r="I29" i="9"/>
  <c r="I47" i="9"/>
  <c r="I45" i="9"/>
  <c r="I36" i="9"/>
  <c r="I64" i="9"/>
  <c r="I38" i="9"/>
  <c r="I67" i="9"/>
  <c r="I71" i="9"/>
  <c r="I60" i="9"/>
  <c r="I33" i="9"/>
  <c r="H73" i="9"/>
  <c r="I12" i="9" s="1"/>
  <c r="I26" i="9"/>
  <c r="I54" i="9"/>
  <c r="I19" i="9"/>
  <c r="I58" i="9"/>
  <c r="I34" i="9"/>
  <c r="I41" i="9"/>
  <c r="E16" i="4"/>
  <c r="E17" i="4" s="1"/>
  <c r="J45" i="9"/>
  <c r="J2" i="9"/>
  <c r="J15" i="9"/>
  <c r="J48" i="9"/>
  <c r="J62" i="9"/>
  <c r="J22" i="9"/>
  <c r="J34" i="9"/>
  <c r="J42" i="9"/>
  <c r="J6" i="9"/>
  <c r="J3" i="9"/>
  <c r="J49" i="9"/>
  <c r="J37" i="9"/>
  <c r="J26" i="9"/>
  <c r="J54" i="9"/>
  <c r="J38" i="9"/>
  <c r="J52" i="9"/>
  <c r="J29" i="9"/>
  <c r="J43" i="9"/>
  <c r="J7" i="9"/>
  <c r="J58" i="9"/>
  <c r="J65" i="9"/>
  <c r="J39" i="9"/>
  <c r="J9" i="9"/>
  <c r="J63" i="9"/>
  <c r="H76" i="9"/>
  <c r="J30" i="9"/>
  <c r="J47" i="9"/>
  <c r="J11" i="9"/>
  <c r="J46" i="9"/>
  <c r="J69" i="9"/>
  <c r="J18" i="9"/>
  <c r="J51" i="9"/>
  <c r="J19" i="9"/>
  <c r="J5" i="9"/>
  <c r="E76" i="9"/>
  <c r="J70" i="9"/>
  <c r="J32" i="9"/>
  <c r="J71" i="9"/>
  <c r="J75" i="9"/>
  <c r="J50" i="9"/>
  <c r="J31" i="9"/>
  <c r="J53" i="9"/>
  <c r="J12" i="9"/>
  <c r="J57" i="9"/>
  <c r="J28" i="9"/>
  <c r="J59" i="9"/>
  <c r="J55" i="9"/>
  <c r="F76" i="9"/>
  <c r="D76" i="9"/>
  <c r="J68" i="9"/>
  <c r="J10" i="9"/>
  <c r="J60" i="9"/>
  <c r="J64" i="9"/>
  <c r="J44" i="9"/>
  <c r="J20" i="9"/>
  <c r="J24" i="9"/>
  <c r="J8" i="9"/>
  <c r="J13" i="9"/>
  <c r="J67" i="9"/>
  <c r="J36" i="9"/>
  <c r="J14" i="9"/>
  <c r="J23" i="9"/>
  <c r="J17" i="9"/>
  <c r="J61" i="9"/>
  <c r="J25" i="9"/>
  <c r="J35" i="9"/>
  <c r="J66" i="9"/>
  <c r="J21" i="9"/>
  <c r="J33" i="9"/>
  <c r="J56" i="9"/>
  <c r="J40" i="9"/>
  <c r="J27" i="9"/>
  <c r="J4" i="9"/>
  <c r="D16" i="4"/>
  <c r="F17" i="4"/>
  <c r="H31" i="4"/>
  <c r="E11" i="4"/>
  <c r="F11" i="4"/>
  <c r="G11" i="4"/>
  <c r="D11" i="4"/>
  <c r="E5" i="4"/>
  <c r="E4" i="4" s="1"/>
  <c r="F5" i="4"/>
  <c r="G5" i="4"/>
  <c r="D5" i="4"/>
  <c r="H2" i="4"/>
  <c r="H3" i="4"/>
  <c r="H20" i="4"/>
  <c r="H21" i="4"/>
  <c r="H22" i="4"/>
  <c r="H23" i="4"/>
  <c r="H24" i="4"/>
  <c r="H25" i="4"/>
  <c r="H26" i="4"/>
  <c r="H27" i="4"/>
  <c r="H28" i="4"/>
  <c r="H29" i="4"/>
  <c r="H30" i="4"/>
  <c r="H32" i="4"/>
  <c r="H33" i="4"/>
  <c r="H34" i="4"/>
  <c r="H35" i="4"/>
  <c r="H36" i="4"/>
  <c r="H37" i="4"/>
  <c r="H38" i="4"/>
  <c r="H39" i="4"/>
  <c r="H40" i="4"/>
  <c r="H41" i="4"/>
  <c r="H43" i="4"/>
  <c r="H45" i="4"/>
  <c r="H46" i="4"/>
  <c r="H47" i="4"/>
  <c r="H48" i="4"/>
  <c r="H49" i="4"/>
  <c r="H50" i="4"/>
  <c r="H51" i="4"/>
  <c r="H52" i="4"/>
  <c r="H53" i="4"/>
  <c r="H60" i="4"/>
  <c r="H61" i="4"/>
  <c r="H62" i="4"/>
  <c r="H63" i="4"/>
  <c r="H64" i="4"/>
  <c r="H65" i="4"/>
  <c r="H66" i="4"/>
  <c r="H67" i="4"/>
  <c r="H68" i="4"/>
  <c r="H69" i="4"/>
  <c r="H70" i="4"/>
  <c r="H71" i="4"/>
  <c r="H8" i="4"/>
  <c r="H9" i="4"/>
  <c r="H10" i="4"/>
  <c r="H12" i="4"/>
  <c r="H13" i="4"/>
  <c r="H14" i="4"/>
  <c r="H15" i="4"/>
  <c r="H18" i="4"/>
  <c r="H19" i="4"/>
  <c r="H7" i="4"/>
  <c r="H6" i="4"/>
  <c r="D4" i="4" l="1"/>
  <c r="D17" i="4"/>
  <c r="H17" i="4" s="1"/>
  <c r="H16" i="4"/>
  <c r="E72" i="4"/>
  <c r="E75" i="4"/>
  <c r="G4" i="4"/>
  <c r="F4" i="4"/>
  <c r="H11" i="4"/>
  <c r="H5" i="4"/>
  <c r="H4" i="4" l="1"/>
  <c r="D75" i="4"/>
  <c r="D72" i="4"/>
  <c r="G75" i="4"/>
  <c r="G72" i="4"/>
  <c r="F72" i="4"/>
  <c r="F75" i="4"/>
  <c r="H72" i="4" l="1"/>
  <c r="I71" i="4" s="1"/>
  <c r="H75" i="4"/>
  <c r="I24" i="4" l="1"/>
  <c r="I46" i="4"/>
  <c r="I26" i="4"/>
  <c r="I49" i="4"/>
  <c r="I2" i="4"/>
  <c r="I34" i="4"/>
  <c r="F73" i="4"/>
  <c r="I48" i="4"/>
  <c r="G73" i="4"/>
  <c r="I14" i="4"/>
  <c r="I21" i="4"/>
  <c r="I18" i="4"/>
  <c r="I45" i="4"/>
  <c r="I29" i="4"/>
  <c r="I33" i="4"/>
  <c r="I3" i="4"/>
  <c r="I35" i="4"/>
  <c r="E73" i="4"/>
  <c r="I36" i="4"/>
  <c r="I65" i="4"/>
  <c r="I70" i="4"/>
  <c r="I27" i="4"/>
  <c r="I40" i="4"/>
  <c r="I68" i="4"/>
  <c r="I59" i="4"/>
  <c r="I19" i="4"/>
  <c r="I69" i="4"/>
  <c r="I6" i="4"/>
  <c r="I54" i="4"/>
  <c r="D73" i="4"/>
  <c r="H73" i="4"/>
  <c r="I12" i="4" s="1"/>
  <c r="I11" i="4"/>
  <c r="I58" i="4"/>
  <c r="I30" i="4"/>
  <c r="I4" i="4"/>
  <c r="I10" i="4"/>
  <c r="I8" i="4"/>
  <c r="I67" i="4"/>
  <c r="I7" i="4"/>
  <c r="I28" i="4"/>
  <c r="I32" i="4"/>
  <c r="I15" i="4"/>
  <c r="I61" i="4"/>
  <c r="I37" i="4"/>
  <c r="I63" i="4"/>
  <c r="I55" i="4"/>
  <c r="I62" i="4"/>
  <c r="I56" i="4"/>
  <c r="I22" i="4"/>
  <c r="I23" i="4"/>
  <c r="I38" i="4"/>
  <c r="I52" i="4"/>
  <c r="I25" i="4"/>
  <c r="I31" i="4"/>
  <c r="I39" i="4"/>
  <c r="I66" i="4"/>
  <c r="I9" i="4"/>
  <c r="I51" i="4"/>
  <c r="I16" i="4"/>
  <c r="I47" i="4"/>
  <c r="I13" i="4"/>
  <c r="I64" i="4"/>
  <c r="I60" i="4"/>
  <c r="I20" i="4"/>
  <c r="I72" i="4"/>
  <c r="I43" i="4"/>
  <c r="I41" i="4"/>
  <c r="I5" i="4"/>
  <c r="I53" i="4"/>
  <c r="I57" i="4"/>
  <c r="I50" i="4"/>
  <c r="J51" i="4"/>
  <c r="J54" i="4"/>
  <c r="J53" i="4"/>
  <c r="J42" i="4"/>
  <c r="J75" i="4"/>
  <c r="J44" i="4"/>
  <c r="J62" i="4"/>
  <c r="J40" i="4"/>
  <c r="J57" i="4"/>
  <c r="J70" i="4"/>
  <c r="J22" i="4"/>
  <c r="J71" i="4"/>
  <c r="J12" i="4"/>
  <c r="J20" i="4"/>
  <c r="J50" i="4"/>
  <c r="J64" i="4"/>
  <c r="J14" i="4"/>
  <c r="J6" i="4"/>
  <c r="J56" i="4"/>
  <c r="J27" i="4"/>
  <c r="J49" i="4"/>
  <c r="J36" i="4"/>
  <c r="J43" i="4"/>
  <c r="J33" i="4"/>
  <c r="J9" i="4"/>
  <c r="J45" i="4"/>
  <c r="J8" i="4"/>
  <c r="J69" i="4"/>
  <c r="J34" i="4"/>
  <c r="J19" i="4"/>
  <c r="J25" i="4"/>
  <c r="J24" i="4"/>
  <c r="J65" i="4"/>
  <c r="J55" i="4"/>
  <c r="J15" i="4"/>
  <c r="J29" i="4"/>
  <c r="J35" i="4"/>
  <c r="J48" i="4"/>
  <c r="J52" i="4"/>
  <c r="J23" i="4"/>
  <c r="J58" i="4"/>
  <c r="J37" i="4"/>
  <c r="J46" i="4"/>
  <c r="J32" i="4"/>
  <c r="J39" i="4"/>
  <c r="J21" i="4"/>
  <c r="J30" i="4"/>
  <c r="J67" i="4"/>
  <c r="J10" i="4"/>
  <c r="J31" i="4"/>
  <c r="J2" i="4"/>
  <c r="J18" i="4"/>
  <c r="J28" i="4"/>
  <c r="J47" i="4"/>
  <c r="J60" i="4"/>
  <c r="J66" i="4"/>
  <c r="J61" i="4"/>
  <c r="J7" i="4"/>
  <c r="J3" i="4"/>
  <c r="J38" i="4"/>
  <c r="J13" i="4"/>
  <c r="J63" i="4"/>
  <c r="J26" i="4"/>
  <c r="J59" i="4"/>
  <c r="J68" i="4"/>
  <c r="J5" i="4"/>
  <c r="J11" i="4"/>
  <c r="J17" i="4"/>
  <c r="J4" i="4"/>
  <c r="H76" i="4"/>
  <c r="D76" i="4" l="1"/>
  <c r="E76" i="4"/>
  <c r="F76" i="4"/>
  <c r="G76" i="4"/>
  <c r="H72" i="15"/>
  <c r="H73" i="15" s="1"/>
  <c r="I12" i="15" s="1"/>
  <c r="H75" i="15"/>
  <c r="J8" i="15"/>
  <c r="E76" i="15" l="1"/>
  <c r="J4" i="15"/>
  <c r="J17" i="15"/>
  <c r="F76" i="15"/>
  <c r="J64" i="15"/>
  <c r="J31" i="15"/>
  <c r="J49" i="15"/>
  <c r="J48" i="15"/>
  <c r="J26" i="15"/>
  <c r="J37" i="15"/>
  <c r="J5" i="15"/>
  <c r="J29" i="15"/>
  <c r="J22" i="15"/>
  <c r="J38" i="15"/>
  <c r="J2" i="15"/>
  <c r="J25" i="15"/>
  <c r="J56" i="15"/>
  <c r="J42" i="15"/>
  <c r="J46" i="15"/>
  <c r="J6" i="15"/>
  <c r="J30" i="15"/>
  <c r="J43" i="15"/>
  <c r="J52" i="15"/>
  <c r="J59" i="15"/>
  <c r="J60" i="15"/>
  <c r="J67" i="15"/>
  <c r="J18" i="15"/>
  <c r="J63" i="15"/>
  <c r="J70" i="15"/>
  <c r="J53" i="15"/>
  <c r="J12" i="15"/>
  <c r="J45" i="15"/>
  <c r="J15" i="15"/>
  <c r="J21" i="15"/>
  <c r="G76" i="15"/>
  <c r="J33" i="15"/>
  <c r="J11" i="15"/>
  <c r="J34" i="15"/>
  <c r="J68" i="15"/>
  <c r="J66" i="15"/>
  <c r="J50" i="15"/>
  <c r="J39" i="15"/>
  <c r="J19" i="15"/>
  <c r="J13" i="15"/>
  <c r="H76" i="15"/>
  <c r="J71" i="15"/>
  <c r="J35" i="15"/>
  <c r="J69" i="15"/>
  <c r="J65" i="15"/>
  <c r="J62" i="15"/>
  <c r="J58" i="15"/>
  <c r="J55" i="15"/>
  <c r="J51" i="15"/>
  <c r="J23" i="15"/>
  <c r="J10" i="15"/>
  <c r="J7" i="15"/>
  <c r="J47" i="15"/>
  <c r="J44" i="15"/>
  <c r="J61" i="15"/>
  <c r="J57" i="15"/>
  <c r="J54" i="15"/>
  <c r="J27" i="15"/>
  <c r="J75" i="15"/>
  <c r="J9" i="15"/>
  <c r="J3" i="15"/>
  <c r="J40" i="15"/>
  <c r="J36" i="15"/>
  <c r="J32" i="15"/>
  <c r="J28" i="15"/>
  <c r="J24" i="15"/>
  <c r="J20" i="15"/>
  <c r="J14" i="15"/>
  <c r="D76" i="15"/>
  <c r="E73" i="15"/>
  <c r="I16" i="15"/>
  <c r="I4" i="15"/>
  <c r="I48" i="15"/>
  <c r="I64" i="15"/>
  <c r="I49" i="15"/>
  <c r="I31" i="15"/>
  <c r="I45" i="15"/>
  <c r="I15" i="15"/>
  <c r="I21" i="15"/>
  <c r="I38" i="15"/>
  <c r="I11" i="15"/>
  <c r="I53" i="15"/>
  <c r="I41" i="15"/>
  <c r="I3" i="15"/>
  <c r="I63" i="15"/>
  <c r="I67" i="15"/>
  <c r="I37" i="15"/>
  <c r="I56" i="15"/>
  <c r="I69" i="15"/>
  <c r="I5" i="15"/>
  <c r="I18" i="15"/>
  <c r="I29" i="15"/>
  <c r="I2" i="15"/>
  <c r="I25" i="15"/>
  <c r="I33" i="15"/>
  <c r="F73" i="15"/>
  <c r="I60" i="15"/>
  <c r="I43" i="15"/>
  <c r="I52" i="15"/>
  <c r="I59" i="15"/>
  <c r="I66" i="15"/>
  <c r="I70" i="15"/>
  <c r="I30" i="15"/>
  <c r="I9" i="15"/>
  <c r="I6" i="15"/>
  <c r="I72" i="15"/>
  <c r="I68" i="15"/>
  <c r="I61" i="15"/>
  <c r="I57" i="15"/>
  <c r="I54" i="15"/>
  <c r="I46" i="15"/>
  <c r="G73" i="15"/>
  <c r="I71" i="15"/>
  <c r="I26" i="15"/>
  <c r="I65" i="15"/>
  <c r="I34" i="15"/>
  <c r="I22" i="15"/>
  <c r="I62" i="15"/>
  <c r="I58" i="15"/>
  <c r="I55" i="15"/>
  <c r="I51" i="15"/>
  <c r="I40" i="15"/>
  <c r="I36" i="15"/>
  <c r="I32" i="15"/>
  <c r="I28" i="15"/>
  <c r="I24" i="15"/>
  <c r="I20" i="15"/>
  <c r="I14" i="15"/>
  <c r="I8" i="15"/>
  <c r="I50" i="15"/>
  <c r="I47" i="15"/>
  <c r="I39" i="15"/>
  <c r="I35" i="15"/>
  <c r="I27" i="15"/>
  <c r="I23" i="15"/>
  <c r="I19" i="15"/>
  <c r="I13" i="15"/>
  <c r="I10" i="15"/>
  <c r="I7" i="15"/>
  <c r="D73" i="15"/>
</calcChain>
</file>

<file path=xl/sharedStrings.xml><?xml version="1.0" encoding="utf-8"?>
<sst xmlns="http://schemas.openxmlformats.org/spreadsheetml/2006/main" count="625" uniqueCount="87">
  <si>
    <r>
      <rPr>
        <b/>
        <i/>
        <sz val="11"/>
        <color theme="1"/>
        <rFont val="Calibri"/>
        <family val="2"/>
        <scheme val="minor"/>
      </rPr>
      <t xml:space="preserve"> Chaîne opératoire</t>
    </r>
    <r>
      <rPr>
        <b/>
        <sz val="11"/>
        <color theme="1"/>
        <rFont val="Calibri"/>
        <family val="2"/>
        <scheme val="minor"/>
      </rPr>
      <t xml:space="preserve"> phase</t>
    </r>
  </si>
  <si>
    <t>Technological category</t>
  </si>
  <si>
    <t>Product</t>
  </si>
  <si>
    <t>Flint</t>
  </si>
  <si>
    <t>Quartz</t>
  </si>
  <si>
    <t>Quartzite</t>
  </si>
  <si>
    <t>Rock cristal</t>
  </si>
  <si>
    <t>TOTAL</t>
  </si>
  <si>
    <t xml:space="preserve">%  </t>
  </si>
  <si>
    <r>
      <t xml:space="preserve">%  (+ </t>
    </r>
    <r>
      <rPr>
        <b/>
        <i/>
        <sz val="11"/>
        <color theme="1"/>
        <rFont val="Calibri"/>
        <family val="2"/>
        <scheme val="minor"/>
      </rPr>
      <t>débris</t>
    </r>
    <r>
      <rPr>
        <b/>
        <sz val="11"/>
        <color theme="1"/>
        <rFont val="Calibri"/>
        <family val="2"/>
        <scheme val="minor"/>
      </rPr>
      <t>)</t>
    </r>
  </si>
  <si>
    <t>Phase 0. Catchment</t>
  </si>
  <si>
    <t>0.1 Unmodified blocks</t>
  </si>
  <si>
    <t xml:space="preserve">Phase 1. Initialisation </t>
  </si>
  <si>
    <t>1.1. Decortication</t>
  </si>
  <si>
    <t>Entame (I)</t>
  </si>
  <si>
    <t>Cortical flake (100-50%) (II)</t>
  </si>
  <si>
    <t>Partially cortical flake (50-25%) (III)</t>
  </si>
  <si>
    <t xml:space="preserve">Cortical blade (100-50%) (II) </t>
  </si>
  <si>
    <t>Partially cortical blade (50-25%) (III)</t>
  </si>
  <si>
    <t>1.2 Preparation</t>
  </si>
  <si>
    <t>Bifacial crested blade</t>
  </si>
  <si>
    <t>Unifacial crested blade</t>
  </si>
  <si>
    <t>Semicrested blade</t>
  </si>
  <si>
    <t>Crest preparation flake</t>
  </si>
  <si>
    <t>Phase 2. Exploitation</t>
  </si>
  <si>
    <t>*</t>
  </si>
  <si>
    <r>
      <t xml:space="preserve">Phase 2 + </t>
    </r>
    <r>
      <rPr>
        <b/>
        <i/>
        <sz val="11"/>
        <color theme="1"/>
        <rFont val="Calibri"/>
        <family val="2"/>
        <scheme val="minor"/>
      </rPr>
      <t>Débris</t>
    </r>
  </si>
  <si>
    <t>2.1. Raw blanks</t>
  </si>
  <si>
    <t>Flake with marginal cortex (0-25%) (IV)</t>
  </si>
  <si>
    <t>Flake</t>
  </si>
  <si>
    <t>Fragment of cortical flake</t>
  </si>
  <si>
    <t>Flake fragment</t>
  </si>
  <si>
    <r>
      <t>Small flake (</t>
    </r>
    <r>
      <rPr>
        <sz val="11"/>
        <color theme="1"/>
        <rFont val="Calibri"/>
        <family val="2"/>
      </rPr>
      <t>&lt;</t>
    </r>
    <r>
      <rPr>
        <sz val="11"/>
        <color theme="1"/>
        <rFont val="Calibri"/>
        <family val="2"/>
        <scheme val="minor"/>
      </rPr>
      <t>2 cm)</t>
    </r>
  </si>
  <si>
    <t>Small flake fragment</t>
  </si>
  <si>
    <t>Blade with marginal cortex (0-25%) (IV)</t>
  </si>
  <si>
    <t>Blade</t>
  </si>
  <si>
    <t>Fragment of cortical blade</t>
  </si>
  <si>
    <t>Blade fragment</t>
  </si>
  <si>
    <r>
      <t>Bladelet (</t>
    </r>
    <r>
      <rPr>
        <sz val="11"/>
        <color theme="1"/>
        <rFont val="Calibri"/>
        <family val="2"/>
      </rPr>
      <t>&lt;</t>
    </r>
    <r>
      <rPr>
        <sz val="11"/>
        <color theme="1"/>
        <rFont val="Calibri"/>
        <family val="2"/>
        <scheme val="minor"/>
      </rPr>
      <t>2 cm)</t>
    </r>
  </si>
  <si>
    <t>Bladelet fragment</t>
  </si>
  <si>
    <t>2.2. Core maintenance by-products</t>
  </si>
  <si>
    <t>Core flank</t>
  </si>
  <si>
    <t>Tablet</t>
  </si>
  <si>
    <t>Semi-tablet</t>
  </si>
  <si>
    <t>Platform overhang flake</t>
  </si>
  <si>
    <t>Distal maintenance flake</t>
  </si>
  <si>
    <t>Neo-crested blade</t>
  </si>
  <si>
    <t>2.3. Bifacil reduction products</t>
  </si>
  <si>
    <t>Thinning flake</t>
  </si>
  <si>
    <t>Fragment of thinning flake</t>
  </si>
  <si>
    <t>2.4. Knapping waste</t>
  </si>
  <si>
    <r>
      <t xml:space="preserve">Including </t>
    </r>
    <r>
      <rPr>
        <b/>
        <i/>
        <sz val="11"/>
        <color theme="1"/>
        <rFont val="Calibri"/>
        <family val="2"/>
        <scheme val="minor"/>
      </rPr>
      <t>débris</t>
    </r>
  </si>
  <si>
    <t>Chunk</t>
  </si>
  <si>
    <r>
      <t>*</t>
    </r>
    <r>
      <rPr>
        <i/>
        <sz val="11"/>
        <color theme="1"/>
        <rFont val="Calibri"/>
        <family val="2"/>
        <scheme val="minor"/>
      </rPr>
      <t>Débris</t>
    </r>
    <r>
      <rPr>
        <sz val="11"/>
        <color theme="1"/>
        <rFont val="Calibri"/>
        <family val="2"/>
        <scheme val="minor"/>
      </rPr>
      <t xml:space="preserve"> </t>
    </r>
  </si>
  <si>
    <t xml:space="preserve">2.5. Cores </t>
  </si>
  <si>
    <t>Blade core</t>
  </si>
  <si>
    <t>Flake core</t>
  </si>
  <si>
    <t>Phase 3. Consumption and abandonment</t>
  </si>
  <si>
    <t>3.1.Retouched blanks</t>
  </si>
  <si>
    <t>Endscraper</t>
  </si>
  <si>
    <t>Borer</t>
  </si>
  <si>
    <t>Burin</t>
  </si>
  <si>
    <t>1?</t>
  </si>
  <si>
    <t>Truncation</t>
  </si>
  <si>
    <t xml:space="preserve">Backed piece </t>
  </si>
  <si>
    <t>Piece with continuous retouch on one edge</t>
  </si>
  <si>
    <t>Foliate point</t>
  </si>
  <si>
    <t>Notch</t>
  </si>
  <si>
    <t>Denticulate</t>
  </si>
  <si>
    <t>Écaille (scaled piece)</t>
  </si>
  <si>
    <t>Sidescraper</t>
  </si>
  <si>
    <t>Backed bladelet</t>
  </si>
  <si>
    <t>Other</t>
  </si>
  <si>
    <t>Burin-endscraper</t>
  </si>
  <si>
    <t>3.2. Exhausted cores</t>
  </si>
  <si>
    <t>3.3. Tool maintenance by-products</t>
  </si>
  <si>
    <t>Retouch thinning flake</t>
  </si>
  <si>
    <t>Fragment of retouch thinning flake</t>
  </si>
  <si>
    <t>Retouch flake</t>
  </si>
  <si>
    <t>Burin spall</t>
  </si>
  <si>
    <t xml:space="preserve">TOTAL </t>
  </si>
  <si>
    <t>%</t>
  </si>
  <si>
    <t>TOTAL (+ débris)</t>
  </si>
  <si>
    <t>% (+ débris)</t>
  </si>
  <si>
    <t>Small flake (&lt;2 cm)</t>
  </si>
  <si>
    <t>*Débris</t>
  </si>
  <si>
    <t>Dataset 5 - Technological study of lithic assemblges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</si>
</sst>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Font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43" fontId="0" fillId="0" borderId="0" xfId="1" applyFont="1" applyAlignment="1">
      <alignment horizontal="center"/>
    </xf>
    <xf numFmtId="10" fontId="0" fillId="0" borderId="0" xfId="2" applyNumberFormat="1" applyFont="1"/>
    <xf numFmtId="0" fontId="0" fillId="3" borderId="0" xfId="0" applyFill="1"/>
    <xf numFmtId="0" fontId="1" fillId="3" borderId="0" xfId="0" applyFont="1" applyFill="1"/>
    <xf numFmtId="0" fontId="0" fillId="3" borderId="0" xfId="0" applyFill="1" applyAlignment="1">
      <alignment horizontal="center"/>
    </xf>
    <xf numFmtId="10" fontId="0" fillId="3" borderId="0" xfId="2" applyNumberFormat="1" applyFont="1" applyFill="1"/>
    <xf numFmtId="0" fontId="0" fillId="3" borderId="0" xfId="0" applyFill="1" applyAlignment="1">
      <alignment horizontal="right"/>
    </xf>
    <xf numFmtId="0" fontId="0" fillId="2" borderId="0" xfId="0" applyFill="1"/>
    <xf numFmtId="0" fontId="0" fillId="2" borderId="0" xfId="0" applyFill="1" applyAlignment="1">
      <alignment horizontal="center"/>
    </xf>
    <xf numFmtId="10" fontId="0" fillId="2" borderId="0" xfId="2" applyNumberFormat="1" applyFont="1" applyFill="1" applyAlignment="1">
      <alignment horizontal="center"/>
    </xf>
    <xf numFmtId="10" fontId="1" fillId="0" borderId="0" xfId="2" applyNumberFormat="1" applyFont="1"/>
    <xf numFmtId="10" fontId="1" fillId="0" borderId="0" xfId="2" applyNumberFormat="1" applyFont="1" applyFill="1"/>
    <xf numFmtId="0" fontId="0" fillId="0" borderId="0" xfId="0" applyAlignment="1">
      <alignment horizontal="right"/>
    </xf>
    <xf numFmtId="0" fontId="1" fillId="0" borderId="0" xfId="0" applyFont="1" applyAlignment="1">
      <alignment horizontal="right" vertical="center"/>
    </xf>
    <xf numFmtId="0" fontId="1" fillId="0" borderId="0" xfId="0" applyFont="1" applyFill="1" applyAlignment="1">
      <alignment horizontal="center"/>
    </xf>
    <xf numFmtId="0" fontId="0" fillId="0" borderId="0" xfId="0" applyFill="1"/>
    <xf numFmtId="10" fontId="0" fillId="0" borderId="0" xfId="2" applyNumberFormat="1" applyFont="1" applyFill="1" applyAlignment="1">
      <alignment horizontal="center"/>
    </xf>
    <xf numFmtId="10" fontId="0" fillId="0" borderId="0" xfId="2" applyNumberFormat="1" applyFont="1" applyFill="1"/>
    <xf numFmtId="10" fontId="0" fillId="0" borderId="0" xfId="2" applyNumberFormat="1" applyFont="1" applyFill="1" applyAlignment="1">
      <alignment horizontal="right"/>
    </xf>
    <xf numFmtId="10" fontId="0" fillId="0" borderId="0" xfId="2" applyNumberFormat="1" applyFont="1" applyAlignment="1">
      <alignment horizontal="right"/>
    </xf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right"/>
    </xf>
    <xf numFmtId="10" fontId="1" fillId="3" borderId="0" xfId="2" applyNumberFormat="1" applyFont="1" applyFill="1"/>
    <xf numFmtId="10" fontId="1" fillId="0" borderId="0" xfId="2" applyNumberFormat="1" applyFont="1" applyFill="1" applyAlignment="1">
      <alignment horizontal="right"/>
    </xf>
    <xf numFmtId="0" fontId="3" fillId="0" borderId="0" xfId="0" applyFont="1"/>
    <xf numFmtId="0" fontId="4" fillId="0" borderId="0" xfId="0" applyFont="1"/>
    <xf numFmtId="0" fontId="3" fillId="0" borderId="0" xfId="0" applyFont="1" applyFill="1"/>
    <xf numFmtId="0" fontId="7" fillId="0" borderId="0" xfId="0" applyFont="1"/>
    <xf numFmtId="0" fontId="0" fillId="3" borderId="0" xfId="0" applyFont="1" applyFill="1"/>
    <xf numFmtId="0" fontId="0" fillId="3" borderId="0" xfId="0" applyFont="1" applyFill="1" applyAlignment="1">
      <alignment horizontal="center"/>
    </xf>
    <xf numFmtId="0" fontId="0" fillId="3" borderId="0" xfId="0" applyFont="1" applyFill="1" applyAlignment="1">
      <alignment horizontal="right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right"/>
    </xf>
    <xf numFmtId="0" fontId="0" fillId="0" borderId="0" xfId="0" applyFont="1" applyFill="1" applyAlignment="1">
      <alignment horizontal="center"/>
    </xf>
    <xf numFmtId="0" fontId="0" fillId="2" borderId="0" xfId="0" applyFont="1" applyFill="1"/>
    <xf numFmtId="0" fontId="0" fillId="2" borderId="0" xfId="0" applyFont="1" applyFill="1" applyAlignment="1">
      <alignment horizontal="center"/>
    </xf>
    <xf numFmtId="0" fontId="0" fillId="0" borderId="0" xfId="0" applyFont="1" applyFill="1"/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4" borderId="0" xfId="0" applyFont="1" applyFill="1"/>
    <xf numFmtId="0" fontId="9" fillId="4" borderId="0" xfId="0" applyFont="1" applyFill="1" applyAlignment="1">
      <alignment horizont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8"/>
  <sheetViews>
    <sheetView tabSelected="1" zoomScale="110" zoomScaleNormal="110" workbookViewId="0">
      <pane xSplit="10" ySplit="2" topLeftCell="K3" activePane="bottomRight" state="frozen"/>
      <selection pane="topRight" activeCell="K1" sqref="K1"/>
      <selection pane="bottomLeft" activeCell="A3" sqref="A3"/>
      <selection pane="bottomRight" activeCell="A3" sqref="A3"/>
    </sheetView>
  </sheetViews>
  <sheetFormatPr baseColWidth="10" defaultColWidth="8.88671875" defaultRowHeight="14.4" x14ac:dyDescent="0.3"/>
  <cols>
    <col min="1" max="1" width="24.109375" customWidth="1"/>
    <col min="2" max="2" width="25.33203125" customWidth="1"/>
    <col min="3" max="3" width="39.5546875" customWidth="1"/>
    <col min="4" max="4" width="7.33203125" style="2" customWidth="1"/>
    <col min="5" max="5" width="8.109375" style="2" customWidth="1"/>
    <col min="6" max="6" width="9.33203125" style="2" customWidth="1"/>
    <col min="7" max="7" width="10.5546875" style="2" customWidth="1"/>
    <col min="8" max="8" width="8.88671875" customWidth="1"/>
    <col min="10" max="10" width="11.33203125" customWidth="1"/>
  </cols>
  <sheetData>
    <row r="1" spans="1:10" x14ac:dyDescent="0.3">
      <c r="A1" s="47" t="s">
        <v>86</v>
      </c>
      <c r="B1" s="47"/>
      <c r="C1" s="47"/>
      <c r="D1" s="48"/>
      <c r="E1" s="48"/>
      <c r="F1" s="48"/>
      <c r="G1" s="48"/>
      <c r="H1" s="47"/>
      <c r="I1" s="47"/>
      <c r="J1" s="47"/>
    </row>
    <row r="2" spans="1:10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</row>
    <row r="3" spans="1:10" s="1" customFormat="1" x14ac:dyDescent="0.3">
      <c r="A3" s="9" t="s">
        <v>10</v>
      </c>
      <c r="B3" s="9"/>
      <c r="C3" s="9"/>
      <c r="D3" s="26"/>
      <c r="E3" s="26"/>
      <c r="F3" s="26"/>
      <c r="G3" s="26"/>
      <c r="H3" s="9">
        <f t="shared" ref="H3:H34" si="0">SUM(D3:G3)</f>
        <v>0</v>
      </c>
      <c r="I3" s="28">
        <f>H3/H73</f>
        <v>0</v>
      </c>
      <c r="J3" s="28">
        <f>H3/H76</f>
        <v>0</v>
      </c>
    </row>
    <row r="4" spans="1:10" s="1" customFormat="1" x14ac:dyDescent="0.3">
      <c r="B4" s="1" t="s">
        <v>11</v>
      </c>
      <c r="D4" s="5"/>
      <c r="E4" s="5"/>
      <c r="F4" s="5"/>
      <c r="G4" s="5"/>
      <c r="H4" s="1">
        <f t="shared" si="0"/>
        <v>0</v>
      </c>
      <c r="I4" s="17">
        <f>H4/H73</f>
        <v>0</v>
      </c>
      <c r="J4" s="23">
        <f>H4/H76</f>
        <v>0</v>
      </c>
    </row>
    <row r="5" spans="1:10" s="1" customFormat="1" x14ac:dyDescent="0.3">
      <c r="A5" s="9" t="s">
        <v>12</v>
      </c>
      <c r="B5" s="9"/>
      <c r="C5" s="9"/>
      <c r="D5" s="26">
        <f>SUM(D6,D12)</f>
        <v>3</v>
      </c>
      <c r="E5" s="26">
        <f>SUM(E6,E12)</f>
        <v>0</v>
      </c>
      <c r="F5" s="26">
        <f>SUM(F6,F12)</f>
        <v>2</v>
      </c>
      <c r="G5" s="26">
        <f>SUM(G6,G12)</f>
        <v>1</v>
      </c>
      <c r="H5" s="9">
        <f t="shared" si="0"/>
        <v>6</v>
      </c>
      <c r="I5" s="28">
        <f>H5/H73</f>
        <v>1.5665796344647518E-2</v>
      </c>
      <c r="J5" s="28">
        <f>H5/H76</f>
        <v>1.0416666666666666E-2</v>
      </c>
    </row>
    <row r="6" spans="1:10" s="1" customFormat="1" x14ac:dyDescent="0.3">
      <c r="B6" s="1" t="s">
        <v>13</v>
      </c>
      <c r="D6" s="5">
        <f>SUM(D7:D11)</f>
        <v>2</v>
      </c>
      <c r="E6" s="5">
        <f>SUM(E7:E11)</f>
        <v>0</v>
      </c>
      <c r="F6" s="5">
        <f>SUM(F7:F11)</f>
        <v>2</v>
      </c>
      <c r="G6" s="5">
        <f>SUM(G7:G11)</f>
        <v>1</v>
      </c>
      <c r="H6" s="1">
        <f t="shared" si="0"/>
        <v>5</v>
      </c>
      <c r="I6" s="16">
        <f>H6/H73</f>
        <v>1.3054830287206266E-2</v>
      </c>
      <c r="J6" s="23">
        <f>H6/H76</f>
        <v>8.6805555555555559E-3</v>
      </c>
    </row>
    <row r="7" spans="1:10" x14ac:dyDescent="0.3">
      <c r="A7" s="1"/>
      <c r="C7" t="s">
        <v>14</v>
      </c>
      <c r="H7">
        <f t="shared" si="0"/>
        <v>0</v>
      </c>
      <c r="I7" s="7">
        <f>H7/H73</f>
        <v>0</v>
      </c>
      <c r="J7" s="23">
        <f>H7/H76</f>
        <v>0</v>
      </c>
    </row>
    <row r="8" spans="1:10" x14ac:dyDescent="0.3">
      <c r="A8" s="1"/>
      <c r="C8" t="s">
        <v>15</v>
      </c>
      <c r="F8" s="2">
        <v>2</v>
      </c>
      <c r="G8" s="2">
        <v>1</v>
      </c>
      <c r="H8">
        <f t="shared" si="0"/>
        <v>3</v>
      </c>
      <c r="I8" s="7">
        <f>H8/H73</f>
        <v>7.832898172323759E-3</v>
      </c>
      <c r="J8" s="23">
        <f>H8/H76</f>
        <v>5.208333333333333E-3</v>
      </c>
    </row>
    <row r="9" spans="1:10" x14ac:dyDescent="0.3">
      <c r="A9" s="1"/>
      <c r="C9" t="s">
        <v>16</v>
      </c>
      <c r="D9" s="2">
        <v>2</v>
      </c>
      <c r="H9">
        <f t="shared" si="0"/>
        <v>2</v>
      </c>
      <c r="I9" s="7">
        <f>H9/H73</f>
        <v>5.2219321148825066E-3</v>
      </c>
      <c r="J9" s="23">
        <f>H9/H76</f>
        <v>3.472222222222222E-3</v>
      </c>
    </row>
    <row r="10" spans="1:10" x14ac:dyDescent="0.3">
      <c r="A10" s="1"/>
      <c r="C10" t="s">
        <v>17</v>
      </c>
      <c r="H10">
        <f t="shared" si="0"/>
        <v>0</v>
      </c>
      <c r="I10" s="7">
        <f>H10/H73</f>
        <v>0</v>
      </c>
      <c r="J10" s="23">
        <f>H10/H76</f>
        <v>0</v>
      </c>
    </row>
    <row r="11" spans="1:10" x14ac:dyDescent="0.3">
      <c r="A11" s="1"/>
      <c r="C11" t="s">
        <v>18</v>
      </c>
      <c r="H11">
        <f t="shared" si="0"/>
        <v>0</v>
      </c>
      <c r="I11" s="7">
        <f>H11/H73</f>
        <v>0</v>
      </c>
      <c r="J11" s="23">
        <f>H11/H76</f>
        <v>0</v>
      </c>
    </row>
    <row r="12" spans="1:10" s="1" customFormat="1" x14ac:dyDescent="0.3">
      <c r="B12" s="1" t="s">
        <v>19</v>
      </c>
      <c r="D12" s="5">
        <f>SUM(D13:D16)</f>
        <v>1</v>
      </c>
      <c r="E12" s="5">
        <f>SUM(E13:E16)</f>
        <v>0</v>
      </c>
      <c r="F12" s="5">
        <f>SUM(F13:F16)</f>
        <v>0</v>
      </c>
      <c r="G12" s="5">
        <f>SUM(G13:G16)</f>
        <v>0</v>
      </c>
      <c r="H12" s="1">
        <f t="shared" si="0"/>
        <v>1</v>
      </c>
      <c r="I12" s="16">
        <f>H12/H73</f>
        <v>2.6109660574412533E-3</v>
      </c>
      <c r="J12" s="17">
        <f>H12/H76</f>
        <v>1.736111111111111E-3</v>
      </c>
    </row>
    <row r="13" spans="1:10" x14ac:dyDescent="0.3">
      <c r="A13" s="1"/>
      <c r="C13" s="3" t="s">
        <v>20</v>
      </c>
      <c r="H13">
        <f t="shared" si="0"/>
        <v>0</v>
      </c>
      <c r="I13" s="7">
        <f>H13/H74</f>
        <v>0</v>
      </c>
      <c r="J13" s="23">
        <f>H13/H76</f>
        <v>0</v>
      </c>
    </row>
    <row r="14" spans="1:10" x14ac:dyDescent="0.3">
      <c r="A14" s="1"/>
      <c r="C14" s="3" t="s">
        <v>21</v>
      </c>
      <c r="D14" s="2">
        <v>1</v>
      </c>
      <c r="H14">
        <f t="shared" si="0"/>
        <v>1</v>
      </c>
      <c r="I14" s="7">
        <f>H14/H73</f>
        <v>2.6109660574412533E-3</v>
      </c>
      <c r="J14" s="23">
        <f>H14/H76</f>
        <v>1.736111111111111E-3</v>
      </c>
    </row>
    <row r="15" spans="1:10" x14ac:dyDescent="0.3">
      <c r="A15" s="1"/>
      <c r="C15" s="3" t="s">
        <v>22</v>
      </c>
      <c r="H15">
        <f t="shared" si="0"/>
        <v>0</v>
      </c>
      <c r="I15" s="7">
        <f>H15/H73</f>
        <v>0</v>
      </c>
      <c r="J15" s="23">
        <f>H15/H76</f>
        <v>0</v>
      </c>
    </row>
    <row r="16" spans="1:10" x14ac:dyDescent="0.3">
      <c r="A16" s="1"/>
      <c r="C16" s="3" t="s">
        <v>23</v>
      </c>
      <c r="H16">
        <f t="shared" si="0"/>
        <v>0</v>
      </c>
      <c r="I16" s="7">
        <f>H16/H73</f>
        <v>0</v>
      </c>
      <c r="J16" s="23">
        <f>H16/H76</f>
        <v>0</v>
      </c>
    </row>
    <row r="17" spans="1:10" s="1" customFormat="1" x14ac:dyDescent="0.3">
      <c r="A17" s="9" t="s">
        <v>24</v>
      </c>
      <c r="B17" s="9"/>
      <c r="C17" s="9"/>
      <c r="D17" s="26">
        <f>SUM(D19,D32,D39,D42,D46)</f>
        <v>232</v>
      </c>
      <c r="E17" s="26">
        <f>SUM(E19,E32,E39,E42,E46)</f>
        <v>78</v>
      </c>
      <c r="F17" s="26">
        <f>SUM(F19,F32,F39,F42,F46)</f>
        <v>19</v>
      </c>
      <c r="G17" s="26">
        <f>SUM(G19,G32,G39,G42,G46)</f>
        <v>2</v>
      </c>
      <c r="H17" s="27">
        <f t="shared" si="0"/>
        <v>331</v>
      </c>
      <c r="I17" s="28">
        <f>H17/H73</f>
        <v>0.86422976501305482</v>
      </c>
      <c r="J17" s="29" t="s">
        <v>25</v>
      </c>
    </row>
    <row r="18" spans="1:10" s="1" customFormat="1" x14ac:dyDescent="0.3">
      <c r="A18" s="9" t="s">
        <v>26</v>
      </c>
      <c r="B18" s="9"/>
      <c r="C18" s="9"/>
      <c r="D18" s="26">
        <f>SUM(D17,D45)</f>
        <v>240</v>
      </c>
      <c r="E18" s="26">
        <f>SUM(E17,E45)</f>
        <v>256</v>
      </c>
      <c r="F18" s="26">
        <f>SUM(F17,F45)</f>
        <v>25</v>
      </c>
      <c r="G18" s="26">
        <f>SUM(G17,G45)</f>
        <v>3</v>
      </c>
      <c r="H18" s="27">
        <f t="shared" si="0"/>
        <v>524</v>
      </c>
      <c r="I18" s="29" t="s">
        <v>25</v>
      </c>
      <c r="J18" s="28">
        <f>H18/H76</f>
        <v>0.90972222222222221</v>
      </c>
    </row>
    <row r="19" spans="1:10" s="1" customFormat="1" x14ac:dyDescent="0.3">
      <c r="B19" s="1" t="s">
        <v>27</v>
      </c>
      <c r="D19" s="5">
        <f>SUM(D20:D31)</f>
        <v>179</v>
      </c>
      <c r="E19" s="5">
        <f>SUM(E20:E31)</f>
        <v>29</v>
      </c>
      <c r="F19" s="5">
        <f>SUM(F20:F31)</f>
        <v>18</v>
      </c>
      <c r="G19" s="5">
        <f>SUM(G20:G31)</f>
        <v>2</v>
      </c>
      <c r="H19" s="1">
        <f t="shared" si="0"/>
        <v>228</v>
      </c>
      <c r="I19" s="16">
        <f>H19/H73</f>
        <v>0.59530026109660572</v>
      </c>
      <c r="J19" s="17">
        <f>H19/H76</f>
        <v>0.39583333333333331</v>
      </c>
    </row>
    <row r="20" spans="1:10" x14ac:dyDescent="0.3">
      <c r="A20" s="1"/>
      <c r="C20" t="s">
        <v>28</v>
      </c>
      <c r="D20" s="2">
        <v>3</v>
      </c>
      <c r="F20" s="2">
        <v>3</v>
      </c>
      <c r="H20">
        <f t="shared" si="0"/>
        <v>6</v>
      </c>
      <c r="I20" s="7">
        <f>H20/H73</f>
        <v>1.5665796344647518E-2</v>
      </c>
      <c r="J20" s="23">
        <f>H20/H76</f>
        <v>1.0416666666666666E-2</v>
      </c>
    </row>
    <row r="21" spans="1:10" x14ac:dyDescent="0.3">
      <c r="B21" s="31"/>
      <c r="C21" t="s">
        <v>29</v>
      </c>
      <c r="D21" s="2">
        <v>10</v>
      </c>
      <c r="E21" s="2">
        <v>4</v>
      </c>
      <c r="F21" s="2">
        <v>3</v>
      </c>
      <c r="H21">
        <f t="shared" si="0"/>
        <v>17</v>
      </c>
      <c r="I21" s="7">
        <f>H21/H73</f>
        <v>4.4386422976501305E-2</v>
      </c>
      <c r="J21" s="23">
        <f>H21/H76</f>
        <v>2.9513888888888888E-2</v>
      </c>
    </row>
    <row r="22" spans="1:10" x14ac:dyDescent="0.3">
      <c r="C22" t="s">
        <v>30</v>
      </c>
      <c r="D22" s="2">
        <v>5</v>
      </c>
      <c r="E22" s="2">
        <v>2</v>
      </c>
      <c r="F22" s="2">
        <v>4</v>
      </c>
      <c r="H22">
        <f t="shared" si="0"/>
        <v>11</v>
      </c>
      <c r="I22" s="7">
        <f>H22/H73</f>
        <v>2.8720626631853787E-2</v>
      </c>
      <c r="J22" s="23">
        <f>H22/H76</f>
        <v>1.9097222222222224E-2</v>
      </c>
    </row>
    <row r="23" spans="1:10" x14ac:dyDescent="0.3">
      <c r="C23" t="s">
        <v>31</v>
      </c>
      <c r="D23" s="2">
        <v>36</v>
      </c>
      <c r="E23" s="2">
        <v>20</v>
      </c>
      <c r="F23" s="2">
        <v>7</v>
      </c>
      <c r="G23" s="2">
        <v>2</v>
      </c>
      <c r="H23">
        <f t="shared" si="0"/>
        <v>65</v>
      </c>
      <c r="I23" s="7">
        <f>H23/H73</f>
        <v>0.16971279373368145</v>
      </c>
      <c r="J23" s="23">
        <f>H23/H76</f>
        <v>0.11284722222222222</v>
      </c>
    </row>
    <row r="24" spans="1:10" x14ac:dyDescent="0.3">
      <c r="C24" t="s">
        <v>32</v>
      </c>
      <c r="D24" s="2">
        <v>37</v>
      </c>
      <c r="F24" s="2">
        <v>1</v>
      </c>
      <c r="H24">
        <f t="shared" si="0"/>
        <v>38</v>
      </c>
      <c r="I24" s="7">
        <f>H24/H73</f>
        <v>9.921671018276762E-2</v>
      </c>
      <c r="J24" s="23">
        <f>H24/H76</f>
        <v>6.5972222222222224E-2</v>
      </c>
    </row>
    <row r="25" spans="1:10" x14ac:dyDescent="0.3">
      <c r="C25" t="s">
        <v>33</v>
      </c>
      <c r="D25" s="2">
        <v>52</v>
      </c>
      <c r="E25" s="2">
        <v>2</v>
      </c>
      <c r="H25">
        <f t="shared" si="0"/>
        <v>54</v>
      </c>
      <c r="I25" s="7">
        <f>H25/H73</f>
        <v>0.14099216710182769</v>
      </c>
      <c r="J25" s="23">
        <f>H25/H76</f>
        <v>9.375E-2</v>
      </c>
    </row>
    <row r="26" spans="1:10" x14ac:dyDescent="0.3">
      <c r="C26" t="s">
        <v>34</v>
      </c>
      <c r="D26" s="2">
        <v>1</v>
      </c>
      <c r="H26">
        <f t="shared" si="0"/>
        <v>1</v>
      </c>
      <c r="I26" s="7">
        <f>H26/H73</f>
        <v>2.6109660574412533E-3</v>
      </c>
      <c r="J26" s="23">
        <f>H26/H76</f>
        <v>1.736111111111111E-3</v>
      </c>
    </row>
    <row r="27" spans="1:10" x14ac:dyDescent="0.3">
      <c r="C27" t="s">
        <v>35</v>
      </c>
      <c r="D27" s="2">
        <v>1</v>
      </c>
      <c r="E27" s="2">
        <v>1</v>
      </c>
      <c r="H27">
        <f t="shared" si="0"/>
        <v>2</v>
      </c>
      <c r="I27" s="7">
        <f>D27/H73</f>
        <v>2.6109660574412533E-3</v>
      </c>
      <c r="J27" s="23">
        <f>H27/H76</f>
        <v>3.472222222222222E-3</v>
      </c>
    </row>
    <row r="28" spans="1:10" x14ac:dyDescent="0.3">
      <c r="C28" t="s">
        <v>36</v>
      </c>
      <c r="D28" s="2">
        <v>2</v>
      </c>
      <c r="H28">
        <f t="shared" si="0"/>
        <v>2</v>
      </c>
      <c r="I28" s="7">
        <f>H28/H73</f>
        <v>5.2219321148825066E-3</v>
      </c>
      <c r="J28" s="23">
        <f>H28/H76</f>
        <v>3.472222222222222E-3</v>
      </c>
    </row>
    <row r="29" spans="1:10" x14ac:dyDescent="0.3">
      <c r="C29" t="s">
        <v>37</v>
      </c>
      <c r="D29" s="2">
        <v>15</v>
      </c>
      <c r="H29">
        <f t="shared" si="0"/>
        <v>15</v>
      </c>
      <c r="I29" s="7">
        <f>H29/H73</f>
        <v>3.91644908616188E-2</v>
      </c>
      <c r="J29" s="23">
        <f>H29/H76</f>
        <v>2.6041666666666668E-2</v>
      </c>
    </row>
    <row r="30" spans="1:10" x14ac:dyDescent="0.3">
      <c r="C30" t="s">
        <v>38</v>
      </c>
      <c r="D30" s="2">
        <v>3</v>
      </c>
      <c r="H30">
        <f t="shared" si="0"/>
        <v>3</v>
      </c>
      <c r="I30" s="7">
        <f>H30/H73</f>
        <v>7.832898172323759E-3</v>
      </c>
      <c r="J30" s="23">
        <f>H30/H76</f>
        <v>5.208333333333333E-3</v>
      </c>
    </row>
    <row r="31" spans="1:10" x14ac:dyDescent="0.3">
      <c r="C31" t="s">
        <v>39</v>
      </c>
      <c r="D31" s="2">
        <v>14</v>
      </c>
      <c r="H31">
        <f t="shared" si="0"/>
        <v>14</v>
      </c>
      <c r="I31" s="7">
        <f>H31/H73</f>
        <v>3.6553524804177548E-2</v>
      </c>
      <c r="J31" s="23">
        <f>H31/H76</f>
        <v>2.4305555555555556E-2</v>
      </c>
    </row>
    <row r="32" spans="1:10" s="1" customFormat="1" x14ac:dyDescent="0.3">
      <c r="B32" s="1" t="s">
        <v>40</v>
      </c>
      <c r="D32" s="5">
        <f>SUM(D33:D38)</f>
        <v>2</v>
      </c>
      <c r="E32" s="5">
        <f>SUM(E33:E38)</f>
        <v>0</v>
      </c>
      <c r="F32" s="5">
        <f>SUM(F33:F38)</f>
        <v>0</v>
      </c>
      <c r="G32" s="5">
        <f>SUM(G33:G38)</f>
        <v>0</v>
      </c>
      <c r="H32" s="1">
        <f t="shared" si="0"/>
        <v>2</v>
      </c>
      <c r="I32" s="16">
        <f>H32/H73</f>
        <v>5.2219321148825066E-3</v>
      </c>
      <c r="J32" s="17">
        <f>H32/H76</f>
        <v>3.472222222222222E-3</v>
      </c>
    </row>
    <row r="33" spans="2:10" x14ac:dyDescent="0.3">
      <c r="C33" s="3" t="s">
        <v>41</v>
      </c>
      <c r="D33" s="2">
        <v>1</v>
      </c>
      <c r="H33">
        <f t="shared" si="0"/>
        <v>1</v>
      </c>
      <c r="I33" s="7">
        <f>H33/H73</f>
        <v>2.6109660574412533E-3</v>
      </c>
      <c r="J33" s="23">
        <f>H33/H76</f>
        <v>1.736111111111111E-3</v>
      </c>
    </row>
    <row r="34" spans="2:10" x14ac:dyDescent="0.3">
      <c r="C34" s="3" t="s">
        <v>42</v>
      </c>
      <c r="H34">
        <f t="shared" si="0"/>
        <v>0</v>
      </c>
      <c r="I34" s="7">
        <f>H34/H73</f>
        <v>0</v>
      </c>
      <c r="J34" s="23">
        <f>H34/H76</f>
        <v>0</v>
      </c>
    </row>
    <row r="35" spans="2:10" x14ac:dyDescent="0.3">
      <c r="C35" s="3" t="s">
        <v>43</v>
      </c>
      <c r="H35">
        <f t="shared" ref="H35:H66" si="1">SUM(D35:G35)</f>
        <v>0</v>
      </c>
      <c r="I35" s="7">
        <f>H35/H73</f>
        <v>0</v>
      </c>
      <c r="J35" s="23">
        <f>H35/H76</f>
        <v>0</v>
      </c>
    </row>
    <row r="36" spans="2:10" x14ac:dyDescent="0.3">
      <c r="C36" s="3" t="s">
        <v>44</v>
      </c>
      <c r="D36" s="2">
        <v>1</v>
      </c>
      <c r="H36">
        <f t="shared" si="1"/>
        <v>1</v>
      </c>
      <c r="I36" s="7">
        <f>H36/H73</f>
        <v>2.6109660574412533E-3</v>
      </c>
      <c r="J36" s="23">
        <f>H36/H76</f>
        <v>1.736111111111111E-3</v>
      </c>
    </row>
    <row r="37" spans="2:10" x14ac:dyDescent="0.3">
      <c r="C37" s="3" t="s">
        <v>45</v>
      </c>
      <c r="H37">
        <f t="shared" si="1"/>
        <v>0</v>
      </c>
      <c r="I37" s="7">
        <f>H37/H73</f>
        <v>0</v>
      </c>
      <c r="J37" s="23">
        <f>H37/H76</f>
        <v>0</v>
      </c>
    </row>
    <row r="38" spans="2:10" x14ac:dyDescent="0.3">
      <c r="C38" s="3" t="s">
        <v>46</v>
      </c>
      <c r="H38">
        <f t="shared" si="1"/>
        <v>0</v>
      </c>
      <c r="I38" s="7">
        <f>H38/H73</f>
        <v>0</v>
      </c>
      <c r="J38" s="23">
        <f>H38/H76</f>
        <v>0</v>
      </c>
    </row>
    <row r="39" spans="2:10" s="1" customFormat="1" x14ac:dyDescent="0.3">
      <c r="B39" s="1" t="s">
        <v>47</v>
      </c>
      <c r="D39" s="5">
        <f>SUM(D40:D41)</f>
        <v>48</v>
      </c>
      <c r="E39" s="5">
        <f>SUM(E40:E41)</f>
        <v>0</v>
      </c>
      <c r="F39" s="5">
        <f>SUM(F40:F41)</f>
        <v>0</v>
      </c>
      <c r="G39" s="5">
        <f>SUM(G40:G41)</f>
        <v>0</v>
      </c>
      <c r="H39" s="1">
        <f t="shared" si="1"/>
        <v>48</v>
      </c>
      <c r="I39" s="16">
        <f>H39/H73</f>
        <v>0.12532637075718014</v>
      </c>
      <c r="J39" s="17">
        <f>H39/H76</f>
        <v>8.3333333333333329E-2</v>
      </c>
    </row>
    <row r="40" spans="2:10" x14ac:dyDescent="0.3">
      <c r="C40" s="3" t="s">
        <v>48</v>
      </c>
      <c r="D40" s="2">
        <v>17</v>
      </c>
      <c r="H40">
        <f t="shared" si="1"/>
        <v>17</v>
      </c>
      <c r="I40" s="7">
        <f>H40/H73</f>
        <v>4.4386422976501305E-2</v>
      </c>
      <c r="J40" s="23">
        <f>H40/H76</f>
        <v>2.9513888888888888E-2</v>
      </c>
    </row>
    <row r="41" spans="2:10" x14ac:dyDescent="0.3">
      <c r="C41" s="3" t="s">
        <v>49</v>
      </c>
      <c r="D41" s="2">
        <v>31</v>
      </c>
      <c r="H41">
        <f t="shared" si="1"/>
        <v>31</v>
      </c>
      <c r="I41" s="7">
        <f>H41/H73</f>
        <v>8.0939947780678853E-2</v>
      </c>
      <c r="J41" s="23">
        <f>H41/H76</f>
        <v>5.3819444444444448E-2</v>
      </c>
    </row>
    <row r="42" spans="2:10" s="1" customFormat="1" x14ac:dyDescent="0.3">
      <c r="B42" s="1" t="s">
        <v>50</v>
      </c>
      <c r="D42" s="5">
        <f>SUM(D44)</f>
        <v>0</v>
      </c>
      <c r="E42" s="5">
        <f>SUM(E44)</f>
        <v>49</v>
      </c>
      <c r="F42" s="5">
        <f>SUM(F44)</f>
        <v>0</v>
      </c>
      <c r="G42" s="5">
        <f>SUM(G44)</f>
        <v>0</v>
      </c>
      <c r="H42" s="1">
        <f t="shared" si="1"/>
        <v>49</v>
      </c>
      <c r="I42" s="7">
        <f>H42/H73</f>
        <v>0.12793733681462141</v>
      </c>
      <c r="J42" s="24" t="s">
        <v>25</v>
      </c>
    </row>
    <row r="43" spans="2:10" s="1" customFormat="1" x14ac:dyDescent="0.3">
      <c r="B43" s="1" t="s">
        <v>51</v>
      </c>
      <c r="D43" s="5">
        <f>SUM(D44:D45)</f>
        <v>8</v>
      </c>
      <c r="E43" s="5">
        <f>SUM(E44:E45)</f>
        <v>227</v>
      </c>
      <c r="F43" s="5">
        <f>SUM(F44:F45)</f>
        <v>6</v>
      </c>
      <c r="G43" s="5">
        <f>SUM(G44:G45)</f>
        <v>1</v>
      </c>
      <c r="H43" s="1">
        <f t="shared" si="1"/>
        <v>242</v>
      </c>
      <c r="I43" s="25" t="s">
        <v>25</v>
      </c>
      <c r="J43" s="23">
        <f>H43/H76</f>
        <v>0.4201388888888889</v>
      </c>
    </row>
    <row r="44" spans="2:10" x14ac:dyDescent="0.3">
      <c r="C44" t="s">
        <v>52</v>
      </c>
      <c r="E44" s="2">
        <v>49</v>
      </c>
      <c r="H44" s="18">
        <f t="shared" si="1"/>
        <v>49</v>
      </c>
      <c r="I44" s="7">
        <f>H44/H73</f>
        <v>0.12793733681462141</v>
      </c>
      <c r="J44" s="23">
        <f>H44/H76</f>
        <v>8.5069444444444448E-2</v>
      </c>
    </row>
    <row r="45" spans="2:10" x14ac:dyDescent="0.3">
      <c r="C45" t="s">
        <v>53</v>
      </c>
      <c r="D45" s="2">
        <v>8</v>
      </c>
      <c r="E45" s="2">
        <v>178</v>
      </c>
      <c r="F45" s="2">
        <v>6</v>
      </c>
      <c r="G45" s="2">
        <v>1</v>
      </c>
      <c r="H45" s="18">
        <f t="shared" si="1"/>
        <v>193</v>
      </c>
      <c r="I45" s="19" t="s">
        <v>25</v>
      </c>
      <c r="J45" s="23">
        <f>H45/H76</f>
        <v>0.33506944444444442</v>
      </c>
    </row>
    <row r="46" spans="2:10" s="1" customFormat="1" x14ac:dyDescent="0.3">
      <c r="B46" s="1" t="s">
        <v>54</v>
      </c>
      <c r="D46" s="5">
        <f>SUM(D47:D48)</f>
        <v>3</v>
      </c>
      <c r="E46" s="5">
        <f>SUM(E47:E48)</f>
        <v>0</v>
      </c>
      <c r="F46" s="5">
        <f>SUM(F47:F48)</f>
        <v>1</v>
      </c>
      <c r="G46" s="5">
        <f>SUM(G47:G48)</f>
        <v>0</v>
      </c>
      <c r="H46" s="1">
        <f t="shared" si="1"/>
        <v>4</v>
      </c>
      <c r="I46" s="7">
        <f>H46/H73</f>
        <v>1.0443864229765013E-2</v>
      </c>
      <c r="J46" s="23">
        <f>H46/H76</f>
        <v>6.9444444444444441E-3</v>
      </c>
    </row>
    <row r="47" spans="2:10" x14ac:dyDescent="0.3">
      <c r="C47" t="s">
        <v>55</v>
      </c>
      <c r="D47" s="2">
        <v>1</v>
      </c>
      <c r="H47">
        <f t="shared" si="1"/>
        <v>1</v>
      </c>
      <c r="I47" s="7">
        <f>H47/H73</f>
        <v>2.6109660574412533E-3</v>
      </c>
      <c r="J47" s="23">
        <f>H47/H76</f>
        <v>1.736111111111111E-3</v>
      </c>
    </row>
    <row r="48" spans="2:10" x14ac:dyDescent="0.3">
      <c r="C48" t="s">
        <v>56</v>
      </c>
      <c r="D48" s="2">
        <v>2</v>
      </c>
      <c r="F48" s="2">
        <v>1</v>
      </c>
      <c r="H48">
        <f t="shared" si="1"/>
        <v>3</v>
      </c>
      <c r="I48" s="7">
        <f>H48/H73</f>
        <v>7.832898172323759E-3</v>
      </c>
      <c r="J48" s="23">
        <f>H48/H76</f>
        <v>5.208333333333333E-3</v>
      </c>
    </row>
    <row r="49" spans="1:10" s="1" customFormat="1" x14ac:dyDescent="0.3">
      <c r="A49" s="9" t="s">
        <v>57</v>
      </c>
      <c r="B49" s="9"/>
      <c r="C49" s="9"/>
      <c r="D49" s="26">
        <f>SUM(D50,D65,D68)</f>
        <v>45</v>
      </c>
      <c r="E49" s="26">
        <f>SUM(E50,E65,E68)</f>
        <v>0</v>
      </c>
      <c r="F49" s="26">
        <f>SUM(F50,F65,F68)</f>
        <v>0</v>
      </c>
      <c r="G49" s="26">
        <f>SUM(G50,G65,G68)</f>
        <v>1</v>
      </c>
      <c r="H49" s="9">
        <f t="shared" si="1"/>
        <v>46</v>
      </c>
      <c r="I49" s="28">
        <f>H49/H73</f>
        <v>0.12010443864229765</v>
      </c>
      <c r="J49" s="28">
        <f>H49/H76</f>
        <v>7.9861111111111105E-2</v>
      </c>
    </row>
    <row r="50" spans="1:10" s="1" customFormat="1" x14ac:dyDescent="0.3">
      <c r="B50" s="1" t="s">
        <v>58</v>
      </c>
      <c r="D50" s="5">
        <f>SUM(D51:D64)</f>
        <v>21</v>
      </c>
      <c r="E50" s="5">
        <f>SUM(E51:E64)</f>
        <v>0</v>
      </c>
      <c r="F50" s="5">
        <f>SUM(F51:F64)</f>
        <v>0</v>
      </c>
      <c r="G50" s="5">
        <f>SUM(G51:G64)</f>
        <v>1</v>
      </c>
      <c r="H50" s="1">
        <f t="shared" si="1"/>
        <v>22</v>
      </c>
      <c r="I50" s="7">
        <f>H50/H73</f>
        <v>5.7441253263707574E-2</v>
      </c>
      <c r="J50" s="23">
        <f>H50/H76</f>
        <v>3.8194444444444448E-2</v>
      </c>
    </row>
    <row r="51" spans="1:10" x14ac:dyDescent="0.3">
      <c r="C51" s="3" t="s">
        <v>59</v>
      </c>
      <c r="D51" s="2">
        <v>3</v>
      </c>
      <c r="H51">
        <f t="shared" si="1"/>
        <v>3</v>
      </c>
      <c r="I51" s="7">
        <f>H51/H73</f>
        <v>7.832898172323759E-3</v>
      </c>
      <c r="J51" s="23">
        <f>H51/H76</f>
        <v>5.208333333333333E-3</v>
      </c>
    </row>
    <row r="52" spans="1:10" x14ac:dyDescent="0.3">
      <c r="C52" s="3" t="s">
        <v>60</v>
      </c>
      <c r="H52">
        <f t="shared" si="1"/>
        <v>0</v>
      </c>
      <c r="I52" s="7">
        <f>H52/H73</f>
        <v>0</v>
      </c>
      <c r="J52" s="23">
        <f>H52/H76</f>
        <v>0</v>
      </c>
    </row>
    <row r="53" spans="1:10" x14ac:dyDescent="0.3">
      <c r="C53" s="3" t="s">
        <v>61</v>
      </c>
      <c r="D53" s="2" t="s">
        <v>62</v>
      </c>
      <c r="H53">
        <f t="shared" si="1"/>
        <v>0</v>
      </c>
      <c r="I53" s="7">
        <f>H53/H73</f>
        <v>0</v>
      </c>
      <c r="J53" s="23">
        <f>H53/H76</f>
        <v>0</v>
      </c>
    </row>
    <row r="54" spans="1:10" x14ac:dyDescent="0.3">
      <c r="C54" s="3" t="s">
        <v>63</v>
      </c>
      <c r="H54">
        <f t="shared" si="1"/>
        <v>0</v>
      </c>
      <c r="I54" s="7">
        <f>H54/H73</f>
        <v>0</v>
      </c>
      <c r="J54" s="23">
        <f>H54/H76</f>
        <v>0</v>
      </c>
    </row>
    <row r="55" spans="1:10" x14ac:dyDescent="0.3">
      <c r="C55" s="3" t="s">
        <v>64</v>
      </c>
      <c r="H55">
        <f t="shared" si="1"/>
        <v>0</v>
      </c>
      <c r="I55" s="7">
        <f>H55/H73</f>
        <v>0</v>
      </c>
      <c r="J55" s="23">
        <f>H55/H76</f>
        <v>0</v>
      </c>
    </row>
    <row r="56" spans="1:10" x14ac:dyDescent="0.3">
      <c r="C56" s="3" t="s">
        <v>65</v>
      </c>
      <c r="D56" s="2">
        <v>2</v>
      </c>
      <c r="H56">
        <f t="shared" si="1"/>
        <v>2</v>
      </c>
      <c r="I56" s="7">
        <f>H56/H73</f>
        <v>5.2219321148825066E-3</v>
      </c>
      <c r="J56" s="23">
        <f>H56/H76</f>
        <v>3.472222222222222E-3</v>
      </c>
    </row>
    <row r="57" spans="1:10" x14ac:dyDescent="0.3">
      <c r="C57" s="3" t="s">
        <v>66</v>
      </c>
      <c r="D57" s="2">
        <v>7</v>
      </c>
      <c r="H57">
        <f t="shared" si="1"/>
        <v>7</v>
      </c>
      <c r="I57" s="7">
        <f>H57/H73</f>
        <v>1.8276762402088774E-2</v>
      </c>
      <c r="J57" s="23">
        <f>H57/H76</f>
        <v>1.2152777777777778E-2</v>
      </c>
    </row>
    <row r="58" spans="1:10" x14ac:dyDescent="0.3">
      <c r="C58" s="3" t="s">
        <v>67</v>
      </c>
      <c r="D58" s="2">
        <v>1</v>
      </c>
      <c r="H58">
        <f t="shared" si="1"/>
        <v>1</v>
      </c>
      <c r="I58" s="7">
        <f>H58/H73</f>
        <v>2.6109660574412533E-3</v>
      </c>
      <c r="J58" s="23">
        <f>H58/H76</f>
        <v>1.736111111111111E-3</v>
      </c>
    </row>
    <row r="59" spans="1:10" x14ac:dyDescent="0.3">
      <c r="C59" s="3" t="s">
        <v>68</v>
      </c>
      <c r="D59" s="2">
        <v>1</v>
      </c>
      <c r="G59" s="2">
        <v>1</v>
      </c>
      <c r="H59">
        <f t="shared" si="1"/>
        <v>2</v>
      </c>
      <c r="I59" s="7">
        <f>H59/H73</f>
        <v>5.2219321148825066E-3</v>
      </c>
      <c r="J59" s="23">
        <f>H59/H76</f>
        <v>3.472222222222222E-3</v>
      </c>
    </row>
    <row r="60" spans="1:10" x14ac:dyDescent="0.3">
      <c r="C60" s="3" t="s">
        <v>69</v>
      </c>
      <c r="D60" s="2">
        <v>5</v>
      </c>
      <c r="H60">
        <f t="shared" si="1"/>
        <v>5</v>
      </c>
      <c r="I60" s="7">
        <f>H60/H73</f>
        <v>1.3054830287206266E-2</v>
      </c>
      <c r="J60" s="23">
        <f>H60/H76</f>
        <v>8.6805555555555559E-3</v>
      </c>
    </row>
    <row r="61" spans="1:10" x14ac:dyDescent="0.3">
      <c r="C61" s="3" t="s">
        <v>70</v>
      </c>
      <c r="H61">
        <f t="shared" si="1"/>
        <v>0</v>
      </c>
      <c r="I61" s="7">
        <f>H61/H73</f>
        <v>0</v>
      </c>
      <c r="J61" s="23">
        <f>H61/H76</f>
        <v>0</v>
      </c>
    </row>
    <row r="62" spans="1:10" x14ac:dyDescent="0.3">
      <c r="C62" s="3" t="s">
        <v>71</v>
      </c>
      <c r="H62">
        <f t="shared" si="1"/>
        <v>0</v>
      </c>
      <c r="I62" s="7">
        <f>H62/H73</f>
        <v>0</v>
      </c>
      <c r="J62" s="23">
        <f>H62/H76</f>
        <v>0</v>
      </c>
    </row>
    <row r="63" spans="1:10" x14ac:dyDescent="0.3">
      <c r="C63" s="3" t="s">
        <v>72</v>
      </c>
      <c r="D63" s="2">
        <v>2</v>
      </c>
      <c r="H63">
        <f t="shared" si="1"/>
        <v>2</v>
      </c>
      <c r="I63" s="7">
        <f>H63/H73</f>
        <v>5.2219321148825066E-3</v>
      </c>
      <c r="J63" s="23">
        <f>H63/H76</f>
        <v>3.472222222222222E-3</v>
      </c>
    </row>
    <row r="64" spans="1:10" x14ac:dyDescent="0.3">
      <c r="C64" s="3" t="s">
        <v>73</v>
      </c>
      <c r="H64">
        <f t="shared" si="1"/>
        <v>0</v>
      </c>
      <c r="I64" s="7">
        <f>H64/H73</f>
        <v>0</v>
      </c>
      <c r="J64" s="23">
        <f>H64/H76</f>
        <v>0</v>
      </c>
    </row>
    <row r="65" spans="1:11" s="1" customFormat="1" x14ac:dyDescent="0.3">
      <c r="B65" s="1" t="s">
        <v>74</v>
      </c>
      <c r="D65" s="5">
        <f>SUM(D66:D67)</f>
        <v>0</v>
      </c>
      <c r="E65" s="5">
        <f>SUM(E66:E67)</f>
        <v>0</v>
      </c>
      <c r="F65" s="5">
        <f>SUM(F66:F67)</f>
        <v>0</v>
      </c>
      <c r="G65" s="5">
        <f>SUM(G66:G67)</f>
        <v>0</v>
      </c>
      <c r="H65" s="1">
        <f t="shared" si="1"/>
        <v>0</v>
      </c>
      <c r="I65" s="7">
        <f>H65/H73</f>
        <v>0</v>
      </c>
      <c r="J65" s="23">
        <f>H65/H76</f>
        <v>0</v>
      </c>
    </row>
    <row r="66" spans="1:11" x14ac:dyDescent="0.3">
      <c r="C66" t="s">
        <v>55</v>
      </c>
      <c r="H66">
        <f t="shared" si="1"/>
        <v>0</v>
      </c>
      <c r="I66" s="7">
        <f>H66/H73</f>
        <v>0</v>
      </c>
      <c r="J66" s="23">
        <f>H66/H76</f>
        <v>0</v>
      </c>
    </row>
    <row r="67" spans="1:11" x14ac:dyDescent="0.3">
      <c r="C67" t="s">
        <v>56</v>
      </c>
      <c r="H67">
        <f t="shared" ref="H67:H73" si="2">SUM(D67:G67)</f>
        <v>0</v>
      </c>
      <c r="I67" s="7">
        <f>H67/H73</f>
        <v>0</v>
      </c>
      <c r="J67" s="23">
        <f>H67/H76</f>
        <v>0</v>
      </c>
    </row>
    <row r="68" spans="1:11" s="1" customFormat="1" x14ac:dyDescent="0.3">
      <c r="B68" s="1" t="s">
        <v>75</v>
      </c>
      <c r="D68" s="5">
        <f>SUM(D69:D72)</f>
        <v>24</v>
      </c>
      <c r="E68" s="5">
        <f>SUM(E69:E72)</f>
        <v>0</v>
      </c>
      <c r="F68" s="5">
        <f>SUM(F69:F72)</f>
        <v>0</v>
      </c>
      <c r="G68" s="5">
        <f>SUM(G69:G72)</f>
        <v>0</v>
      </c>
      <c r="H68" s="1">
        <f t="shared" si="2"/>
        <v>24</v>
      </c>
      <c r="I68" s="7">
        <f>H68/H73</f>
        <v>6.2663185378590072E-2</v>
      </c>
      <c r="J68" s="23">
        <f>H68/H76</f>
        <v>4.1666666666666664E-2</v>
      </c>
    </row>
    <row r="69" spans="1:11" x14ac:dyDescent="0.3">
      <c r="C69" s="3" t="s">
        <v>76</v>
      </c>
      <c r="D69" s="2">
        <v>11</v>
      </c>
      <c r="H69">
        <f t="shared" si="2"/>
        <v>11</v>
      </c>
      <c r="I69" s="7">
        <f>H69/H73</f>
        <v>2.8720626631853787E-2</v>
      </c>
      <c r="J69" s="23">
        <f>H69/H76</f>
        <v>1.9097222222222224E-2</v>
      </c>
    </row>
    <row r="70" spans="1:11" x14ac:dyDescent="0.3">
      <c r="C70" s="3" t="s">
        <v>77</v>
      </c>
      <c r="D70" s="2">
        <v>12</v>
      </c>
      <c r="H70">
        <f t="shared" si="2"/>
        <v>12</v>
      </c>
      <c r="I70" s="7">
        <f>H70/H73</f>
        <v>3.1331592689295036E-2</v>
      </c>
      <c r="J70" s="23">
        <f>H70/H76</f>
        <v>2.0833333333333332E-2</v>
      </c>
    </row>
    <row r="71" spans="1:11" x14ac:dyDescent="0.3">
      <c r="C71" s="3" t="s">
        <v>78</v>
      </c>
      <c r="H71">
        <f t="shared" si="2"/>
        <v>0</v>
      </c>
      <c r="I71" s="7">
        <f>H71/H73</f>
        <v>0</v>
      </c>
      <c r="J71" s="23">
        <f>H71/H76</f>
        <v>0</v>
      </c>
    </row>
    <row r="72" spans="1:11" x14ac:dyDescent="0.3">
      <c r="C72" s="3" t="s">
        <v>79</v>
      </c>
      <c r="D72" s="2">
        <v>1</v>
      </c>
      <c r="H72">
        <f t="shared" si="2"/>
        <v>1</v>
      </c>
      <c r="I72" s="7">
        <f>H72/H73</f>
        <v>2.6109660574412533E-3</v>
      </c>
      <c r="J72" s="23">
        <f>H72/H76</f>
        <v>1.736111111111111E-3</v>
      </c>
    </row>
    <row r="73" spans="1:11" x14ac:dyDescent="0.3">
      <c r="A73" s="4" t="s">
        <v>80</v>
      </c>
      <c r="B73" s="13"/>
      <c r="C73" s="13"/>
      <c r="D73" s="14">
        <f>SUM(D3,D5,D17,D49)</f>
        <v>280</v>
      </c>
      <c r="E73" s="14">
        <f>SUM(E3,E5,E17,E49)</f>
        <v>78</v>
      </c>
      <c r="F73" s="14">
        <f>SUM(F3,F5,F17,F49)</f>
        <v>21</v>
      </c>
      <c r="G73" s="14">
        <f>SUM(G3,G5,G17,G49)</f>
        <v>4</v>
      </c>
      <c r="H73" s="13">
        <f t="shared" si="2"/>
        <v>383</v>
      </c>
      <c r="I73" s="7">
        <f>H73/H73</f>
        <v>1</v>
      </c>
    </row>
    <row r="74" spans="1:11" x14ac:dyDescent="0.3">
      <c r="A74" s="4" t="s">
        <v>81</v>
      </c>
      <c r="B74" s="13"/>
      <c r="C74" s="13"/>
      <c r="D74" s="15">
        <f>D73/H73</f>
        <v>0.7310704960835509</v>
      </c>
      <c r="E74" s="15">
        <f>E73/H73</f>
        <v>0.20365535248041775</v>
      </c>
      <c r="F74" s="15">
        <f>F73/H73</f>
        <v>5.4830287206266322E-2</v>
      </c>
      <c r="G74" s="15">
        <f>G73/H73</f>
        <v>1.0443864229765013E-2</v>
      </c>
      <c r="H74" s="15">
        <f>H73/H73</f>
        <v>1</v>
      </c>
      <c r="I74" s="7"/>
    </row>
    <row r="75" spans="1:11" x14ac:dyDescent="0.3">
      <c r="A75" s="20"/>
      <c r="B75" s="21"/>
      <c r="C75" s="21"/>
      <c r="D75" s="22"/>
      <c r="E75" s="22"/>
      <c r="F75" s="22"/>
      <c r="G75" s="22"/>
      <c r="H75" s="22"/>
      <c r="I75" s="7"/>
    </row>
    <row r="76" spans="1:11" x14ac:dyDescent="0.3">
      <c r="A76" s="4" t="s">
        <v>82</v>
      </c>
      <c r="B76" s="13"/>
      <c r="C76" s="13"/>
      <c r="D76" s="14">
        <f>SUM(D3,D5,D17,D45,D49)</f>
        <v>288</v>
      </c>
      <c r="E76" s="14">
        <f>SUM(E3,E5,E17,E45,E49)</f>
        <v>256</v>
      </c>
      <c r="F76" s="14">
        <f>SUM(F3,F5,F17,F45,F49)</f>
        <v>27</v>
      </c>
      <c r="G76" s="14">
        <f>SUM(G3,G5,G17,G45,G49)</f>
        <v>5</v>
      </c>
      <c r="H76" s="13">
        <f>SUM(D76:G76)</f>
        <v>576</v>
      </c>
      <c r="I76" s="7"/>
      <c r="J76" s="7">
        <f>H76/H76</f>
        <v>1</v>
      </c>
      <c r="K76" s="32"/>
    </row>
    <row r="77" spans="1:11" x14ac:dyDescent="0.3">
      <c r="A77" s="4" t="s">
        <v>83</v>
      </c>
      <c r="B77" s="13"/>
      <c r="C77" s="13"/>
      <c r="D77" s="15">
        <f>D76/H76</f>
        <v>0.5</v>
      </c>
      <c r="E77" s="15">
        <f>E76/H76</f>
        <v>0.44444444444444442</v>
      </c>
      <c r="F77" s="15">
        <f>F76/H76</f>
        <v>4.6875E-2</v>
      </c>
      <c r="G77" s="15">
        <f>G76/H76</f>
        <v>8.6805555555555559E-3</v>
      </c>
      <c r="H77" s="15">
        <f>H76/H76</f>
        <v>1</v>
      </c>
    </row>
    <row r="78" spans="1:11" x14ac:dyDescent="0.3">
      <c r="F78" s="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77"/>
  <sheetViews>
    <sheetView zoomScale="110" zoomScaleNormal="110" workbookViewId="0">
      <pane ySplit="1" topLeftCell="A37" activePane="bottomLeft" state="frozen"/>
      <selection pane="bottomLeft" activeCell="D60" sqref="D60"/>
    </sheetView>
  </sheetViews>
  <sheetFormatPr baseColWidth="10" defaultColWidth="8.88671875" defaultRowHeight="14.4" x14ac:dyDescent="0.3"/>
  <cols>
    <col min="1" max="1" width="24.109375" customWidth="1"/>
    <col min="2" max="2" width="25.33203125" customWidth="1"/>
    <col min="3" max="3" width="45.33203125" customWidth="1"/>
    <col min="4" max="4" width="7.33203125" style="2" customWidth="1"/>
    <col min="5" max="5" width="9" style="2" customWidth="1"/>
    <col min="6" max="6" width="11.109375" style="2" customWidth="1"/>
    <col min="7" max="7" width="15.6640625" style="2" customWidth="1"/>
    <col min="10" max="10" width="11.33203125" customWidth="1"/>
  </cols>
  <sheetData>
    <row r="1" spans="1:10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</row>
    <row r="2" spans="1:10" x14ac:dyDescent="0.3">
      <c r="A2" s="9" t="s">
        <v>10</v>
      </c>
      <c r="B2" s="9"/>
      <c r="C2" s="8"/>
      <c r="D2" s="10">
        <f>SUM(D3)</f>
        <v>0</v>
      </c>
      <c r="E2" s="10">
        <f>SUM(E3)</f>
        <v>0</v>
      </c>
      <c r="F2" s="10">
        <f>SUM(F3)</f>
        <v>0</v>
      </c>
      <c r="G2" s="10">
        <f>SUM(G3)</f>
        <v>0</v>
      </c>
      <c r="H2" s="8">
        <f t="shared" ref="H2:H7" si="0">SUM(D2:G2)</f>
        <v>0</v>
      </c>
      <c r="I2" s="11">
        <f>H2/H72</f>
        <v>0</v>
      </c>
      <c r="J2" s="11">
        <f>H2/H75</f>
        <v>0</v>
      </c>
    </row>
    <row r="3" spans="1:10" s="1" customFormat="1" x14ac:dyDescent="0.3">
      <c r="B3" s="1" t="s">
        <v>11</v>
      </c>
      <c r="D3" s="5"/>
      <c r="E3" s="5"/>
      <c r="F3" s="5"/>
      <c r="G3" s="5"/>
      <c r="H3" s="1">
        <f t="shared" si="0"/>
        <v>0</v>
      </c>
      <c r="I3" s="17">
        <f>H3/H72</f>
        <v>0</v>
      </c>
      <c r="J3" s="23">
        <f>H3/H75</f>
        <v>0</v>
      </c>
    </row>
    <row r="4" spans="1:10" x14ac:dyDescent="0.3">
      <c r="A4" s="9" t="s">
        <v>12</v>
      </c>
      <c r="B4" s="9"/>
      <c r="C4" s="8"/>
      <c r="D4" s="10">
        <f>SUM(D5,D11)</f>
        <v>7</v>
      </c>
      <c r="E4" s="10">
        <f>SUM(E5,E11)</f>
        <v>0</v>
      </c>
      <c r="F4" s="10">
        <f>SUM(F5,F11)</f>
        <v>9</v>
      </c>
      <c r="G4" s="10">
        <f>SUM(G5,G11)</f>
        <v>0</v>
      </c>
      <c r="H4" s="9">
        <f t="shared" si="0"/>
        <v>16</v>
      </c>
      <c r="I4" s="11">
        <f>H4/H72</f>
        <v>4.0712468193384227E-2</v>
      </c>
      <c r="J4" s="11">
        <f>H4/H75</f>
        <v>2.0752269779507133E-2</v>
      </c>
    </row>
    <row r="5" spans="1:10" s="1" customFormat="1" x14ac:dyDescent="0.3">
      <c r="B5" s="1" t="s">
        <v>13</v>
      </c>
      <c r="D5" s="5">
        <f>SUM(D6:D10)</f>
        <v>7</v>
      </c>
      <c r="E5" s="5">
        <f>SUM(E6:E10)</f>
        <v>0</v>
      </c>
      <c r="F5" s="5">
        <f>SUM(F6:F10)</f>
        <v>9</v>
      </c>
      <c r="G5" s="5">
        <f>SUM(G6:G10)</f>
        <v>0</v>
      </c>
      <c r="H5" s="1">
        <f t="shared" si="0"/>
        <v>16</v>
      </c>
      <c r="I5" s="16">
        <f>H5/H72</f>
        <v>4.0712468193384227E-2</v>
      </c>
      <c r="J5" s="23">
        <f>H5/H75</f>
        <v>2.0752269779507133E-2</v>
      </c>
    </row>
    <row r="6" spans="1:10" x14ac:dyDescent="0.3">
      <c r="A6" s="1"/>
      <c r="C6" t="s">
        <v>14</v>
      </c>
      <c r="F6" s="2">
        <v>3</v>
      </c>
      <c r="H6">
        <f t="shared" si="0"/>
        <v>3</v>
      </c>
      <c r="I6" s="7">
        <f>H6/H72</f>
        <v>7.6335877862595417E-3</v>
      </c>
      <c r="J6" s="23">
        <f>H6/H75</f>
        <v>3.8910505836575876E-3</v>
      </c>
    </row>
    <row r="7" spans="1:10" x14ac:dyDescent="0.3">
      <c r="A7" s="1"/>
      <c r="C7" t="s">
        <v>15</v>
      </c>
      <c r="D7" s="2">
        <v>5</v>
      </c>
      <c r="F7" s="2">
        <v>6</v>
      </c>
      <c r="H7">
        <f t="shared" si="0"/>
        <v>11</v>
      </c>
      <c r="I7" s="7">
        <f>H7/H72</f>
        <v>2.7989821882951654E-2</v>
      </c>
      <c r="J7" s="23">
        <f>H7/H75</f>
        <v>1.4267185473411154E-2</v>
      </c>
    </row>
    <row r="8" spans="1:10" x14ac:dyDescent="0.3">
      <c r="A8" s="1"/>
      <c r="C8" t="s">
        <v>16</v>
      </c>
      <c r="D8" s="2">
        <v>1</v>
      </c>
      <c r="H8">
        <f t="shared" ref="H8:H68" si="1">SUM(D8:G8)</f>
        <v>1</v>
      </c>
      <c r="I8" s="7">
        <f>H8/H72</f>
        <v>2.5445292620865142E-3</v>
      </c>
      <c r="J8" s="23">
        <f>H8/H75</f>
        <v>1.2970168612191958E-3</v>
      </c>
    </row>
    <row r="9" spans="1:10" x14ac:dyDescent="0.3">
      <c r="A9" s="1"/>
      <c r="C9" t="s">
        <v>17</v>
      </c>
      <c r="H9">
        <f t="shared" si="1"/>
        <v>0</v>
      </c>
      <c r="I9" s="7">
        <f>H9/H72</f>
        <v>0</v>
      </c>
      <c r="J9" s="23">
        <f>H9/H75</f>
        <v>0</v>
      </c>
    </row>
    <row r="10" spans="1:10" x14ac:dyDescent="0.3">
      <c r="A10" s="1"/>
      <c r="C10" t="s">
        <v>18</v>
      </c>
      <c r="D10" s="2">
        <v>1</v>
      </c>
      <c r="H10">
        <f t="shared" si="1"/>
        <v>1</v>
      </c>
      <c r="I10" s="7">
        <f>H10/H72</f>
        <v>2.5445292620865142E-3</v>
      </c>
      <c r="J10" s="23">
        <f>H10/H75</f>
        <v>1.2970168612191958E-3</v>
      </c>
    </row>
    <row r="11" spans="1:10" s="1" customFormat="1" x14ac:dyDescent="0.3">
      <c r="B11" s="1" t="s">
        <v>19</v>
      </c>
      <c r="D11" s="5">
        <f>SUM(D12:D15)</f>
        <v>0</v>
      </c>
      <c r="E11" s="5">
        <f>SUM(E12:E15)</f>
        <v>0</v>
      </c>
      <c r="F11" s="5">
        <f>SUM(F12:F15)</f>
        <v>0</v>
      </c>
      <c r="G11" s="5">
        <f>SUM(G12:G15)</f>
        <v>0</v>
      </c>
      <c r="H11" s="1">
        <f t="shared" si="1"/>
        <v>0</v>
      </c>
      <c r="I11" s="16">
        <f>H11/H72</f>
        <v>0</v>
      </c>
      <c r="J11" s="23">
        <f>H11/H75</f>
        <v>0</v>
      </c>
    </row>
    <row r="12" spans="1:10" x14ac:dyDescent="0.3">
      <c r="A12" s="1"/>
      <c r="C12" s="3" t="s">
        <v>20</v>
      </c>
      <c r="H12">
        <f t="shared" si="1"/>
        <v>0</v>
      </c>
      <c r="I12" s="7">
        <f>H12/H73</f>
        <v>0</v>
      </c>
      <c r="J12" s="23">
        <f>H12/H75</f>
        <v>0</v>
      </c>
    </row>
    <row r="13" spans="1:10" x14ac:dyDescent="0.3">
      <c r="A13" s="1"/>
      <c r="C13" s="3" t="s">
        <v>21</v>
      </c>
      <c r="H13">
        <f t="shared" si="1"/>
        <v>0</v>
      </c>
      <c r="I13" s="7">
        <f>H13/H72</f>
        <v>0</v>
      </c>
      <c r="J13" s="23">
        <f>H13/H75</f>
        <v>0</v>
      </c>
    </row>
    <row r="14" spans="1:10" x14ac:dyDescent="0.3">
      <c r="A14" s="1"/>
      <c r="C14" s="3" t="s">
        <v>22</v>
      </c>
      <c r="H14">
        <f t="shared" si="1"/>
        <v>0</v>
      </c>
      <c r="I14" s="7">
        <f>H14/H72</f>
        <v>0</v>
      </c>
      <c r="J14" s="23">
        <f>H14/H75</f>
        <v>0</v>
      </c>
    </row>
    <row r="15" spans="1:10" x14ac:dyDescent="0.3">
      <c r="A15" s="1"/>
      <c r="C15" s="3" t="s">
        <v>23</v>
      </c>
      <c r="H15">
        <f t="shared" si="1"/>
        <v>0</v>
      </c>
      <c r="I15" s="7">
        <f>H15/H72</f>
        <v>0</v>
      </c>
      <c r="J15" s="23">
        <f>H15/H75</f>
        <v>0</v>
      </c>
    </row>
    <row r="16" spans="1:10" x14ac:dyDescent="0.3">
      <c r="A16" s="9" t="s">
        <v>24</v>
      </c>
      <c r="B16" s="9"/>
      <c r="C16" s="8"/>
      <c r="D16" s="10">
        <f>SUM(D18,D31,D38,D41,D45)</f>
        <v>164</v>
      </c>
      <c r="E16" s="10">
        <f>SUM(E18,E31,E38,E41,E45)</f>
        <v>106</v>
      </c>
      <c r="F16" s="10">
        <f>SUM(F18,F31,F38,F41,F45)</f>
        <v>29</v>
      </c>
      <c r="G16" s="10">
        <f>SUM(G18,G31,G38,G41,G45)</f>
        <v>12</v>
      </c>
      <c r="H16" s="12">
        <f>SUM(D16:G16)</f>
        <v>311</v>
      </c>
      <c r="I16" s="11">
        <f>H16/H72</f>
        <v>0.79134860050890588</v>
      </c>
      <c r="J16" s="24" t="s">
        <v>25</v>
      </c>
    </row>
    <row r="17" spans="1:10" x14ac:dyDescent="0.3">
      <c r="A17" s="9" t="s">
        <v>26</v>
      </c>
      <c r="B17" s="9"/>
      <c r="C17" s="8"/>
      <c r="D17" s="10">
        <f>SUM(D16,D44)</f>
        <v>167</v>
      </c>
      <c r="E17" s="10">
        <f>SUM(E16,E44)</f>
        <v>473</v>
      </c>
      <c r="F17" s="10">
        <f>SUM(F16,F44)</f>
        <v>32</v>
      </c>
      <c r="G17" s="10">
        <f>SUM(G16,G44)</f>
        <v>17</v>
      </c>
      <c r="H17" s="12">
        <f>SUM(D17:G17)</f>
        <v>689</v>
      </c>
      <c r="I17" s="24" t="s">
        <v>25</v>
      </c>
      <c r="J17" s="11">
        <f>H17/H75</f>
        <v>0.89364461738002599</v>
      </c>
    </row>
    <row r="18" spans="1:10" s="1" customFormat="1" x14ac:dyDescent="0.3">
      <c r="B18" s="1" t="s">
        <v>27</v>
      </c>
      <c r="D18" s="5">
        <f>SUM(D19:D30)</f>
        <v>115</v>
      </c>
      <c r="E18" s="5">
        <f>SUM(E19:E30)</f>
        <v>32</v>
      </c>
      <c r="F18" s="5">
        <f>SUM(F19:F30)</f>
        <v>21</v>
      </c>
      <c r="G18" s="5">
        <f>SUM(G19:G30)</f>
        <v>10</v>
      </c>
      <c r="H18" s="1">
        <f t="shared" si="1"/>
        <v>178</v>
      </c>
      <c r="I18" s="16">
        <f>H18/H72</f>
        <v>0.45292620865139949</v>
      </c>
      <c r="J18" s="23">
        <f>H18/H75</f>
        <v>0.23086900129701687</v>
      </c>
    </row>
    <row r="19" spans="1:10" x14ac:dyDescent="0.3">
      <c r="A19" s="1"/>
      <c r="C19" t="s">
        <v>28</v>
      </c>
      <c r="D19" s="2">
        <v>3</v>
      </c>
      <c r="E19" s="2">
        <v>1</v>
      </c>
      <c r="F19" s="2">
        <v>2</v>
      </c>
      <c r="H19">
        <f t="shared" si="1"/>
        <v>6</v>
      </c>
      <c r="I19" s="7">
        <f>H19/H72</f>
        <v>1.5267175572519083E-2</v>
      </c>
      <c r="J19" s="23">
        <f>H19/H75</f>
        <v>7.7821011673151752E-3</v>
      </c>
    </row>
    <row r="20" spans="1:10" x14ac:dyDescent="0.3">
      <c r="B20" s="31"/>
      <c r="C20" t="s">
        <v>29</v>
      </c>
      <c r="D20" s="2">
        <v>6</v>
      </c>
      <c r="E20" s="2">
        <v>6</v>
      </c>
      <c r="F20" s="2">
        <v>3</v>
      </c>
      <c r="G20" s="2">
        <v>1</v>
      </c>
      <c r="H20">
        <f t="shared" si="1"/>
        <v>16</v>
      </c>
      <c r="I20" s="7">
        <f>H20/H72</f>
        <v>4.0712468193384227E-2</v>
      </c>
      <c r="J20" s="23">
        <f>H20/H75</f>
        <v>2.0752269779507133E-2</v>
      </c>
    </row>
    <row r="21" spans="1:10" x14ac:dyDescent="0.3">
      <c r="C21" t="s">
        <v>30</v>
      </c>
      <c r="D21" s="2">
        <v>20</v>
      </c>
      <c r="E21" s="2">
        <v>16</v>
      </c>
      <c r="F21" s="2">
        <v>5</v>
      </c>
      <c r="G21" s="2">
        <v>5</v>
      </c>
      <c r="H21">
        <f t="shared" si="1"/>
        <v>46</v>
      </c>
      <c r="I21" s="7">
        <f>H21/H72</f>
        <v>0.11704834605597965</v>
      </c>
      <c r="J21" s="23">
        <f>H21/H75</f>
        <v>5.9662775616083012E-2</v>
      </c>
    </row>
    <row r="22" spans="1:10" x14ac:dyDescent="0.3">
      <c r="C22" t="s">
        <v>31</v>
      </c>
      <c r="D22" s="2">
        <v>7</v>
      </c>
      <c r="E22" s="2">
        <v>2</v>
      </c>
      <c r="F22" s="2">
        <v>6</v>
      </c>
      <c r="G22" s="2">
        <v>1</v>
      </c>
      <c r="H22">
        <f t="shared" si="1"/>
        <v>16</v>
      </c>
      <c r="I22" s="7">
        <f>H22/H72</f>
        <v>4.0712468193384227E-2</v>
      </c>
      <c r="J22" s="23">
        <f>H22/H75</f>
        <v>2.0752269779507133E-2</v>
      </c>
    </row>
    <row r="23" spans="1:10" x14ac:dyDescent="0.3">
      <c r="C23" t="s">
        <v>84</v>
      </c>
      <c r="D23" s="2">
        <v>23</v>
      </c>
      <c r="E23" s="2">
        <v>5</v>
      </c>
      <c r="F23" s="2">
        <v>2</v>
      </c>
      <c r="H23">
        <f t="shared" si="1"/>
        <v>30</v>
      </c>
      <c r="I23" s="7">
        <f>H23/H72</f>
        <v>7.6335877862595422E-2</v>
      </c>
      <c r="J23" s="23">
        <f>H23/H75</f>
        <v>3.8910505836575876E-2</v>
      </c>
    </row>
    <row r="24" spans="1:10" x14ac:dyDescent="0.3">
      <c r="C24" t="s">
        <v>33</v>
      </c>
      <c r="D24" s="2">
        <v>39</v>
      </c>
      <c r="E24" s="2">
        <v>2</v>
      </c>
      <c r="F24" s="2">
        <v>2</v>
      </c>
      <c r="G24" s="2">
        <v>1</v>
      </c>
      <c r="H24">
        <f t="shared" si="1"/>
        <v>44</v>
      </c>
      <c r="I24" s="7">
        <f>H24/H72</f>
        <v>0.11195928753180662</v>
      </c>
      <c r="J24" s="23">
        <f>H24/H75</f>
        <v>5.7068741893644616E-2</v>
      </c>
    </row>
    <row r="25" spans="1:10" x14ac:dyDescent="0.3">
      <c r="C25" t="s">
        <v>34</v>
      </c>
      <c r="F25" s="2">
        <v>1</v>
      </c>
      <c r="H25">
        <f t="shared" si="1"/>
        <v>1</v>
      </c>
      <c r="I25" s="7">
        <f>H25/H72</f>
        <v>2.5445292620865142E-3</v>
      </c>
      <c r="J25" s="23">
        <f>H25/H75</f>
        <v>1.2970168612191958E-3</v>
      </c>
    </row>
    <row r="26" spans="1:10" x14ac:dyDescent="0.3">
      <c r="C26" t="s">
        <v>35</v>
      </c>
      <c r="D26" s="2">
        <v>1</v>
      </c>
      <c r="H26">
        <f t="shared" si="1"/>
        <v>1</v>
      </c>
      <c r="I26" s="7">
        <f>D26/H72</f>
        <v>2.5445292620865142E-3</v>
      </c>
      <c r="J26" s="23">
        <f>H26/H75</f>
        <v>1.2970168612191958E-3</v>
      </c>
    </row>
    <row r="27" spans="1:10" x14ac:dyDescent="0.3">
      <c r="C27" t="s">
        <v>36</v>
      </c>
      <c r="D27" s="2">
        <v>2</v>
      </c>
      <c r="H27">
        <f t="shared" si="1"/>
        <v>2</v>
      </c>
      <c r="I27" s="7">
        <f>H27/H72</f>
        <v>5.0890585241730284E-3</v>
      </c>
      <c r="J27" s="23">
        <f>H27/H75</f>
        <v>2.5940337224383916E-3</v>
      </c>
    </row>
    <row r="28" spans="1:10" x14ac:dyDescent="0.3">
      <c r="C28" t="s">
        <v>37</v>
      </c>
      <c r="D28" s="2">
        <v>7</v>
      </c>
      <c r="G28" s="2">
        <v>1</v>
      </c>
      <c r="H28">
        <f t="shared" si="1"/>
        <v>8</v>
      </c>
      <c r="I28" s="7">
        <f>H28/H72</f>
        <v>2.0356234096692113E-2</v>
      </c>
      <c r="J28" s="23">
        <f>H28/H75</f>
        <v>1.0376134889753566E-2</v>
      </c>
    </row>
    <row r="29" spans="1:10" x14ac:dyDescent="0.3">
      <c r="C29" t="s">
        <v>38</v>
      </c>
      <c r="D29" s="2">
        <v>2</v>
      </c>
      <c r="H29">
        <f t="shared" si="1"/>
        <v>2</v>
      </c>
      <c r="I29" s="7">
        <f>H29/H72</f>
        <v>5.0890585241730284E-3</v>
      </c>
      <c r="J29" s="23">
        <f>H29/H75</f>
        <v>2.5940337224383916E-3</v>
      </c>
    </row>
    <row r="30" spans="1:10" x14ac:dyDescent="0.3">
      <c r="C30" t="s">
        <v>39</v>
      </c>
      <c r="D30" s="2">
        <v>5</v>
      </c>
      <c r="G30" s="2">
        <v>1</v>
      </c>
      <c r="H30">
        <f t="shared" si="1"/>
        <v>6</v>
      </c>
      <c r="I30" s="7">
        <f>H30/H72</f>
        <v>1.5267175572519083E-2</v>
      </c>
      <c r="J30" s="23">
        <f>H30/H75</f>
        <v>7.7821011673151752E-3</v>
      </c>
    </row>
    <row r="31" spans="1:10" s="1" customFormat="1" x14ac:dyDescent="0.3">
      <c r="B31" s="1" t="s">
        <v>40</v>
      </c>
      <c r="D31" s="5">
        <f>SUM(D32:D37)</f>
        <v>1</v>
      </c>
      <c r="E31" s="5">
        <f>SUM(E32:E37)</f>
        <v>0</v>
      </c>
      <c r="F31" s="5">
        <f>SUM(F32:F37)</f>
        <v>0</v>
      </c>
      <c r="G31" s="5">
        <f>SUM(G32:G37)</f>
        <v>0</v>
      </c>
      <c r="H31" s="1">
        <f>SUM(D31:G31)</f>
        <v>1</v>
      </c>
      <c r="I31" s="7">
        <f>H31/H72</f>
        <v>2.5445292620865142E-3</v>
      </c>
      <c r="J31" s="23">
        <f>H31/H75</f>
        <v>1.2970168612191958E-3</v>
      </c>
    </row>
    <row r="32" spans="1:10" x14ac:dyDescent="0.3">
      <c r="C32" s="3" t="s">
        <v>41</v>
      </c>
      <c r="D32" s="2">
        <v>1</v>
      </c>
      <c r="H32">
        <f t="shared" si="1"/>
        <v>1</v>
      </c>
      <c r="I32" s="7">
        <f>H32/H72</f>
        <v>2.5445292620865142E-3</v>
      </c>
      <c r="J32" s="23">
        <f>H32/H75</f>
        <v>1.2970168612191958E-3</v>
      </c>
    </row>
    <row r="33" spans="1:10" x14ac:dyDescent="0.3">
      <c r="C33" s="3" t="s">
        <v>42</v>
      </c>
      <c r="H33">
        <f t="shared" si="1"/>
        <v>0</v>
      </c>
      <c r="I33" s="7">
        <f>H33/H72</f>
        <v>0</v>
      </c>
      <c r="J33" s="23">
        <f>H33/H75</f>
        <v>0</v>
      </c>
    </row>
    <row r="34" spans="1:10" x14ac:dyDescent="0.3">
      <c r="C34" s="3" t="s">
        <v>43</v>
      </c>
      <c r="H34">
        <f t="shared" si="1"/>
        <v>0</v>
      </c>
      <c r="I34" s="7">
        <f>H34/H72</f>
        <v>0</v>
      </c>
      <c r="J34" s="23">
        <f>H34/H75</f>
        <v>0</v>
      </c>
    </row>
    <row r="35" spans="1:10" x14ac:dyDescent="0.3">
      <c r="C35" s="3" t="s">
        <v>44</v>
      </c>
      <c r="H35">
        <f t="shared" si="1"/>
        <v>0</v>
      </c>
      <c r="I35" s="7">
        <f>H35/H72</f>
        <v>0</v>
      </c>
      <c r="J35" s="23">
        <f>H35/H75</f>
        <v>0</v>
      </c>
    </row>
    <row r="36" spans="1:10" x14ac:dyDescent="0.3">
      <c r="C36" s="3" t="s">
        <v>45</v>
      </c>
      <c r="H36">
        <f t="shared" si="1"/>
        <v>0</v>
      </c>
      <c r="I36" s="7">
        <f>H36/H72</f>
        <v>0</v>
      </c>
      <c r="J36" s="23">
        <f>H36/H75</f>
        <v>0</v>
      </c>
    </row>
    <row r="37" spans="1:10" x14ac:dyDescent="0.3">
      <c r="C37" s="3" t="s">
        <v>46</v>
      </c>
      <c r="H37">
        <f t="shared" si="1"/>
        <v>0</v>
      </c>
      <c r="I37" s="7">
        <f>H37/H72</f>
        <v>0</v>
      </c>
      <c r="J37" s="23">
        <f>H37/H75</f>
        <v>0</v>
      </c>
    </row>
    <row r="38" spans="1:10" s="1" customFormat="1" x14ac:dyDescent="0.3">
      <c r="B38" s="1" t="s">
        <v>47</v>
      </c>
      <c r="D38" s="5">
        <f>SUM(D39:D40)</f>
        <v>48</v>
      </c>
      <c r="E38" s="5">
        <f>SUM(E39:E40)</f>
        <v>0</v>
      </c>
      <c r="F38" s="5">
        <f>SUM(F39:F40)</f>
        <v>0</v>
      </c>
      <c r="G38" s="5">
        <f>SUM(G39:G40)</f>
        <v>0</v>
      </c>
      <c r="H38" s="1">
        <f t="shared" si="1"/>
        <v>48</v>
      </c>
      <c r="I38" s="7">
        <f>H38/H72</f>
        <v>0.12213740458015267</v>
      </c>
      <c r="J38" s="23">
        <f>H38/H75</f>
        <v>6.2256809338521402E-2</v>
      </c>
    </row>
    <row r="39" spans="1:10" x14ac:dyDescent="0.3">
      <c r="C39" s="3" t="s">
        <v>48</v>
      </c>
      <c r="D39" s="2">
        <v>21</v>
      </c>
      <c r="H39">
        <f t="shared" si="1"/>
        <v>21</v>
      </c>
      <c r="I39" s="7">
        <f>H39/H72</f>
        <v>5.3435114503816793E-2</v>
      </c>
      <c r="J39" s="23">
        <f>H39/H75</f>
        <v>2.7237354085603113E-2</v>
      </c>
    </row>
    <row r="40" spans="1:10" x14ac:dyDescent="0.3">
      <c r="C40" s="3" t="s">
        <v>49</v>
      </c>
      <c r="D40" s="2">
        <v>27</v>
      </c>
      <c r="H40">
        <f t="shared" si="1"/>
        <v>27</v>
      </c>
      <c r="I40" s="7">
        <f>H40/H72</f>
        <v>6.8702290076335881E-2</v>
      </c>
      <c r="J40" s="23">
        <f>H40/H75</f>
        <v>3.5019455252918288E-2</v>
      </c>
    </row>
    <row r="41" spans="1:10" s="1" customFormat="1" x14ac:dyDescent="0.3">
      <c r="B41" s="1" t="s">
        <v>50</v>
      </c>
      <c r="D41" s="5">
        <f>SUM(D43)</f>
        <v>0</v>
      </c>
      <c r="E41" s="5">
        <f>SUM(E43)</f>
        <v>74</v>
      </c>
      <c r="F41" s="5">
        <f>SUM(F43)</f>
        <v>8</v>
      </c>
      <c r="G41" s="5">
        <f>SUM(G43)</f>
        <v>1</v>
      </c>
      <c r="H41" s="1">
        <f t="shared" si="1"/>
        <v>83</v>
      </c>
      <c r="I41" s="7">
        <f>H41/H72</f>
        <v>0.21119592875318066</v>
      </c>
      <c r="J41" s="24" t="s">
        <v>25</v>
      </c>
    </row>
    <row r="42" spans="1:10" s="1" customFormat="1" x14ac:dyDescent="0.3">
      <c r="B42" s="1" t="s">
        <v>51</v>
      </c>
      <c r="D42" s="5">
        <f>SUM(D43:D44)</f>
        <v>3</v>
      </c>
      <c r="E42" s="5">
        <f>SUM(E43:E44)</f>
        <v>441</v>
      </c>
      <c r="F42" s="5">
        <f>SUM(F43:F44)</f>
        <v>11</v>
      </c>
      <c r="G42" s="5">
        <f>SUM(G43:G44)</f>
        <v>6</v>
      </c>
      <c r="H42" s="1">
        <f t="shared" si="1"/>
        <v>461</v>
      </c>
      <c r="I42" s="25" t="s">
        <v>25</v>
      </c>
      <c r="J42" s="23">
        <f>H42/H75</f>
        <v>0.59792477302204927</v>
      </c>
    </row>
    <row r="43" spans="1:10" x14ac:dyDescent="0.3">
      <c r="C43" t="s">
        <v>52</v>
      </c>
      <c r="E43" s="2">
        <v>74</v>
      </c>
      <c r="F43" s="2">
        <v>8</v>
      </c>
      <c r="G43" s="2">
        <v>1</v>
      </c>
      <c r="H43" s="18">
        <f t="shared" si="1"/>
        <v>83</v>
      </c>
      <c r="I43" s="7">
        <f>H43/H72</f>
        <v>0.21119592875318066</v>
      </c>
      <c r="J43" s="23">
        <f>H43/H75</f>
        <v>0.10765239948119326</v>
      </c>
    </row>
    <row r="44" spans="1:10" x14ac:dyDescent="0.3">
      <c r="C44" t="s">
        <v>53</v>
      </c>
      <c r="D44" s="2">
        <v>3</v>
      </c>
      <c r="E44" s="2">
        <v>367</v>
      </c>
      <c r="F44" s="2">
        <v>3</v>
      </c>
      <c r="G44" s="2">
        <v>5</v>
      </c>
      <c r="H44" s="18">
        <f t="shared" si="1"/>
        <v>378</v>
      </c>
      <c r="I44" s="19" t="s">
        <v>25</v>
      </c>
      <c r="J44" s="23">
        <f>H44/H75</f>
        <v>0.49027237354085601</v>
      </c>
    </row>
    <row r="45" spans="1:10" s="1" customFormat="1" x14ac:dyDescent="0.3">
      <c r="B45" s="1" t="s">
        <v>54</v>
      </c>
      <c r="D45" s="5">
        <f>SUM(D46:D47)</f>
        <v>0</v>
      </c>
      <c r="E45" s="5">
        <f>SUM(E46:E47)</f>
        <v>0</v>
      </c>
      <c r="F45" s="5">
        <f>SUM(F46:F47)</f>
        <v>0</v>
      </c>
      <c r="G45" s="5">
        <f>SUM(G46:G47)</f>
        <v>1</v>
      </c>
      <c r="H45" s="1">
        <f t="shared" si="1"/>
        <v>1</v>
      </c>
      <c r="I45" s="7">
        <f>H45/H72</f>
        <v>2.5445292620865142E-3</v>
      </c>
      <c r="J45" s="23">
        <f>H45/H75</f>
        <v>1.2970168612191958E-3</v>
      </c>
    </row>
    <row r="46" spans="1:10" x14ac:dyDescent="0.3">
      <c r="C46" t="s">
        <v>55</v>
      </c>
      <c r="G46" s="2">
        <v>1</v>
      </c>
      <c r="H46">
        <f t="shared" si="1"/>
        <v>1</v>
      </c>
      <c r="I46" s="7">
        <f>H46/H72</f>
        <v>2.5445292620865142E-3</v>
      </c>
      <c r="J46" s="23">
        <f>H46/H75</f>
        <v>1.2970168612191958E-3</v>
      </c>
    </row>
    <row r="47" spans="1:10" x14ac:dyDescent="0.3">
      <c r="C47" t="s">
        <v>56</v>
      </c>
      <c r="H47">
        <f t="shared" si="1"/>
        <v>0</v>
      </c>
      <c r="I47" s="7">
        <f>H47/H72</f>
        <v>0</v>
      </c>
      <c r="J47" s="23">
        <f>H47/H75</f>
        <v>0</v>
      </c>
    </row>
    <row r="48" spans="1:10" x14ac:dyDescent="0.3">
      <c r="A48" s="9" t="s">
        <v>57</v>
      </c>
      <c r="B48" s="9"/>
      <c r="C48" s="8"/>
      <c r="D48" s="10">
        <f>SUM(D49,D64,D67)</f>
        <v>66</v>
      </c>
      <c r="E48" s="10">
        <f>SUM(E49,E64,E67)</f>
        <v>0</v>
      </c>
      <c r="F48" s="10">
        <f>SUM(F49,F64,F67)</f>
        <v>0</v>
      </c>
      <c r="G48" s="10">
        <f>SUM(G49,G64,G67)</f>
        <v>0</v>
      </c>
      <c r="H48" s="8">
        <f t="shared" si="1"/>
        <v>66</v>
      </c>
      <c r="I48" s="11">
        <f>H48/H72</f>
        <v>0.16793893129770993</v>
      </c>
      <c r="J48" s="11">
        <f>H48/H75</f>
        <v>8.5603112840466927E-2</v>
      </c>
    </row>
    <row r="49" spans="2:10" s="1" customFormat="1" x14ac:dyDescent="0.3">
      <c r="B49" s="1" t="s">
        <v>58</v>
      </c>
      <c r="D49" s="5">
        <f>SUM(D50:D63)</f>
        <v>32</v>
      </c>
      <c r="E49" s="5">
        <f>SUM(E50:E63)</f>
        <v>0</v>
      </c>
      <c r="F49" s="5">
        <f>SUM(F50:F63)</f>
        <v>0</v>
      </c>
      <c r="G49" s="5">
        <f>SUM(G50:G63)</f>
        <v>0</v>
      </c>
      <c r="H49" s="1">
        <f t="shared" si="1"/>
        <v>32</v>
      </c>
      <c r="I49" s="7">
        <f>H49/H72</f>
        <v>8.1424936386768454E-2</v>
      </c>
      <c r="J49" s="23">
        <f>H49/H75</f>
        <v>4.1504539559014265E-2</v>
      </c>
    </row>
    <row r="50" spans="2:10" x14ac:dyDescent="0.3">
      <c r="C50" s="3" t="s">
        <v>59</v>
      </c>
      <c r="D50" s="2">
        <v>5</v>
      </c>
      <c r="H50">
        <f t="shared" si="1"/>
        <v>5</v>
      </c>
      <c r="I50" s="7">
        <f>H50/H72</f>
        <v>1.2722646310432569E-2</v>
      </c>
      <c r="J50" s="23">
        <f>H50/H75</f>
        <v>6.4850843060959796E-3</v>
      </c>
    </row>
    <row r="51" spans="2:10" x14ac:dyDescent="0.3">
      <c r="C51" s="3" t="s">
        <v>60</v>
      </c>
      <c r="H51">
        <f t="shared" si="1"/>
        <v>0</v>
      </c>
      <c r="I51" s="7">
        <f>H51/H72</f>
        <v>0</v>
      </c>
      <c r="J51" s="23">
        <f>H51/H75</f>
        <v>0</v>
      </c>
    </row>
    <row r="52" spans="2:10" x14ac:dyDescent="0.3">
      <c r="C52" s="3" t="s">
        <v>61</v>
      </c>
      <c r="D52" s="2">
        <v>2</v>
      </c>
      <c r="H52">
        <f t="shared" si="1"/>
        <v>2</v>
      </c>
      <c r="I52" s="7">
        <f>H52/H72</f>
        <v>5.0890585241730284E-3</v>
      </c>
      <c r="J52" s="23">
        <f>H52/H75</f>
        <v>2.5940337224383916E-3</v>
      </c>
    </row>
    <row r="53" spans="2:10" x14ac:dyDescent="0.3">
      <c r="C53" s="3" t="s">
        <v>63</v>
      </c>
      <c r="H53">
        <f t="shared" si="1"/>
        <v>0</v>
      </c>
      <c r="I53" s="7">
        <f>H53/H72</f>
        <v>0</v>
      </c>
      <c r="J53" s="23">
        <f>H53/H75</f>
        <v>0</v>
      </c>
    </row>
    <row r="54" spans="2:10" x14ac:dyDescent="0.3">
      <c r="C54" s="3" t="s">
        <v>64</v>
      </c>
      <c r="H54">
        <f t="shared" si="1"/>
        <v>0</v>
      </c>
      <c r="I54" s="7">
        <f>H54/H72</f>
        <v>0</v>
      </c>
      <c r="J54" s="23">
        <f>H54/H75</f>
        <v>0</v>
      </c>
    </row>
    <row r="55" spans="2:10" x14ac:dyDescent="0.3">
      <c r="C55" s="3" t="s">
        <v>65</v>
      </c>
      <c r="D55" s="2">
        <v>2</v>
      </c>
      <c r="H55">
        <f t="shared" si="1"/>
        <v>2</v>
      </c>
      <c r="I55" s="7">
        <f>H55/H72</f>
        <v>5.0890585241730284E-3</v>
      </c>
      <c r="J55" s="23">
        <f>H55/H75</f>
        <v>2.5940337224383916E-3</v>
      </c>
    </row>
    <row r="56" spans="2:10" x14ac:dyDescent="0.3">
      <c r="C56" s="3" t="s">
        <v>66</v>
      </c>
      <c r="D56" s="2">
        <v>14</v>
      </c>
      <c r="H56">
        <f t="shared" si="1"/>
        <v>14</v>
      </c>
      <c r="I56" s="7">
        <f>H56/H72</f>
        <v>3.5623409669211195E-2</v>
      </c>
      <c r="J56" s="23">
        <f>H56/H75</f>
        <v>1.8158236057068743E-2</v>
      </c>
    </row>
    <row r="57" spans="2:10" x14ac:dyDescent="0.3">
      <c r="C57" s="3" t="s">
        <v>67</v>
      </c>
      <c r="H57">
        <f t="shared" si="1"/>
        <v>0</v>
      </c>
      <c r="I57" s="7">
        <f>H57/H72</f>
        <v>0</v>
      </c>
      <c r="J57" s="23">
        <f>H57/H75</f>
        <v>0</v>
      </c>
    </row>
    <row r="58" spans="2:10" x14ac:dyDescent="0.3">
      <c r="C58" s="3" t="s">
        <v>68</v>
      </c>
      <c r="D58" s="2">
        <v>1</v>
      </c>
      <c r="H58">
        <f t="shared" si="1"/>
        <v>1</v>
      </c>
      <c r="I58" s="7">
        <f>H58/H72</f>
        <v>2.5445292620865142E-3</v>
      </c>
      <c r="J58" s="23">
        <f>H58/H75</f>
        <v>1.2970168612191958E-3</v>
      </c>
    </row>
    <row r="59" spans="2:10" x14ac:dyDescent="0.3">
      <c r="C59" s="3" t="s">
        <v>69</v>
      </c>
      <c r="D59" s="2">
        <v>4</v>
      </c>
      <c r="H59">
        <f t="shared" si="1"/>
        <v>4</v>
      </c>
      <c r="I59" s="7">
        <f>H59/H72</f>
        <v>1.0178117048346057E-2</v>
      </c>
      <c r="J59" s="23">
        <f>H59/H75</f>
        <v>5.1880674448767832E-3</v>
      </c>
    </row>
    <row r="60" spans="2:10" x14ac:dyDescent="0.3">
      <c r="C60" s="3" t="s">
        <v>70</v>
      </c>
      <c r="H60">
        <f t="shared" si="1"/>
        <v>0</v>
      </c>
      <c r="I60" s="7">
        <f>H60/H72</f>
        <v>0</v>
      </c>
      <c r="J60" s="23">
        <f>H60/H75</f>
        <v>0</v>
      </c>
    </row>
    <row r="61" spans="2:10" x14ac:dyDescent="0.3">
      <c r="C61" s="3" t="s">
        <v>71</v>
      </c>
      <c r="H61">
        <f t="shared" si="1"/>
        <v>0</v>
      </c>
      <c r="I61" s="7">
        <f>H61/H72</f>
        <v>0</v>
      </c>
      <c r="J61" s="23">
        <f>H61/H75</f>
        <v>0</v>
      </c>
    </row>
    <row r="62" spans="2:10" x14ac:dyDescent="0.3">
      <c r="C62" s="3" t="s">
        <v>72</v>
      </c>
      <c r="D62" s="2">
        <v>4</v>
      </c>
      <c r="H62">
        <f t="shared" si="1"/>
        <v>4</v>
      </c>
      <c r="I62" s="7">
        <f>H62/H72</f>
        <v>1.0178117048346057E-2</v>
      </c>
      <c r="J62" s="23">
        <f>H62/H75</f>
        <v>5.1880674448767832E-3</v>
      </c>
    </row>
    <row r="63" spans="2:10" x14ac:dyDescent="0.3">
      <c r="C63" s="3" t="s">
        <v>73</v>
      </c>
      <c r="H63">
        <f t="shared" si="1"/>
        <v>0</v>
      </c>
      <c r="I63" s="7">
        <f>H63/H72</f>
        <v>0</v>
      </c>
      <c r="J63" s="23">
        <f>H63/H75</f>
        <v>0</v>
      </c>
    </row>
    <row r="64" spans="2:10" s="1" customFormat="1" x14ac:dyDescent="0.3">
      <c r="B64" s="1" t="s">
        <v>74</v>
      </c>
      <c r="D64" s="5">
        <f>SUM(D65:D66)</f>
        <v>0</v>
      </c>
      <c r="E64" s="5">
        <f>SUM(E65:E66)</f>
        <v>0</v>
      </c>
      <c r="F64" s="5">
        <f>SUM(F65:F66)</f>
        <v>0</v>
      </c>
      <c r="G64" s="5">
        <f>SUM(G65:G66)</f>
        <v>0</v>
      </c>
      <c r="H64" s="1">
        <f t="shared" si="1"/>
        <v>0</v>
      </c>
      <c r="I64" s="7">
        <f>H64/H72</f>
        <v>0</v>
      </c>
      <c r="J64" s="23">
        <f>H64/H75</f>
        <v>0</v>
      </c>
    </row>
    <row r="65" spans="1:10" x14ac:dyDescent="0.3">
      <c r="C65" t="s">
        <v>55</v>
      </c>
      <c r="H65">
        <f t="shared" si="1"/>
        <v>0</v>
      </c>
      <c r="I65" s="7">
        <f>H65/H72</f>
        <v>0</v>
      </c>
      <c r="J65" s="23">
        <f>H65/H75</f>
        <v>0</v>
      </c>
    </row>
    <row r="66" spans="1:10" x14ac:dyDescent="0.3">
      <c r="C66" t="s">
        <v>56</v>
      </c>
      <c r="H66">
        <f t="shared" si="1"/>
        <v>0</v>
      </c>
      <c r="I66" s="7">
        <f>H66/H72</f>
        <v>0</v>
      </c>
      <c r="J66" s="23">
        <f>H66/H75</f>
        <v>0</v>
      </c>
    </row>
    <row r="67" spans="1:10" s="1" customFormat="1" x14ac:dyDescent="0.3">
      <c r="B67" s="1" t="s">
        <v>75</v>
      </c>
      <c r="D67" s="5">
        <f>SUM(D68:D71)</f>
        <v>34</v>
      </c>
      <c r="E67" s="5">
        <f>SUM(E68:E71)</f>
        <v>0</v>
      </c>
      <c r="F67" s="5">
        <f>SUM(F68:F71)</f>
        <v>0</v>
      </c>
      <c r="G67" s="5">
        <f>SUM(G68:G71)</f>
        <v>0</v>
      </c>
      <c r="H67" s="1">
        <f t="shared" si="1"/>
        <v>34</v>
      </c>
      <c r="I67" s="7">
        <f>H67/H72</f>
        <v>8.6513994910941472E-2</v>
      </c>
      <c r="J67" s="23">
        <f>H67/H75</f>
        <v>4.4098573281452662E-2</v>
      </c>
    </row>
    <row r="68" spans="1:10" x14ac:dyDescent="0.3">
      <c r="C68" s="3" t="s">
        <v>76</v>
      </c>
      <c r="D68" s="2">
        <v>16</v>
      </c>
      <c r="H68">
        <f t="shared" si="1"/>
        <v>16</v>
      </c>
      <c r="I68" s="7">
        <f>H68/H72</f>
        <v>4.0712468193384227E-2</v>
      </c>
      <c r="J68" s="23">
        <f>H68/H75</f>
        <v>2.0752269779507133E-2</v>
      </c>
    </row>
    <row r="69" spans="1:10" x14ac:dyDescent="0.3">
      <c r="C69" s="3" t="s">
        <v>77</v>
      </c>
      <c r="D69" s="2">
        <v>18</v>
      </c>
      <c r="H69">
        <f>SUM(D69:G69)</f>
        <v>18</v>
      </c>
      <c r="I69" s="7">
        <f>H69/H72</f>
        <v>4.5801526717557252E-2</v>
      </c>
      <c r="J69" s="23">
        <f>H69/H75</f>
        <v>2.3346303501945526E-2</v>
      </c>
    </row>
    <row r="70" spans="1:10" x14ac:dyDescent="0.3">
      <c r="C70" s="3" t="s">
        <v>78</v>
      </c>
      <c r="H70">
        <f>SUM(D70:G70)</f>
        <v>0</v>
      </c>
      <c r="I70" s="7">
        <f>H70/H72</f>
        <v>0</v>
      </c>
      <c r="J70" s="23">
        <f>H70/H75</f>
        <v>0</v>
      </c>
    </row>
    <row r="71" spans="1:10" x14ac:dyDescent="0.3">
      <c r="C71" s="3" t="s">
        <v>79</v>
      </c>
      <c r="H71">
        <f>SUM(D71:G71)</f>
        <v>0</v>
      </c>
      <c r="I71" s="7">
        <f>H71/H72</f>
        <v>0</v>
      </c>
      <c r="J71" s="23">
        <f>H71/H75</f>
        <v>0</v>
      </c>
    </row>
    <row r="72" spans="1:10" x14ac:dyDescent="0.3">
      <c r="A72" s="4" t="s">
        <v>80</v>
      </c>
      <c r="B72" s="13"/>
      <c r="C72" s="13"/>
      <c r="D72" s="14">
        <f>SUM(D2,D4,D16,D48)</f>
        <v>237</v>
      </c>
      <c r="E72" s="14">
        <f>SUM(E2,E4,E16,E48)</f>
        <v>106</v>
      </c>
      <c r="F72" s="14">
        <f>SUM(F2,F4,F16,F48)</f>
        <v>38</v>
      </c>
      <c r="G72" s="14">
        <f>SUM(G2,G4,G16,G48)</f>
        <v>12</v>
      </c>
      <c r="H72" s="13">
        <f>SUM(D72:G72)</f>
        <v>393</v>
      </c>
      <c r="I72" s="7">
        <f>H72/H72</f>
        <v>1</v>
      </c>
    </row>
    <row r="73" spans="1:10" x14ac:dyDescent="0.3">
      <c r="A73" s="4" t="s">
        <v>81</v>
      </c>
      <c r="B73" s="13"/>
      <c r="C73" s="13"/>
      <c r="D73" s="15">
        <f>D72/H72</f>
        <v>0.60305343511450382</v>
      </c>
      <c r="E73" s="15">
        <f>E72/H72</f>
        <v>0.26972010178117051</v>
      </c>
      <c r="F73" s="15">
        <f>F72/H72</f>
        <v>9.6692111959287536E-2</v>
      </c>
      <c r="G73" s="15">
        <f>G72/H72</f>
        <v>3.0534351145038167E-2</v>
      </c>
      <c r="H73" s="15">
        <f>H72/H72</f>
        <v>1</v>
      </c>
      <c r="I73" s="7"/>
    </row>
    <row r="74" spans="1:10" x14ac:dyDescent="0.3">
      <c r="A74" s="20"/>
      <c r="B74" s="21"/>
      <c r="C74" s="21"/>
      <c r="D74" s="22"/>
      <c r="E74" s="22"/>
      <c r="F74" s="22"/>
      <c r="G74" s="22"/>
      <c r="H74" s="22"/>
      <c r="I74" s="7"/>
    </row>
    <row r="75" spans="1:10" x14ac:dyDescent="0.3">
      <c r="A75" s="4" t="s">
        <v>82</v>
      </c>
      <c r="B75" s="13"/>
      <c r="C75" s="13"/>
      <c r="D75" s="14">
        <f>SUM(D2,D4,D16,D44,D48)</f>
        <v>240</v>
      </c>
      <c r="E75" s="14">
        <f>SUM(E2,E4,E16,E44,E48)</f>
        <v>473</v>
      </c>
      <c r="F75" s="14">
        <f>SUM(F2,F4,F16,F44,F48)</f>
        <v>41</v>
      </c>
      <c r="G75" s="14">
        <f>SUM(G2,G4,G16,G44,G48)</f>
        <v>17</v>
      </c>
      <c r="H75" s="13">
        <f>SUM(D75:G75)</f>
        <v>771</v>
      </c>
      <c r="I75" s="7"/>
      <c r="J75" s="7">
        <f>H75/H75</f>
        <v>1</v>
      </c>
    </row>
    <row r="76" spans="1:10" x14ac:dyDescent="0.3">
      <c r="A76" s="4" t="s">
        <v>83</v>
      </c>
      <c r="B76" s="13"/>
      <c r="C76" s="13"/>
      <c r="D76" s="15">
        <f>D75/H75</f>
        <v>0.31128404669260701</v>
      </c>
      <c r="E76" s="15">
        <f>E75/H75</f>
        <v>0.61348897535667968</v>
      </c>
      <c r="F76" s="15">
        <f>F75/H75</f>
        <v>5.3177691309987028E-2</v>
      </c>
      <c r="G76" s="15">
        <f>G75/H75</f>
        <v>2.2049286640726331E-2</v>
      </c>
      <c r="H76" s="15">
        <f>H75/H75</f>
        <v>1</v>
      </c>
    </row>
    <row r="77" spans="1:10" x14ac:dyDescent="0.3">
      <c r="F77" s="6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77"/>
  <sheetViews>
    <sheetView zoomScale="110" zoomScaleNormal="110" workbookViewId="0">
      <pane ySplit="1" topLeftCell="A61" activePane="bottomLeft" state="frozen"/>
      <selection pane="bottomLeft" activeCell="D59" sqref="D59"/>
    </sheetView>
  </sheetViews>
  <sheetFormatPr baseColWidth="10" defaultColWidth="8.88671875" defaultRowHeight="14.4" x14ac:dyDescent="0.3"/>
  <cols>
    <col min="1" max="1" width="24.109375" style="3" customWidth="1"/>
    <col min="2" max="2" width="25.33203125" style="3" customWidth="1"/>
    <col min="3" max="3" width="45.33203125" style="3" customWidth="1"/>
    <col min="4" max="4" width="7.33203125" style="37" customWidth="1"/>
    <col min="5" max="5" width="9" style="37" customWidth="1"/>
    <col min="6" max="6" width="11.109375" style="37" customWidth="1"/>
    <col min="7" max="7" width="15.6640625" style="37" customWidth="1"/>
    <col min="8" max="9" width="8.88671875" style="3"/>
    <col min="10" max="10" width="11.33203125" style="3" customWidth="1"/>
    <col min="11" max="11" width="16.44140625" style="43" customWidth="1"/>
    <col min="12" max="16384" width="8.88671875" style="3"/>
  </cols>
  <sheetData>
    <row r="1" spans="1:11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</row>
    <row r="2" spans="1:11" x14ac:dyDescent="0.3">
      <c r="A2" s="9" t="s">
        <v>10</v>
      </c>
      <c r="B2" s="9"/>
      <c r="C2" s="34"/>
      <c r="D2" s="35">
        <f>SUM(D3)</f>
        <v>0</v>
      </c>
      <c r="E2" s="35">
        <f>SUM(E3)</f>
        <v>0</v>
      </c>
      <c r="F2" s="35">
        <f>SUM(F3)</f>
        <v>0</v>
      </c>
      <c r="G2" s="35">
        <f>SUM(G3)</f>
        <v>0</v>
      </c>
      <c r="H2" s="34">
        <f t="shared" ref="H2:H8" si="0">SUM(D2:G2)</f>
        <v>0</v>
      </c>
      <c r="I2" s="11">
        <f>H2/H72</f>
        <v>0</v>
      </c>
      <c r="J2" s="11">
        <f>H2/H75</f>
        <v>0</v>
      </c>
    </row>
    <row r="3" spans="1:11" s="1" customFormat="1" x14ac:dyDescent="0.3">
      <c r="B3" s="1" t="s">
        <v>11</v>
      </c>
      <c r="D3" s="5"/>
      <c r="E3" s="5"/>
      <c r="F3" s="5"/>
      <c r="G3" s="5"/>
      <c r="H3" s="1">
        <f t="shared" si="0"/>
        <v>0</v>
      </c>
      <c r="I3" s="17">
        <f>H3/H72</f>
        <v>0</v>
      </c>
      <c r="J3" s="23">
        <f>H3/H75</f>
        <v>0</v>
      </c>
      <c r="K3" s="44"/>
    </row>
    <row r="4" spans="1:11" x14ac:dyDescent="0.3">
      <c r="A4" s="9" t="s">
        <v>12</v>
      </c>
      <c r="B4" s="9"/>
      <c r="C4" s="34"/>
      <c r="D4" s="35">
        <f>SUM(D5,D11)</f>
        <v>10</v>
      </c>
      <c r="E4" s="35">
        <f>SUM(E5,E11)</f>
        <v>1</v>
      </c>
      <c r="F4" s="35">
        <f>SUM(F5,F11)</f>
        <v>8</v>
      </c>
      <c r="G4" s="35">
        <f>SUM(G5,G11)</f>
        <v>1</v>
      </c>
      <c r="H4" s="36">
        <f t="shared" si="0"/>
        <v>20</v>
      </c>
      <c r="I4" s="11">
        <f>H4/H72</f>
        <v>1.3869625520110958E-2</v>
      </c>
      <c r="J4" s="11">
        <f>H4/H75</f>
        <v>7.9207920792079209E-3</v>
      </c>
    </row>
    <row r="5" spans="1:11" s="1" customFormat="1" x14ac:dyDescent="0.3">
      <c r="B5" s="1" t="s">
        <v>13</v>
      </c>
      <c r="D5" s="5">
        <f>SUM(D6:D10)</f>
        <v>10</v>
      </c>
      <c r="E5" s="5">
        <f>SUM(E6:E10)</f>
        <v>1</v>
      </c>
      <c r="F5" s="5">
        <f>SUM(F6:F10)</f>
        <v>8</v>
      </c>
      <c r="G5" s="5">
        <f>SUM(G6:G10)</f>
        <v>1</v>
      </c>
      <c r="H5" s="1">
        <f t="shared" si="0"/>
        <v>20</v>
      </c>
      <c r="I5" s="16">
        <f>H5/H72</f>
        <v>1.3869625520110958E-2</v>
      </c>
      <c r="J5" s="23">
        <f>H5/H75</f>
        <v>7.9207920792079209E-3</v>
      </c>
      <c r="K5" s="44"/>
    </row>
    <row r="6" spans="1:11" x14ac:dyDescent="0.3">
      <c r="A6" s="1"/>
      <c r="C6" s="3" t="s">
        <v>14</v>
      </c>
      <c r="H6" s="3">
        <f t="shared" si="0"/>
        <v>0</v>
      </c>
      <c r="I6" s="7">
        <f>H6/H72</f>
        <v>0</v>
      </c>
      <c r="J6" s="23">
        <f>H6/H75</f>
        <v>0</v>
      </c>
    </row>
    <row r="7" spans="1:11" x14ac:dyDescent="0.3">
      <c r="A7" s="1"/>
      <c r="C7" s="3" t="s">
        <v>15</v>
      </c>
      <c r="D7" s="37">
        <v>6</v>
      </c>
      <c r="E7" s="37">
        <v>1</v>
      </c>
      <c r="F7" s="37">
        <v>8</v>
      </c>
      <c r="G7" s="37">
        <v>1</v>
      </c>
      <c r="H7" s="3">
        <f t="shared" si="0"/>
        <v>16</v>
      </c>
      <c r="I7" s="7">
        <f>H7/H72</f>
        <v>1.1095700416088766E-2</v>
      </c>
      <c r="J7" s="23">
        <f>H7/H75</f>
        <v>6.3366336633663371E-3</v>
      </c>
    </row>
    <row r="8" spans="1:11" x14ac:dyDescent="0.3">
      <c r="A8" s="1"/>
      <c r="C8" s="3" t="s">
        <v>16</v>
      </c>
      <c r="D8" s="37">
        <v>4</v>
      </c>
      <c r="H8" s="3">
        <f t="shared" si="0"/>
        <v>4</v>
      </c>
      <c r="I8" s="7">
        <f>H8/H72</f>
        <v>2.7739251040221915E-3</v>
      </c>
      <c r="J8" s="23">
        <f>H8/H75</f>
        <v>1.5841584158415843E-3</v>
      </c>
    </row>
    <row r="9" spans="1:11" x14ac:dyDescent="0.3">
      <c r="A9" s="1"/>
      <c r="C9" s="3" t="s">
        <v>17</v>
      </c>
      <c r="I9" s="7">
        <f>H9/H72</f>
        <v>0</v>
      </c>
      <c r="J9" s="23">
        <f>H9/H75</f>
        <v>0</v>
      </c>
    </row>
    <row r="10" spans="1:11" x14ac:dyDescent="0.3">
      <c r="A10" s="1"/>
      <c r="C10" s="3" t="s">
        <v>18</v>
      </c>
      <c r="H10" s="3">
        <f t="shared" ref="H10:H40" si="1">SUM(D10:G10)</f>
        <v>0</v>
      </c>
      <c r="I10" s="7">
        <f>H10/H72</f>
        <v>0</v>
      </c>
      <c r="J10" s="23">
        <f>H10/H75</f>
        <v>0</v>
      </c>
    </row>
    <row r="11" spans="1:11" s="1" customFormat="1" x14ac:dyDescent="0.3">
      <c r="B11" s="1" t="s">
        <v>19</v>
      </c>
      <c r="D11" s="5">
        <f>SUM(D12:D15)</f>
        <v>0</v>
      </c>
      <c r="E11" s="5">
        <f>SUM(E12:E15)</f>
        <v>0</v>
      </c>
      <c r="F11" s="5">
        <f>SUM(F12:F15)</f>
        <v>0</v>
      </c>
      <c r="G11" s="5">
        <f>SUM(G12:G15)</f>
        <v>0</v>
      </c>
      <c r="H11" s="1">
        <f t="shared" si="1"/>
        <v>0</v>
      </c>
      <c r="I11" s="16">
        <f>H11/H72</f>
        <v>0</v>
      </c>
      <c r="J11" s="23">
        <f>H11/H75</f>
        <v>0</v>
      </c>
      <c r="K11" s="44"/>
    </row>
    <row r="12" spans="1:11" x14ac:dyDescent="0.3">
      <c r="A12" s="1"/>
      <c r="C12" s="3" t="s">
        <v>20</v>
      </c>
      <c r="H12" s="3">
        <f t="shared" si="1"/>
        <v>0</v>
      </c>
      <c r="I12" s="7">
        <f>H12/H73</f>
        <v>0</v>
      </c>
      <c r="J12" s="23">
        <f>H12/H75</f>
        <v>0</v>
      </c>
    </row>
    <row r="13" spans="1:11" x14ac:dyDescent="0.3">
      <c r="A13" s="1"/>
      <c r="C13" s="3" t="s">
        <v>21</v>
      </c>
      <c r="H13" s="3">
        <f t="shared" si="1"/>
        <v>0</v>
      </c>
      <c r="I13" s="7">
        <f>H13/H72</f>
        <v>0</v>
      </c>
      <c r="J13" s="23">
        <f>H13/H75</f>
        <v>0</v>
      </c>
    </row>
    <row r="14" spans="1:11" x14ac:dyDescent="0.3">
      <c r="A14" s="1"/>
      <c r="C14" s="3" t="s">
        <v>22</v>
      </c>
      <c r="H14" s="3">
        <f t="shared" si="1"/>
        <v>0</v>
      </c>
      <c r="I14" s="7">
        <f>H14/H72</f>
        <v>0</v>
      </c>
      <c r="J14" s="23">
        <f>H14/H75</f>
        <v>0</v>
      </c>
    </row>
    <row r="15" spans="1:11" x14ac:dyDescent="0.3">
      <c r="A15" s="1"/>
      <c r="C15" s="3" t="s">
        <v>23</v>
      </c>
      <c r="H15" s="3">
        <f t="shared" si="1"/>
        <v>0</v>
      </c>
      <c r="I15" s="7">
        <f>H15/H72</f>
        <v>0</v>
      </c>
      <c r="J15" s="23">
        <f>H15/H75</f>
        <v>0</v>
      </c>
    </row>
    <row r="16" spans="1:11" x14ac:dyDescent="0.3">
      <c r="A16" s="9" t="s">
        <v>24</v>
      </c>
      <c r="B16" s="9"/>
      <c r="C16" s="34"/>
      <c r="D16" s="35">
        <f>SUM(D18,D31,D38,D41,D45)</f>
        <v>927</v>
      </c>
      <c r="E16" s="35">
        <f>SUM(E18,E31,E38,E41,E45)</f>
        <v>250</v>
      </c>
      <c r="F16" s="35">
        <f>SUM(F18,F31,F38,F41,F45)</f>
        <v>30</v>
      </c>
      <c r="G16" s="35">
        <f>SUM(G18,G31,G38,G41,G45)</f>
        <v>49</v>
      </c>
      <c r="H16" s="36">
        <f t="shared" si="1"/>
        <v>1256</v>
      </c>
      <c r="I16" s="11">
        <f>H16/H72</f>
        <v>0.87101248266296805</v>
      </c>
      <c r="J16" s="24" t="s">
        <v>25</v>
      </c>
    </row>
    <row r="17" spans="1:11" x14ac:dyDescent="0.3">
      <c r="A17" s="9" t="s">
        <v>26</v>
      </c>
      <c r="B17" s="9"/>
      <c r="C17" s="34"/>
      <c r="D17" s="35">
        <f>SUM(D16,D44)</f>
        <v>944</v>
      </c>
      <c r="E17" s="35">
        <f>SUM(E16,E44)</f>
        <v>1286</v>
      </c>
      <c r="F17" s="35">
        <f>SUM(F16,F44)</f>
        <v>31</v>
      </c>
      <c r="G17" s="35">
        <f>SUM(G16,G44)</f>
        <v>78</v>
      </c>
      <c r="H17" s="36">
        <f t="shared" si="1"/>
        <v>2339</v>
      </c>
      <c r="I17" s="24" t="s">
        <v>25</v>
      </c>
      <c r="J17" s="11">
        <f>H17/H75</f>
        <v>0.92633663366336638</v>
      </c>
    </row>
    <row r="18" spans="1:11" s="1" customFormat="1" x14ac:dyDescent="0.3">
      <c r="B18" s="1" t="s">
        <v>27</v>
      </c>
      <c r="D18" s="5">
        <f>SUM(D19:D30)</f>
        <v>775</v>
      </c>
      <c r="E18" s="5">
        <f>SUM(E19:E30)</f>
        <v>54</v>
      </c>
      <c r="F18" s="5">
        <f>SUM(F19:F30)</f>
        <v>19</v>
      </c>
      <c r="G18" s="5">
        <f>SUM(G19:G30)</f>
        <v>41</v>
      </c>
      <c r="H18" s="1">
        <f t="shared" si="1"/>
        <v>889</v>
      </c>
      <c r="I18" s="16">
        <f>H18/H72</f>
        <v>0.61650485436893199</v>
      </c>
      <c r="J18" s="23">
        <f>H18/H75</f>
        <v>0.35207920792079206</v>
      </c>
      <c r="K18" s="44"/>
    </row>
    <row r="19" spans="1:11" x14ac:dyDescent="0.3">
      <c r="A19" s="1"/>
      <c r="C19" s="3" t="s">
        <v>28</v>
      </c>
      <c r="D19" s="37">
        <v>10</v>
      </c>
      <c r="E19" s="37">
        <v>6</v>
      </c>
      <c r="F19" s="37">
        <v>3</v>
      </c>
      <c r="G19" s="37">
        <v>1</v>
      </c>
      <c r="H19" s="3">
        <f t="shared" si="1"/>
        <v>20</v>
      </c>
      <c r="I19" s="7">
        <f>H19/H72</f>
        <v>1.3869625520110958E-2</v>
      </c>
      <c r="J19" s="23">
        <f>H19/H75</f>
        <v>7.9207920792079209E-3</v>
      </c>
    </row>
    <row r="20" spans="1:11" x14ac:dyDescent="0.3">
      <c r="B20" s="31"/>
      <c r="C20" s="3" t="s">
        <v>29</v>
      </c>
      <c r="D20" s="37">
        <v>45</v>
      </c>
      <c r="E20" s="37">
        <v>19</v>
      </c>
      <c r="F20" s="37">
        <v>3</v>
      </c>
      <c r="H20" s="3">
        <f t="shared" si="1"/>
        <v>67</v>
      </c>
      <c r="I20" s="7">
        <f>H20/H72</f>
        <v>4.6463245492371706E-2</v>
      </c>
      <c r="J20" s="23">
        <f>H20/H75</f>
        <v>2.6534653465346534E-2</v>
      </c>
    </row>
    <row r="21" spans="1:11" x14ac:dyDescent="0.3">
      <c r="C21" s="3" t="s">
        <v>30</v>
      </c>
      <c r="D21" s="37">
        <v>7</v>
      </c>
      <c r="E21" s="37">
        <v>6</v>
      </c>
      <c r="F21" s="37">
        <v>5</v>
      </c>
      <c r="G21" s="37">
        <v>1</v>
      </c>
      <c r="H21" s="3">
        <f t="shared" si="1"/>
        <v>19</v>
      </c>
      <c r="I21" s="7">
        <f>H21/H72</f>
        <v>1.3176144244105409E-2</v>
      </c>
      <c r="J21" s="23">
        <f>H21/H75</f>
        <v>7.5247524752475245E-3</v>
      </c>
    </row>
    <row r="22" spans="1:11" x14ac:dyDescent="0.3">
      <c r="C22" s="3" t="s">
        <v>31</v>
      </c>
      <c r="D22" s="37">
        <v>103</v>
      </c>
      <c r="E22" s="37">
        <v>16</v>
      </c>
      <c r="F22" s="37">
        <v>3</v>
      </c>
      <c r="G22" s="37">
        <v>6</v>
      </c>
      <c r="H22" s="3">
        <f t="shared" si="1"/>
        <v>128</v>
      </c>
      <c r="I22" s="7">
        <f>H22/H72</f>
        <v>8.8765603328710127E-2</v>
      </c>
      <c r="J22" s="23">
        <f>H22/H75</f>
        <v>5.0693069306930696E-2</v>
      </c>
    </row>
    <row r="23" spans="1:11" x14ac:dyDescent="0.3">
      <c r="C23" s="3" t="s">
        <v>84</v>
      </c>
      <c r="D23" s="37">
        <v>158</v>
      </c>
      <c r="E23" s="37">
        <v>5</v>
      </c>
      <c r="F23" s="37">
        <v>1</v>
      </c>
      <c r="G23" s="37">
        <v>5</v>
      </c>
      <c r="H23" s="3">
        <f t="shared" si="1"/>
        <v>169</v>
      </c>
      <c r="I23" s="7">
        <f>H23/H72</f>
        <v>0.11719833564493759</v>
      </c>
      <c r="J23" s="23">
        <f>H23/H75</f>
        <v>6.6930693069306935E-2</v>
      </c>
    </row>
    <row r="24" spans="1:11" x14ac:dyDescent="0.3">
      <c r="C24" s="3" t="s">
        <v>33</v>
      </c>
      <c r="D24" s="37">
        <v>389</v>
      </c>
      <c r="E24" s="37">
        <v>1</v>
      </c>
      <c r="F24" s="37">
        <v>2</v>
      </c>
      <c r="G24" s="37">
        <v>25</v>
      </c>
      <c r="H24" s="3">
        <f>SUM(D24:G24)</f>
        <v>417</v>
      </c>
      <c r="I24" s="7">
        <f>H24/H72</f>
        <v>0.28918169209431344</v>
      </c>
      <c r="J24" s="23">
        <f>H24/H75</f>
        <v>0.16514851485148516</v>
      </c>
    </row>
    <row r="25" spans="1:11" x14ac:dyDescent="0.3">
      <c r="C25" s="3" t="s">
        <v>34</v>
      </c>
      <c r="D25" s="37">
        <v>3</v>
      </c>
      <c r="F25" s="37">
        <v>1</v>
      </c>
      <c r="H25" s="3">
        <f t="shared" si="1"/>
        <v>4</v>
      </c>
      <c r="I25" s="7">
        <f>H25/H72</f>
        <v>2.7739251040221915E-3</v>
      </c>
      <c r="J25" s="23">
        <f>H25/H75</f>
        <v>1.5841584158415843E-3</v>
      </c>
    </row>
    <row r="26" spans="1:11" x14ac:dyDescent="0.3">
      <c r="C26" s="3" t="s">
        <v>35</v>
      </c>
      <c r="D26" s="37">
        <v>4</v>
      </c>
      <c r="H26" s="3">
        <f t="shared" si="1"/>
        <v>4</v>
      </c>
      <c r="I26" s="7">
        <f>D26/H72</f>
        <v>2.7739251040221915E-3</v>
      </c>
      <c r="J26" s="23">
        <f>H26/H75</f>
        <v>1.5841584158415843E-3</v>
      </c>
    </row>
    <row r="27" spans="1:11" x14ac:dyDescent="0.3">
      <c r="C27" s="3" t="s">
        <v>36</v>
      </c>
      <c r="D27" s="37">
        <v>4</v>
      </c>
      <c r="H27" s="3">
        <f t="shared" si="1"/>
        <v>4</v>
      </c>
      <c r="I27" s="7">
        <f>H27/H72</f>
        <v>2.7739251040221915E-3</v>
      </c>
      <c r="J27" s="23">
        <f>H27/H75</f>
        <v>1.5841584158415843E-3</v>
      </c>
    </row>
    <row r="28" spans="1:11" x14ac:dyDescent="0.3">
      <c r="C28" s="3" t="s">
        <v>37</v>
      </c>
      <c r="D28" s="37">
        <v>24</v>
      </c>
      <c r="E28" s="37">
        <v>1</v>
      </c>
      <c r="H28" s="3">
        <f t="shared" si="1"/>
        <v>25</v>
      </c>
      <c r="I28" s="7">
        <f>H28/H72</f>
        <v>1.7337031900138695E-2</v>
      </c>
      <c r="J28" s="23">
        <f>H28/H75</f>
        <v>9.9009900990099011E-3</v>
      </c>
    </row>
    <row r="29" spans="1:11" x14ac:dyDescent="0.3">
      <c r="C29" s="3" t="s">
        <v>38</v>
      </c>
      <c r="D29" s="37">
        <v>8</v>
      </c>
      <c r="F29" s="37">
        <v>1</v>
      </c>
      <c r="G29" s="37">
        <v>1</v>
      </c>
      <c r="H29" s="3">
        <f t="shared" si="1"/>
        <v>10</v>
      </c>
      <c r="I29" s="7">
        <f>H29/H72</f>
        <v>6.9348127600554789E-3</v>
      </c>
      <c r="J29" s="23">
        <f>H29/H75</f>
        <v>3.9603960396039604E-3</v>
      </c>
    </row>
    <row r="30" spans="1:11" x14ac:dyDescent="0.3">
      <c r="C30" s="3" t="s">
        <v>39</v>
      </c>
      <c r="D30" s="37">
        <v>20</v>
      </c>
      <c r="G30" s="37">
        <v>2</v>
      </c>
      <c r="H30" s="3">
        <f t="shared" si="1"/>
        <v>22</v>
      </c>
      <c r="I30" s="7">
        <f>H30/H72</f>
        <v>1.5256588072122053E-2</v>
      </c>
      <c r="J30" s="23">
        <f>H30/H75</f>
        <v>8.7128712871287137E-3</v>
      </c>
    </row>
    <row r="31" spans="1:11" s="1" customFormat="1" x14ac:dyDescent="0.3">
      <c r="B31" s="1" t="s">
        <v>40</v>
      </c>
      <c r="D31" s="5">
        <f>SUM(D32:D37)</f>
        <v>4</v>
      </c>
      <c r="E31" s="5">
        <f>SUM(E32:E37)</f>
        <v>0</v>
      </c>
      <c r="F31" s="5">
        <f>SUM(F32:F37)</f>
        <v>0</v>
      </c>
      <c r="G31" s="5">
        <f>SUM(G32:G37)</f>
        <v>0</v>
      </c>
      <c r="H31" s="1">
        <f t="shared" si="1"/>
        <v>4</v>
      </c>
      <c r="I31" s="7">
        <f>H31/H72</f>
        <v>2.7739251040221915E-3</v>
      </c>
      <c r="J31" s="23">
        <f>H31/H75</f>
        <v>1.5841584158415843E-3</v>
      </c>
      <c r="K31" s="44"/>
    </row>
    <row r="32" spans="1:11" x14ac:dyDescent="0.3">
      <c r="C32" s="3" t="s">
        <v>41</v>
      </c>
      <c r="D32" s="37">
        <v>2</v>
      </c>
      <c r="H32" s="3">
        <f t="shared" si="1"/>
        <v>2</v>
      </c>
      <c r="I32" s="7">
        <f>H32/H72</f>
        <v>1.3869625520110957E-3</v>
      </c>
      <c r="J32" s="23">
        <f>H32/H75</f>
        <v>7.9207920792079213E-4</v>
      </c>
    </row>
    <row r="33" spans="1:11" x14ac:dyDescent="0.3">
      <c r="C33" s="3" t="s">
        <v>42</v>
      </c>
      <c r="H33" s="3">
        <f t="shared" si="1"/>
        <v>0</v>
      </c>
      <c r="I33" s="7">
        <f>H33/H72</f>
        <v>0</v>
      </c>
      <c r="J33" s="23">
        <f>H33/H75</f>
        <v>0</v>
      </c>
    </row>
    <row r="34" spans="1:11" x14ac:dyDescent="0.3">
      <c r="C34" s="3" t="s">
        <v>43</v>
      </c>
      <c r="D34" s="37">
        <v>2</v>
      </c>
      <c r="H34" s="3">
        <f t="shared" si="1"/>
        <v>2</v>
      </c>
      <c r="I34" s="7">
        <f>H34/H72</f>
        <v>1.3869625520110957E-3</v>
      </c>
      <c r="J34" s="23">
        <f>H34/H75</f>
        <v>7.9207920792079213E-4</v>
      </c>
    </row>
    <row r="35" spans="1:11" x14ac:dyDescent="0.3">
      <c r="C35" s="3" t="s">
        <v>44</v>
      </c>
      <c r="H35" s="3">
        <f t="shared" si="1"/>
        <v>0</v>
      </c>
      <c r="I35" s="7">
        <f>H35/H72</f>
        <v>0</v>
      </c>
      <c r="J35" s="23">
        <f>H35/H75</f>
        <v>0</v>
      </c>
    </row>
    <row r="36" spans="1:11" x14ac:dyDescent="0.3">
      <c r="C36" s="3" t="s">
        <v>45</v>
      </c>
      <c r="H36" s="3">
        <f t="shared" si="1"/>
        <v>0</v>
      </c>
      <c r="I36" s="7">
        <f>H36/H72</f>
        <v>0</v>
      </c>
      <c r="J36" s="23">
        <f>H36/H75</f>
        <v>0</v>
      </c>
    </row>
    <row r="37" spans="1:11" x14ac:dyDescent="0.3">
      <c r="C37" s="3" t="s">
        <v>46</v>
      </c>
      <c r="H37" s="3">
        <f t="shared" si="1"/>
        <v>0</v>
      </c>
      <c r="I37" s="7">
        <f>H37/H72</f>
        <v>0</v>
      </c>
      <c r="J37" s="23">
        <f>H37/H75</f>
        <v>0</v>
      </c>
    </row>
    <row r="38" spans="1:11" s="1" customFormat="1" x14ac:dyDescent="0.3">
      <c r="B38" s="1" t="s">
        <v>47</v>
      </c>
      <c r="D38" s="5">
        <f>SUM(D39:D40)</f>
        <v>143</v>
      </c>
      <c r="E38" s="5">
        <f>SUM(E39:E40)</f>
        <v>0</v>
      </c>
      <c r="F38" s="5">
        <f>SUM(F39:F40)</f>
        <v>0</v>
      </c>
      <c r="G38" s="5">
        <f>SUM(G39:G40)</f>
        <v>1</v>
      </c>
      <c r="H38" s="1">
        <f t="shared" si="1"/>
        <v>144</v>
      </c>
      <c r="I38" s="7">
        <f>H38/H72</f>
        <v>9.9861303744798888E-2</v>
      </c>
      <c r="J38" s="23">
        <f>H38/H75</f>
        <v>5.7029702970297032E-2</v>
      </c>
      <c r="K38" s="44"/>
    </row>
    <row r="39" spans="1:11" x14ac:dyDescent="0.3">
      <c r="C39" s="3" t="s">
        <v>48</v>
      </c>
      <c r="D39" s="37">
        <v>66</v>
      </c>
      <c r="H39" s="3">
        <f t="shared" si="1"/>
        <v>66</v>
      </c>
      <c r="I39" s="7">
        <f>H39/H72</f>
        <v>4.5769764216366159E-2</v>
      </c>
      <c r="J39" s="23">
        <f>H39/H75</f>
        <v>2.6138613861386138E-2</v>
      </c>
    </row>
    <row r="40" spans="1:11" x14ac:dyDescent="0.3">
      <c r="C40" s="3" t="s">
        <v>49</v>
      </c>
      <c r="D40" s="37">
        <v>77</v>
      </c>
      <c r="G40" s="37">
        <v>1</v>
      </c>
      <c r="H40" s="3">
        <f t="shared" si="1"/>
        <v>78</v>
      </c>
      <c r="I40" s="7">
        <f>H40/H72</f>
        <v>5.4091539528432729E-2</v>
      </c>
      <c r="J40" s="23">
        <f>H40/H75</f>
        <v>3.0891089108910891E-2</v>
      </c>
    </row>
    <row r="41" spans="1:11" s="1" customFormat="1" x14ac:dyDescent="0.3">
      <c r="B41" s="1" t="s">
        <v>50</v>
      </c>
      <c r="D41" s="5">
        <f>SUM(D43)</f>
        <v>4</v>
      </c>
      <c r="E41" s="5">
        <f>SUM(E43)</f>
        <v>195</v>
      </c>
      <c r="F41" s="5">
        <f>SUM(F43)</f>
        <v>10</v>
      </c>
      <c r="G41" s="5">
        <f>SUM(G43)</f>
        <v>4</v>
      </c>
      <c r="H41" s="1">
        <f t="shared" ref="H41:H68" si="2">SUM(D41:G41)</f>
        <v>213</v>
      </c>
      <c r="I41" s="7">
        <f>H41/H72</f>
        <v>0.14771151178918168</v>
      </c>
      <c r="J41" s="24" t="s">
        <v>25</v>
      </c>
      <c r="K41" s="44"/>
    </row>
    <row r="42" spans="1:11" s="1" customFormat="1" x14ac:dyDescent="0.3">
      <c r="B42" s="1" t="s">
        <v>51</v>
      </c>
      <c r="D42" s="5">
        <f>SUM(D43:D44)</f>
        <v>21</v>
      </c>
      <c r="E42" s="5">
        <f>SUM(E43:E44)</f>
        <v>1231</v>
      </c>
      <c r="F42" s="5">
        <f>SUM(F43:F44)</f>
        <v>11</v>
      </c>
      <c r="G42" s="5">
        <f>SUM(G43:G44)</f>
        <v>33</v>
      </c>
      <c r="H42" s="1">
        <f t="shared" si="2"/>
        <v>1296</v>
      </c>
      <c r="I42" s="25" t="s">
        <v>25</v>
      </c>
      <c r="J42" s="23">
        <f>H42/H75</f>
        <v>0.51326732673267328</v>
      </c>
      <c r="K42" s="44"/>
    </row>
    <row r="43" spans="1:11" x14ac:dyDescent="0.3">
      <c r="C43" s="3" t="s">
        <v>52</v>
      </c>
      <c r="D43" s="37">
        <v>4</v>
      </c>
      <c r="E43" s="37">
        <v>195</v>
      </c>
      <c r="F43" s="37">
        <v>10</v>
      </c>
      <c r="G43" s="37">
        <v>4</v>
      </c>
      <c r="H43" s="38">
        <f t="shared" si="2"/>
        <v>213</v>
      </c>
      <c r="I43" s="7">
        <f>H43/H72</f>
        <v>0.14771151178918168</v>
      </c>
      <c r="J43" s="23">
        <f>H43/H75</f>
        <v>8.4356435643564362E-2</v>
      </c>
    </row>
    <row r="44" spans="1:11" x14ac:dyDescent="0.3">
      <c r="C44" s="3" t="s">
        <v>53</v>
      </c>
      <c r="D44" s="37">
        <v>17</v>
      </c>
      <c r="E44" s="37">
        <v>1036</v>
      </c>
      <c r="F44" s="37">
        <v>1</v>
      </c>
      <c r="G44" s="37">
        <v>29</v>
      </c>
      <c r="H44" s="38">
        <f t="shared" si="2"/>
        <v>1083</v>
      </c>
      <c r="I44" s="19" t="s">
        <v>25</v>
      </c>
      <c r="J44" s="23">
        <f>H44/H75</f>
        <v>0.4289108910891089</v>
      </c>
    </row>
    <row r="45" spans="1:11" s="1" customFormat="1" x14ac:dyDescent="0.3">
      <c r="B45" s="1" t="s">
        <v>54</v>
      </c>
      <c r="D45" s="5">
        <v>1</v>
      </c>
      <c r="E45" s="5">
        <f>SUM(E46:E47)</f>
        <v>1</v>
      </c>
      <c r="F45" s="5">
        <f>SUM(F46:F47)</f>
        <v>1</v>
      </c>
      <c r="G45" s="5">
        <f>SUM(G46:G47)</f>
        <v>3</v>
      </c>
      <c r="H45" s="1">
        <f t="shared" si="2"/>
        <v>6</v>
      </c>
      <c r="I45" s="7">
        <f>H45/H72</f>
        <v>4.160887656033287E-3</v>
      </c>
      <c r="J45" s="23">
        <f>H45/H75</f>
        <v>2.3762376237623762E-3</v>
      </c>
      <c r="K45" s="44"/>
    </row>
    <row r="46" spans="1:11" x14ac:dyDescent="0.3">
      <c r="C46" s="3" t="s">
        <v>55</v>
      </c>
      <c r="D46" s="37">
        <v>1</v>
      </c>
      <c r="H46" s="3">
        <f>SUM(D46:G46)</f>
        <v>1</v>
      </c>
      <c r="I46" s="7">
        <f>H46/H72</f>
        <v>6.9348127600554787E-4</v>
      </c>
      <c r="J46" s="23">
        <f>H46/H75</f>
        <v>3.9603960396039607E-4</v>
      </c>
    </row>
    <row r="47" spans="1:11" x14ac:dyDescent="0.3">
      <c r="C47" s="3" t="s">
        <v>56</v>
      </c>
      <c r="E47" s="37">
        <v>1</v>
      </c>
      <c r="F47" s="37">
        <v>1</v>
      </c>
      <c r="G47" s="37">
        <v>3</v>
      </c>
      <c r="H47" s="3">
        <f t="shared" si="2"/>
        <v>5</v>
      </c>
      <c r="I47" s="7">
        <f>H47/H72</f>
        <v>3.4674063800277394E-3</v>
      </c>
      <c r="J47" s="23">
        <f>H47/H75</f>
        <v>1.9801980198019802E-3</v>
      </c>
    </row>
    <row r="48" spans="1:11" x14ac:dyDescent="0.3">
      <c r="A48" s="9" t="s">
        <v>57</v>
      </c>
      <c r="B48" s="9"/>
      <c r="C48" s="34"/>
      <c r="D48" s="35">
        <f>SUM(D49,D64,D67)</f>
        <v>165</v>
      </c>
      <c r="E48" s="35">
        <f>SUM(E49,E64,E67)</f>
        <v>0</v>
      </c>
      <c r="F48" s="35">
        <f>SUM(F49,F64,F67)</f>
        <v>1</v>
      </c>
      <c r="G48" s="35">
        <f>SUM(G49,G64,G67)</f>
        <v>0</v>
      </c>
      <c r="H48" s="34">
        <f t="shared" si="2"/>
        <v>166</v>
      </c>
      <c r="I48" s="11">
        <f>H48/H72</f>
        <v>0.11511789181692095</v>
      </c>
      <c r="J48" s="11">
        <f>H48/H75</f>
        <v>6.5742574257425745E-2</v>
      </c>
    </row>
    <row r="49" spans="2:11" s="1" customFormat="1" x14ac:dyDescent="0.3">
      <c r="B49" s="1" t="s">
        <v>58</v>
      </c>
      <c r="D49" s="5">
        <f>SUM(D50:D63)</f>
        <v>71</v>
      </c>
      <c r="E49" s="5">
        <f>SUM(E50:E63)</f>
        <v>0</v>
      </c>
      <c r="F49" s="5">
        <f>SUM(F50:F63)</f>
        <v>0</v>
      </c>
      <c r="G49" s="5">
        <f>SUM(G50:G63)</f>
        <v>0</v>
      </c>
      <c r="H49" s="1">
        <f t="shared" si="2"/>
        <v>71</v>
      </c>
      <c r="I49" s="7">
        <f>H49/H72</f>
        <v>4.9237170596393896E-2</v>
      </c>
      <c r="J49" s="23">
        <f>H49/H75</f>
        <v>2.811881188118812E-2</v>
      </c>
      <c r="K49" s="44"/>
    </row>
    <row r="50" spans="2:11" x14ac:dyDescent="0.3">
      <c r="C50" s="3" t="s">
        <v>59</v>
      </c>
      <c r="D50" s="37">
        <v>14</v>
      </c>
      <c r="H50" s="3">
        <f t="shared" si="2"/>
        <v>14</v>
      </c>
      <c r="I50" s="7">
        <f>H50/H72</f>
        <v>9.7087378640776691E-3</v>
      </c>
      <c r="J50" s="23">
        <f>H50/H75</f>
        <v>5.5445544554455443E-3</v>
      </c>
    </row>
    <row r="51" spans="2:11" x14ac:dyDescent="0.3">
      <c r="C51" s="3" t="s">
        <v>60</v>
      </c>
      <c r="H51" s="3">
        <f t="shared" si="2"/>
        <v>0</v>
      </c>
      <c r="I51" s="7">
        <f>H51/H72</f>
        <v>0</v>
      </c>
      <c r="J51" s="23">
        <f>H51/H75</f>
        <v>0</v>
      </c>
    </row>
    <row r="52" spans="2:11" x14ac:dyDescent="0.3">
      <c r="C52" s="3" t="s">
        <v>61</v>
      </c>
      <c r="D52" s="37">
        <v>5</v>
      </c>
      <c r="H52" s="3">
        <f t="shared" si="2"/>
        <v>5</v>
      </c>
      <c r="I52" s="7">
        <f>H52/H72</f>
        <v>3.4674063800277394E-3</v>
      </c>
      <c r="J52" s="23">
        <f>H52/H75</f>
        <v>1.9801980198019802E-3</v>
      </c>
    </row>
    <row r="53" spans="2:11" x14ac:dyDescent="0.3">
      <c r="C53" s="3" t="s">
        <v>63</v>
      </c>
      <c r="D53" s="39">
        <v>2</v>
      </c>
      <c r="H53" s="3">
        <f t="shared" si="2"/>
        <v>2</v>
      </c>
      <c r="I53" s="7">
        <f>H53/H72</f>
        <v>1.3869625520110957E-3</v>
      </c>
      <c r="J53" s="23">
        <f>H53/H75</f>
        <v>7.9207920792079213E-4</v>
      </c>
    </row>
    <row r="54" spans="2:11" x14ac:dyDescent="0.3">
      <c r="C54" s="3" t="s">
        <v>64</v>
      </c>
      <c r="D54" s="37">
        <v>1</v>
      </c>
      <c r="H54" s="3">
        <f t="shared" si="2"/>
        <v>1</v>
      </c>
      <c r="I54" s="7">
        <f>H54/H72</f>
        <v>6.9348127600554787E-4</v>
      </c>
      <c r="J54" s="23">
        <f>H54/H75</f>
        <v>3.9603960396039607E-4</v>
      </c>
    </row>
    <row r="55" spans="2:11" x14ac:dyDescent="0.3">
      <c r="C55" s="3" t="s">
        <v>65</v>
      </c>
      <c r="D55" s="37">
        <v>3</v>
      </c>
      <c r="H55" s="3">
        <f t="shared" si="2"/>
        <v>3</v>
      </c>
      <c r="I55" s="7">
        <f>H55/H72</f>
        <v>2.0804438280166435E-3</v>
      </c>
      <c r="J55" s="23">
        <f>H55/H75</f>
        <v>1.1881188118811881E-3</v>
      </c>
    </row>
    <row r="56" spans="2:11" x14ac:dyDescent="0.3">
      <c r="C56" s="3" t="s">
        <v>66</v>
      </c>
      <c r="D56" s="46">
        <v>26</v>
      </c>
      <c r="H56" s="3">
        <f t="shared" si="2"/>
        <v>26</v>
      </c>
      <c r="I56" s="7">
        <f>H56/H72</f>
        <v>1.8030513176144243E-2</v>
      </c>
      <c r="J56" s="23">
        <f>H56/H75</f>
        <v>1.0297029702970298E-2</v>
      </c>
      <c r="K56" s="45"/>
    </row>
    <row r="57" spans="2:11" x14ac:dyDescent="0.3">
      <c r="C57" s="3" t="s">
        <v>67</v>
      </c>
      <c r="H57" s="3">
        <f t="shared" si="2"/>
        <v>0</v>
      </c>
      <c r="I57" s="7">
        <f>H57/H72</f>
        <v>0</v>
      </c>
      <c r="J57" s="23">
        <f>H57/H75</f>
        <v>0</v>
      </c>
    </row>
    <row r="58" spans="2:11" x14ac:dyDescent="0.3">
      <c r="C58" s="3" t="s">
        <v>68</v>
      </c>
      <c r="H58" s="3">
        <f t="shared" si="2"/>
        <v>0</v>
      </c>
      <c r="I58" s="7">
        <f>H58/H72</f>
        <v>0</v>
      </c>
      <c r="J58" s="23">
        <f>H58/H75</f>
        <v>0</v>
      </c>
    </row>
    <row r="59" spans="2:11" x14ac:dyDescent="0.3">
      <c r="C59" s="3" t="s">
        <v>69</v>
      </c>
      <c r="D59" s="37">
        <v>16</v>
      </c>
      <c r="H59" s="3">
        <f t="shared" si="2"/>
        <v>16</v>
      </c>
      <c r="I59" s="7">
        <f>H59/H72</f>
        <v>1.1095700416088766E-2</v>
      </c>
      <c r="J59" s="23">
        <f>H59/H75</f>
        <v>6.3366336633663371E-3</v>
      </c>
    </row>
    <row r="60" spans="2:11" x14ac:dyDescent="0.3">
      <c r="C60" s="3" t="s">
        <v>70</v>
      </c>
      <c r="H60" s="3">
        <f t="shared" si="2"/>
        <v>0</v>
      </c>
      <c r="I60" s="7">
        <f>H60/H72</f>
        <v>0</v>
      </c>
      <c r="J60" s="23">
        <f>H60/H75</f>
        <v>0</v>
      </c>
    </row>
    <row r="61" spans="2:11" x14ac:dyDescent="0.3">
      <c r="C61" s="3" t="s">
        <v>71</v>
      </c>
      <c r="D61" s="37">
        <v>2</v>
      </c>
      <c r="H61" s="3">
        <f t="shared" si="2"/>
        <v>2</v>
      </c>
      <c r="I61" s="7">
        <f>H61/H72</f>
        <v>1.3869625520110957E-3</v>
      </c>
      <c r="J61" s="23">
        <f>H61/H75</f>
        <v>7.9207920792079213E-4</v>
      </c>
    </row>
    <row r="62" spans="2:11" x14ac:dyDescent="0.3">
      <c r="C62" s="3" t="s">
        <v>72</v>
      </c>
      <c r="D62" s="37">
        <v>1</v>
      </c>
      <c r="H62" s="3">
        <f t="shared" si="2"/>
        <v>1</v>
      </c>
      <c r="I62" s="7">
        <f>H62/H72</f>
        <v>6.9348127600554787E-4</v>
      </c>
      <c r="J62" s="23">
        <f>H62/H75</f>
        <v>3.9603960396039607E-4</v>
      </c>
    </row>
    <row r="63" spans="2:11" x14ac:dyDescent="0.3">
      <c r="C63" s="3" t="s">
        <v>73</v>
      </c>
      <c r="D63" s="37">
        <v>1</v>
      </c>
      <c r="H63" s="3">
        <f t="shared" si="2"/>
        <v>1</v>
      </c>
      <c r="I63" s="7">
        <f>H63/H72</f>
        <v>6.9348127600554787E-4</v>
      </c>
      <c r="J63" s="23">
        <f>H63/H75</f>
        <v>3.9603960396039607E-4</v>
      </c>
    </row>
    <row r="64" spans="2:11" s="1" customFormat="1" x14ac:dyDescent="0.3">
      <c r="B64" s="1" t="s">
        <v>74</v>
      </c>
      <c r="D64" s="5">
        <f>SUM(D65:D66)</f>
        <v>3</v>
      </c>
      <c r="E64" s="5">
        <f>SUM(E65:E66)</f>
        <v>0</v>
      </c>
      <c r="F64" s="5">
        <f>SUM(F65:F66)</f>
        <v>1</v>
      </c>
      <c r="G64" s="5">
        <f>SUM(G65:G66)</f>
        <v>0</v>
      </c>
      <c r="H64" s="1">
        <f t="shared" si="2"/>
        <v>4</v>
      </c>
      <c r="I64" s="7">
        <f>H64/H72</f>
        <v>2.7739251040221915E-3</v>
      </c>
      <c r="J64" s="23">
        <f>H64/H75</f>
        <v>1.5841584158415843E-3</v>
      </c>
      <c r="K64" s="44"/>
    </row>
    <row r="65" spans="1:11" x14ac:dyDescent="0.3">
      <c r="C65" s="3" t="s">
        <v>55</v>
      </c>
      <c r="D65" s="37">
        <v>1</v>
      </c>
      <c r="H65" s="3">
        <f t="shared" si="2"/>
        <v>1</v>
      </c>
      <c r="I65" s="7">
        <f>H65/H72</f>
        <v>6.9348127600554787E-4</v>
      </c>
      <c r="J65" s="23">
        <f>H65/H75</f>
        <v>3.9603960396039607E-4</v>
      </c>
    </row>
    <row r="66" spans="1:11" x14ac:dyDescent="0.3">
      <c r="C66" s="3" t="s">
        <v>56</v>
      </c>
      <c r="D66" s="37">
        <v>2</v>
      </c>
      <c r="F66" s="37">
        <v>1</v>
      </c>
      <c r="H66" s="3">
        <f t="shared" si="2"/>
        <v>3</v>
      </c>
      <c r="I66" s="7">
        <f>H66/H72</f>
        <v>2.0804438280166435E-3</v>
      </c>
      <c r="J66" s="23">
        <f>H66/H75</f>
        <v>1.1881188118811881E-3</v>
      </c>
    </row>
    <row r="67" spans="1:11" s="1" customFormat="1" x14ac:dyDescent="0.3">
      <c r="B67" s="1" t="s">
        <v>75</v>
      </c>
      <c r="D67" s="5">
        <f>SUM(D68:D71)</f>
        <v>91</v>
      </c>
      <c r="E67" s="5">
        <f>SUM(E68:E71)</f>
        <v>0</v>
      </c>
      <c r="F67" s="5">
        <f>SUM(F68:F71)</f>
        <v>0</v>
      </c>
      <c r="G67" s="5">
        <f>SUM(G68:G71)</f>
        <v>0</v>
      </c>
      <c r="H67" s="1">
        <f t="shared" si="2"/>
        <v>91</v>
      </c>
      <c r="I67" s="7">
        <f>H67/H72</f>
        <v>6.3106796116504854E-2</v>
      </c>
      <c r="J67" s="23">
        <f>H67/H75</f>
        <v>3.6039603960396037E-2</v>
      </c>
      <c r="K67" s="44"/>
    </row>
    <row r="68" spans="1:11" x14ac:dyDescent="0.3">
      <c r="C68" s="3" t="s">
        <v>76</v>
      </c>
      <c r="D68" s="37">
        <v>36</v>
      </c>
      <c r="H68" s="3">
        <f t="shared" si="2"/>
        <v>36</v>
      </c>
      <c r="I68" s="7">
        <f>H68/H72</f>
        <v>2.4965325936199722E-2</v>
      </c>
      <c r="J68" s="23">
        <f>H68/H75</f>
        <v>1.4257425742574258E-2</v>
      </c>
    </row>
    <row r="69" spans="1:11" x14ac:dyDescent="0.3">
      <c r="C69" s="3" t="s">
        <v>77</v>
      </c>
      <c r="D69" s="37">
        <v>48</v>
      </c>
      <c r="H69" s="3">
        <f t="shared" ref="H69:H72" si="3">SUM(D69:G69)</f>
        <v>48</v>
      </c>
      <c r="I69" s="7">
        <f>H69/H72</f>
        <v>3.3287101248266296E-2</v>
      </c>
      <c r="J69" s="23">
        <f>H69/H75</f>
        <v>1.9009900990099009E-2</v>
      </c>
    </row>
    <row r="70" spans="1:11" x14ac:dyDescent="0.3">
      <c r="C70" s="3" t="s">
        <v>78</v>
      </c>
      <c r="D70" s="37">
        <v>4</v>
      </c>
      <c r="H70" s="3">
        <f t="shared" si="3"/>
        <v>4</v>
      </c>
      <c r="I70" s="7">
        <f>H70/H72</f>
        <v>2.7739251040221915E-3</v>
      </c>
      <c r="J70" s="23">
        <f>H70/H75</f>
        <v>1.5841584158415843E-3</v>
      </c>
    </row>
    <row r="71" spans="1:11" x14ac:dyDescent="0.3">
      <c r="C71" s="3" t="s">
        <v>79</v>
      </c>
      <c r="D71" s="37">
        <v>3</v>
      </c>
      <c r="H71" s="3">
        <f t="shared" si="3"/>
        <v>3</v>
      </c>
      <c r="I71" s="7">
        <f>H71/H72</f>
        <v>2.0804438280166435E-3</v>
      </c>
      <c r="J71" s="23">
        <f>H71/H75</f>
        <v>1.1881188118811881E-3</v>
      </c>
    </row>
    <row r="72" spans="1:11" x14ac:dyDescent="0.3">
      <c r="A72" s="4" t="s">
        <v>80</v>
      </c>
      <c r="B72" s="40"/>
      <c r="C72" s="40"/>
      <c r="D72" s="41">
        <f>SUM(D2,D4,D16,D48)</f>
        <v>1102</v>
      </c>
      <c r="E72" s="41">
        <f>SUM(E2,E4,E16,E48)</f>
        <v>251</v>
      </c>
      <c r="F72" s="41">
        <f>SUM(F2,F4,F16,F48)</f>
        <v>39</v>
      </c>
      <c r="G72" s="41">
        <f>SUM(G2,G4,G16,G48)</f>
        <v>50</v>
      </c>
      <c r="H72" s="40">
        <f t="shared" si="3"/>
        <v>1442</v>
      </c>
      <c r="I72" s="7">
        <f>H72/H72</f>
        <v>1</v>
      </c>
    </row>
    <row r="73" spans="1:11" x14ac:dyDescent="0.3">
      <c r="A73" s="4" t="s">
        <v>81</v>
      </c>
      <c r="B73" s="40"/>
      <c r="C73" s="40"/>
      <c r="D73" s="15">
        <f>D72/H72</f>
        <v>0.76421636615811372</v>
      </c>
      <c r="E73" s="15">
        <f>E72/H72</f>
        <v>0.17406380027739252</v>
      </c>
      <c r="F73" s="15">
        <f>F72/H72</f>
        <v>2.7045769764216365E-2</v>
      </c>
      <c r="G73" s="15">
        <f>G72/H72</f>
        <v>3.4674063800277391E-2</v>
      </c>
      <c r="H73" s="15">
        <f>H72/H72</f>
        <v>1</v>
      </c>
      <c r="I73" s="7"/>
    </row>
    <row r="74" spans="1:11" x14ac:dyDescent="0.3">
      <c r="A74" s="20"/>
      <c r="B74" s="42"/>
      <c r="C74" s="42"/>
      <c r="D74" s="22"/>
      <c r="E74" s="22"/>
      <c r="F74" s="22"/>
      <c r="G74" s="22"/>
      <c r="H74" s="22"/>
      <c r="I74" s="7"/>
    </row>
    <row r="75" spans="1:11" x14ac:dyDescent="0.3">
      <c r="A75" s="4" t="s">
        <v>82</v>
      </c>
      <c r="B75" s="40"/>
      <c r="C75" s="40"/>
      <c r="D75" s="41">
        <f>SUM(D2,D4,D16,D44,D48)</f>
        <v>1119</v>
      </c>
      <c r="E75" s="41">
        <f>SUM(E2,E4,E16,E44,E48)</f>
        <v>1287</v>
      </c>
      <c r="F75" s="41">
        <f>SUM(F2,F4,F16,F44,F48)</f>
        <v>40</v>
      </c>
      <c r="G75" s="41">
        <f>SUM(G2,G4,G16,G44,G48)</f>
        <v>79</v>
      </c>
      <c r="H75" s="40">
        <f>SUM(D75:G75)</f>
        <v>2525</v>
      </c>
      <c r="I75" s="7"/>
      <c r="J75" s="7">
        <f>H75/H75</f>
        <v>1</v>
      </c>
    </row>
    <row r="76" spans="1:11" x14ac:dyDescent="0.3">
      <c r="A76" s="4" t="s">
        <v>83</v>
      </c>
      <c r="B76" s="40"/>
      <c r="C76" s="40"/>
      <c r="D76" s="15">
        <f>D75/H75</f>
        <v>0.44316831683168317</v>
      </c>
      <c r="E76" s="15">
        <f>E75/H75</f>
        <v>0.50970297029702971</v>
      </c>
      <c r="F76" s="15">
        <f>F75/H75</f>
        <v>1.5841584158415842E-2</v>
      </c>
      <c r="G76" s="15">
        <f>G75/H75</f>
        <v>3.1287128712871287E-2</v>
      </c>
      <c r="H76" s="15">
        <f>H75/H75</f>
        <v>1</v>
      </c>
    </row>
    <row r="77" spans="1:11" x14ac:dyDescent="0.3">
      <c r="F77" s="6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77"/>
  <sheetViews>
    <sheetView zoomScale="110" zoomScaleNormal="110" workbookViewId="0">
      <pane ySplit="1" topLeftCell="A36" activePane="bottomLeft" state="frozen"/>
      <selection pane="bottomLeft" activeCell="F49" sqref="F49"/>
    </sheetView>
  </sheetViews>
  <sheetFormatPr baseColWidth="10" defaultColWidth="8.88671875" defaultRowHeight="14.4" x14ac:dyDescent="0.3"/>
  <cols>
    <col min="1" max="1" width="24.109375" customWidth="1"/>
    <col min="2" max="2" width="25.33203125" customWidth="1"/>
    <col min="3" max="3" width="45.33203125" customWidth="1"/>
    <col min="4" max="4" width="7.33203125" style="2" customWidth="1"/>
    <col min="5" max="5" width="9" style="2" customWidth="1"/>
    <col min="6" max="6" width="11.109375" style="2" customWidth="1"/>
    <col min="7" max="7" width="15.6640625" style="2" customWidth="1"/>
    <col min="10" max="10" width="11.33203125" customWidth="1"/>
  </cols>
  <sheetData>
    <row r="1" spans="1:10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</row>
    <row r="2" spans="1:10" x14ac:dyDescent="0.3">
      <c r="A2" s="9" t="s">
        <v>10</v>
      </c>
      <c r="B2" s="9"/>
      <c r="C2" s="8"/>
      <c r="D2" s="10">
        <f>SUM(D3)</f>
        <v>0</v>
      </c>
      <c r="E2" s="10">
        <f>SUM(E3)</f>
        <v>0</v>
      </c>
      <c r="F2" s="10">
        <f>SUM(F3)</f>
        <v>0</v>
      </c>
      <c r="G2" s="10">
        <f>SUM(G3)</f>
        <v>0</v>
      </c>
      <c r="H2" s="8">
        <f t="shared" ref="H2:H7" si="0">SUM(D2:G2)</f>
        <v>0</v>
      </c>
      <c r="I2" s="11">
        <f>H2/H72</f>
        <v>0</v>
      </c>
      <c r="J2" s="11">
        <f>H2/H75</f>
        <v>0</v>
      </c>
    </row>
    <row r="3" spans="1:10" s="1" customFormat="1" x14ac:dyDescent="0.3">
      <c r="B3" s="1" t="s">
        <v>11</v>
      </c>
      <c r="D3" s="5"/>
      <c r="E3" s="5"/>
      <c r="F3" s="5"/>
      <c r="G3" s="5"/>
      <c r="H3" s="1">
        <f t="shared" si="0"/>
        <v>0</v>
      </c>
      <c r="I3" s="17">
        <f>H3/H72</f>
        <v>0</v>
      </c>
      <c r="J3" s="23">
        <f>H3/H75</f>
        <v>0</v>
      </c>
    </row>
    <row r="4" spans="1:10" x14ac:dyDescent="0.3">
      <c r="A4" s="9" t="s">
        <v>12</v>
      </c>
      <c r="B4" s="9"/>
      <c r="C4" s="8"/>
      <c r="D4" s="10">
        <f>SUM(D5,D11)</f>
        <v>3</v>
      </c>
      <c r="E4" s="10">
        <f>SUM(E5,E11)</f>
        <v>0</v>
      </c>
      <c r="F4" s="10">
        <f>SUM(F5,F11)</f>
        <v>1</v>
      </c>
      <c r="G4" s="10">
        <f>SUM(G5,G11)</f>
        <v>0</v>
      </c>
      <c r="H4" s="9">
        <f t="shared" si="0"/>
        <v>4</v>
      </c>
      <c r="I4" s="11">
        <f>H4/H72</f>
        <v>6.2794348508634227E-3</v>
      </c>
      <c r="J4" s="11">
        <f>H4/H75</f>
        <v>3.5429583702391498E-3</v>
      </c>
    </row>
    <row r="5" spans="1:10" s="1" customFormat="1" x14ac:dyDescent="0.3">
      <c r="B5" s="1" t="s">
        <v>13</v>
      </c>
      <c r="D5" s="5">
        <f>SUM(D6:D10)</f>
        <v>3</v>
      </c>
      <c r="E5" s="5">
        <f>SUM(E6:E10)</f>
        <v>0</v>
      </c>
      <c r="F5" s="5">
        <f>SUM(F6:F10)</f>
        <v>1</v>
      </c>
      <c r="G5" s="5">
        <f>SUM(G6:G10)</f>
        <v>0</v>
      </c>
      <c r="H5" s="1">
        <f t="shared" si="0"/>
        <v>4</v>
      </c>
      <c r="I5" s="16">
        <f>H5/H72</f>
        <v>6.2794348508634227E-3</v>
      </c>
      <c r="J5" s="23">
        <f>H5/H75</f>
        <v>3.5429583702391498E-3</v>
      </c>
    </row>
    <row r="6" spans="1:10" x14ac:dyDescent="0.3">
      <c r="A6" s="1"/>
      <c r="C6" s="3" t="s">
        <v>14</v>
      </c>
      <c r="H6">
        <f t="shared" si="0"/>
        <v>0</v>
      </c>
      <c r="I6" s="7">
        <f>H6/H72</f>
        <v>0</v>
      </c>
      <c r="J6" s="23">
        <f>H6/H75</f>
        <v>0</v>
      </c>
    </row>
    <row r="7" spans="1:10" x14ac:dyDescent="0.3">
      <c r="A7" s="1"/>
      <c r="C7" s="3" t="s">
        <v>15</v>
      </c>
      <c r="D7" s="2">
        <v>2</v>
      </c>
      <c r="H7">
        <f t="shared" si="0"/>
        <v>2</v>
      </c>
      <c r="I7" s="7">
        <f>H7/H72</f>
        <v>3.1397174254317113E-3</v>
      </c>
      <c r="J7" s="23">
        <f>H7/H75</f>
        <v>1.7714791851195749E-3</v>
      </c>
    </row>
    <row r="8" spans="1:10" x14ac:dyDescent="0.3">
      <c r="A8" s="1"/>
      <c r="C8" s="3" t="s">
        <v>16</v>
      </c>
      <c r="D8" s="2">
        <v>1</v>
      </c>
      <c r="F8" s="2">
        <v>1</v>
      </c>
      <c r="H8">
        <f t="shared" ref="H8:H68" si="1">SUM(D8:G8)</f>
        <v>2</v>
      </c>
      <c r="I8" s="7">
        <f>H8/H72</f>
        <v>3.1397174254317113E-3</v>
      </c>
      <c r="J8" s="23">
        <f>H8/H75</f>
        <v>1.7714791851195749E-3</v>
      </c>
    </row>
    <row r="9" spans="1:10" x14ac:dyDescent="0.3">
      <c r="A9" s="1"/>
      <c r="C9" s="3" t="s">
        <v>17</v>
      </c>
      <c r="H9">
        <f t="shared" si="1"/>
        <v>0</v>
      </c>
      <c r="I9" s="7">
        <f>H9/H72</f>
        <v>0</v>
      </c>
      <c r="J9" s="23">
        <f>H9/H75</f>
        <v>0</v>
      </c>
    </row>
    <row r="10" spans="1:10" x14ac:dyDescent="0.3">
      <c r="A10" s="1"/>
      <c r="C10" s="3" t="s">
        <v>18</v>
      </c>
      <c r="H10">
        <f t="shared" si="1"/>
        <v>0</v>
      </c>
      <c r="I10" s="7">
        <f>H10/H72</f>
        <v>0</v>
      </c>
      <c r="J10" s="23">
        <f>H10/H75</f>
        <v>0</v>
      </c>
    </row>
    <row r="11" spans="1:10" s="1" customFormat="1" x14ac:dyDescent="0.3">
      <c r="B11" s="1" t="s">
        <v>19</v>
      </c>
      <c r="D11" s="5">
        <f>SUM(D12:D15)</f>
        <v>0</v>
      </c>
      <c r="E11" s="5">
        <f>SUM(E12:E15)</f>
        <v>0</v>
      </c>
      <c r="F11" s="5">
        <f>SUM(F12:F15)</f>
        <v>0</v>
      </c>
      <c r="G11" s="5">
        <f>SUM(G12:G15)</f>
        <v>0</v>
      </c>
      <c r="H11" s="1">
        <f t="shared" si="1"/>
        <v>0</v>
      </c>
      <c r="I11" s="16">
        <f>H11/H72</f>
        <v>0</v>
      </c>
      <c r="J11" s="23">
        <f>H11/H75</f>
        <v>0</v>
      </c>
    </row>
    <row r="12" spans="1:10" x14ac:dyDescent="0.3">
      <c r="A12" s="1"/>
      <c r="C12" s="3" t="s">
        <v>20</v>
      </c>
      <c r="H12">
        <f t="shared" si="1"/>
        <v>0</v>
      </c>
      <c r="I12" s="7">
        <f>H12/H73</f>
        <v>0</v>
      </c>
      <c r="J12" s="23">
        <f>H12/H75</f>
        <v>0</v>
      </c>
    </row>
    <row r="13" spans="1:10" x14ac:dyDescent="0.3">
      <c r="A13" s="1"/>
      <c r="C13" s="3" t="s">
        <v>21</v>
      </c>
      <c r="H13">
        <f t="shared" si="1"/>
        <v>0</v>
      </c>
      <c r="I13" s="7">
        <f>H13/H72</f>
        <v>0</v>
      </c>
      <c r="J13" s="23">
        <f>H13/H75</f>
        <v>0</v>
      </c>
    </row>
    <row r="14" spans="1:10" x14ac:dyDescent="0.3">
      <c r="A14" s="1"/>
      <c r="C14" s="3" t="s">
        <v>22</v>
      </c>
      <c r="H14">
        <f t="shared" si="1"/>
        <v>0</v>
      </c>
      <c r="I14" s="7">
        <f>H14/H72</f>
        <v>0</v>
      </c>
      <c r="J14" s="23">
        <f>H14/H75</f>
        <v>0</v>
      </c>
    </row>
    <row r="15" spans="1:10" x14ac:dyDescent="0.3">
      <c r="A15" s="1"/>
      <c r="C15" s="3" t="s">
        <v>23</v>
      </c>
      <c r="H15">
        <f t="shared" si="1"/>
        <v>0</v>
      </c>
      <c r="I15" s="7">
        <f>H15/H72</f>
        <v>0</v>
      </c>
      <c r="J15" s="23">
        <f>H15/H75</f>
        <v>0</v>
      </c>
    </row>
    <row r="16" spans="1:10" x14ac:dyDescent="0.3">
      <c r="A16" s="9" t="s">
        <v>24</v>
      </c>
      <c r="B16" s="9"/>
      <c r="C16" s="8"/>
      <c r="D16" s="10">
        <f>SUM(D18,D31,D38,D41,D45)</f>
        <v>408</v>
      </c>
      <c r="E16" s="10">
        <f>SUM(E18,E31,E38,E41,E45)</f>
        <v>87</v>
      </c>
      <c r="F16" s="10">
        <f>SUM(F18,F31,F38,F41,F45)</f>
        <v>13</v>
      </c>
      <c r="G16" s="10">
        <f>SUM(G18,G31,G38,G41,G45)</f>
        <v>80</v>
      </c>
      <c r="H16" s="12">
        <f>SUM(D16:G16)</f>
        <v>588</v>
      </c>
      <c r="I16" s="11">
        <f>H16/H72</f>
        <v>0.92307692307692313</v>
      </c>
      <c r="J16" s="24" t="s">
        <v>25</v>
      </c>
    </row>
    <row r="17" spans="1:10" x14ac:dyDescent="0.3">
      <c r="A17" s="9" t="s">
        <v>26</v>
      </c>
      <c r="B17" s="9"/>
      <c r="C17" s="8"/>
      <c r="D17" s="10">
        <f>SUM(D16,D44)</f>
        <v>461</v>
      </c>
      <c r="E17" s="10">
        <f>SUM(E16,E44)</f>
        <v>485</v>
      </c>
      <c r="F17" s="10">
        <f>SUM(F16,F44)</f>
        <v>16</v>
      </c>
      <c r="G17" s="10">
        <f>SUM(G16,G44)</f>
        <v>118</v>
      </c>
      <c r="H17" s="12">
        <f>SUM(D17:G17)</f>
        <v>1080</v>
      </c>
      <c r="I17" s="24" t="s">
        <v>25</v>
      </c>
      <c r="J17" s="11">
        <f>H17/H75</f>
        <v>0.95659875996457044</v>
      </c>
    </row>
    <row r="18" spans="1:10" s="1" customFormat="1" x14ac:dyDescent="0.3">
      <c r="B18" s="1" t="s">
        <v>27</v>
      </c>
      <c r="D18" s="5">
        <f>SUM(D19:D30)</f>
        <v>394</v>
      </c>
      <c r="E18" s="5">
        <f>SUM(E19:E30)</f>
        <v>31</v>
      </c>
      <c r="F18" s="5">
        <f>SUM(F19:F30)</f>
        <v>10</v>
      </c>
      <c r="G18" s="5">
        <f>SUM(G19:G30)</f>
        <v>80</v>
      </c>
      <c r="H18" s="1">
        <f t="shared" si="1"/>
        <v>515</v>
      </c>
      <c r="I18" s="16">
        <f>H18/H72</f>
        <v>0.80847723704866559</v>
      </c>
      <c r="J18" s="23">
        <f>H18/H75</f>
        <v>0.4561558901682905</v>
      </c>
    </row>
    <row r="19" spans="1:10" x14ac:dyDescent="0.3">
      <c r="A19" s="1"/>
      <c r="C19" s="3" t="s">
        <v>28</v>
      </c>
      <c r="D19" s="2">
        <v>6</v>
      </c>
      <c r="H19">
        <f t="shared" si="1"/>
        <v>6</v>
      </c>
      <c r="I19" s="7">
        <f>H19/H72</f>
        <v>9.4191522762951327E-3</v>
      </c>
      <c r="J19" s="23">
        <f>H19/H75</f>
        <v>5.3144375553587243E-3</v>
      </c>
    </row>
    <row r="20" spans="1:10" x14ac:dyDescent="0.3">
      <c r="B20" s="31"/>
      <c r="C20" s="3" t="s">
        <v>29</v>
      </c>
      <c r="D20" s="2">
        <v>9</v>
      </c>
      <c r="E20" s="2">
        <v>7</v>
      </c>
      <c r="F20" s="2">
        <v>2</v>
      </c>
      <c r="G20" s="2">
        <v>5</v>
      </c>
      <c r="H20">
        <f t="shared" si="1"/>
        <v>23</v>
      </c>
      <c r="I20" s="7">
        <f>H20/H72</f>
        <v>3.6106750392464679E-2</v>
      </c>
      <c r="J20" s="23">
        <f>H20/H75</f>
        <v>2.0372010628875111E-2</v>
      </c>
    </row>
    <row r="21" spans="1:10" x14ac:dyDescent="0.3">
      <c r="C21" s="3" t="s">
        <v>30</v>
      </c>
      <c r="D21" s="2">
        <v>14</v>
      </c>
      <c r="F21" s="2">
        <v>1</v>
      </c>
      <c r="H21">
        <f t="shared" si="1"/>
        <v>15</v>
      </c>
      <c r="I21" s="7">
        <f>H21/H72</f>
        <v>2.3547880690737835E-2</v>
      </c>
      <c r="J21" s="23">
        <f>H21/H75</f>
        <v>1.3286093888396812E-2</v>
      </c>
    </row>
    <row r="22" spans="1:10" x14ac:dyDescent="0.3">
      <c r="C22" s="3" t="s">
        <v>31</v>
      </c>
      <c r="D22" s="2">
        <v>16</v>
      </c>
      <c r="E22" s="2">
        <v>6</v>
      </c>
      <c r="F22" s="2">
        <v>5</v>
      </c>
      <c r="G22" s="2">
        <v>6</v>
      </c>
      <c r="H22">
        <f t="shared" si="1"/>
        <v>33</v>
      </c>
      <c r="I22" s="7">
        <f>H22/H72</f>
        <v>5.1805337519623233E-2</v>
      </c>
      <c r="J22" s="23">
        <f>H22/H75</f>
        <v>2.9229406554472984E-2</v>
      </c>
    </row>
    <row r="23" spans="1:10" x14ac:dyDescent="0.3">
      <c r="C23" s="3" t="s">
        <v>84</v>
      </c>
      <c r="D23" s="2">
        <v>136</v>
      </c>
      <c r="E23" s="2">
        <v>10</v>
      </c>
      <c r="F23" s="2">
        <v>1</v>
      </c>
      <c r="G23" s="2">
        <v>26</v>
      </c>
      <c r="H23">
        <f t="shared" si="1"/>
        <v>173</v>
      </c>
      <c r="I23" s="7">
        <f>H23/H72</f>
        <v>0.27158555729984302</v>
      </c>
      <c r="J23" s="23">
        <f>H23/H75</f>
        <v>0.15323294951284322</v>
      </c>
    </row>
    <row r="24" spans="1:10" x14ac:dyDescent="0.3">
      <c r="C24" s="3" t="s">
        <v>33</v>
      </c>
      <c r="D24" s="2">
        <v>179</v>
      </c>
      <c r="E24" s="2">
        <v>8</v>
      </c>
      <c r="G24" s="2">
        <v>30</v>
      </c>
      <c r="H24">
        <f t="shared" si="1"/>
        <v>217</v>
      </c>
      <c r="I24" s="7">
        <f>H24/H72</f>
        <v>0.34065934065934067</v>
      </c>
      <c r="J24" s="23">
        <f>H24/H75</f>
        <v>0.19220549158547387</v>
      </c>
    </row>
    <row r="25" spans="1:10" x14ac:dyDescent="0.3">
      <c r="C25" s="3" t="s">
        <v>34</v>
      </c>
      <c r="H25">
        <f t="shared" si="1"/>
        <v>0</v>
      </c>
      <c r="I25" s="7">
        <f>H25/H72</f>
        <v>0</v>
      </c>
      <c r="J25" s="23">
        <f>H25/H75</f>
        <v>0</v>
      </c>
    </row>
    <row r="26" spans="1:10" x14ac:dyDescent="0.3">
      <c r="C26" s="3" t="s">
        <v>35</v>
      </c>
      <c r="H26">
        <f t="shared" si="1"/>
        <v>0</v>
      </c>
      <c r="I26" s="7">
        <f>D26/H72</f>
        <v>0</v>
      </c>
      <c r="J26" s="23">
        <f>H26/H75</f>
        <v>0</v>
      </c>
    </row>
    <row r="27" spans="1:10" x14ac:dyDescent="0.3">
      <c r="C27" s="3" t="s">
        <v>36</v>
      </c>
      <c r="D27" s="2">
        <v>2</v>
      </c>
      <c r="H27">
        <f t="shared" si="1"/>
        <v>2</v>
      </c>
      <c r="I27" s="7">
        <f>H27/H72</f>
        <v>3.1397174254317113E-3</v>
      </c>
      <c r="J27" s="23">
        <f>H27/H75</f>
        <v>1.7714791851195749E-3</v>
      </c>
    </row>
    <row r="28" spans="1:10" x14ac:dyDescent="0.3">
      <c r="C28" s="3" t="s">
        <v>37</v>
      </c>
      <c r="D28" s="2">
        <v>5</v>
      </c>
      <c r="H28">
        <f t="shared" si="1"/>
        <v>5</v>
      </c>
      <c r="I28" s="7">
        <f>H28/H72</f>
        <v>7.8492935635792772E-3</v>
      </c>
      <c r="J28" s="23">
        <f>H28/H75</f>
        <v>4.4286979627989375E-3</v>
      </c>
    </row>
    <row r="29" spans="1:10" x14ac:dyDescent="0.3">
      <c r="C29" s="3" t="s">
        <v>38</v>
      </c>
      <c r="D29" s="2">
        <v>4</v>
      </c>
      <c r="G29" s="2">
        <v>4</v>
      </c>
      <c r="H29">
        <f t="shared" si="1"/>
        <v>8</v>
      </c>
      <c r="I29" s="7">
        <f>H29/H72</f>
        <v>1.2558869701726845E-2</v>
      </c>
      <c r="J29" s="23">
        <f>H29/H75</f>
        <v>7.0859167404782996E-3</v>
      </c>
    </row>
    <row r="30" spans="1:10" x14ac:dyDescent="0.3">
      <c r="C30" s="3" t="s">
        <v>39</v>
      </c>
      <c r="D30" s="2">
        <v>23</v>
      </c>
      <c r="F30" s="2">
        <v>1</v>
      </c>
      <c r="G30" s="2">
        <v>9</v>
      </c>
      <c r="H30">
        <f t="shared" si="1"/>
        <v>33</v>
      </c>
      <c r="I30" s="7">
        <f>H30/H72</f>
        <v>5.1805337519623233E-2</v>
      </c>
      <c r="J30" s="23">
        <f>H30/H75</f>
        <v>2.9229406554472984E-2</v>
      </c>
    </row>
    <row r="31" spans="1:10" s="1" customFormat="1" x14ac:dyDescent="0.3">
      <c r="B31" s="1" t="s">
        <v>40</v>
      </c>
      <c r="D31" s="5">
        <f>SUM(D32:D37)</f>
        <v>1</v>
      </c>
      <c r="E31" s="5">
        <f>SUM(E32:E37)</f>
        <v>0</v>
      </c>
      <c r="F31" s="5">
        <f>SUM(F32:F37)</f>
        <v>0</v>
      </c>
      <c r="G31" s="5">
        <f>SUM(G32:G37)</f>
        <v>0</v>
      </c>
      <c r="H31" s="1">
        <f>SUM(D31:G31)</f>
        <v>1</v>
      </c>
      <c r="I31" s="7">
        <f>H31/H72</f>
        <v>1.5698587127158557E-3</v>
      </c>
      <c r="J31" s="23">
        <f>H31/H75</f>
        <v>8.8573959255978745E-4</v>
      </c>
    </row>
    <row r="32" spans="1:10" x14ac:dyDescent="0.3">
      <c r="C32" s="3" t="s">
        <v>41</v>
      </c>
      <c r="H32">
        <f t="shared" si="1"/>
        <v>0</v>
      </c>
      <c r="I32" s="7">
        <f>H32/H72</f>
        <v>0</v>
      </c>
      <c r="J32" s="23">
        <f>H32/H75</f>
        <v>0</v>
      </c>
    </row>
    <row r="33" spans="1:10" x14ac:dyDescent="0.3">
      <c r="C33" s="3" t="s">
        <v>42</v>
      </c>
      <c r="H33">
        <f t="shared" si="1"/>
        <v>0</v>
      </c>
      <c r="I33" s="7">
        <f>H33/H72</f>
        <v>0</v>
      </c>
      <c r="J33" s="23">
        <f>H33/H75</f>
        <v>0</v>
      </c>
    </row>
    <row r="34" spans="1:10" x14ac:dyDescent="0.3">
      <c r="C34" s="3" t="s">
        <v>43</v>
      </c>
      <c r="H34">
        <f t="shared" si="1"/>
        <v>0</v>
      </c>
      <c r="I34" s="7">
        <f>H34/H72</f>
        <v>0</v>
      </c>
      <c r="J34" s="23">
        <f>H34/H75</f>
        <v>0</v>
      </c>
    </row>
    <row r="35" spans="1:10" x14ac:dyDescent="0.3">
      <c r="C35" s="3" t="s">
        <v>44</v>
      </c>
      <c r="H35">
        <f t="shared" si="1"/>
        <v>0</v>
      </c>
      <c r="I35" s="7">
        <f>H35/H72</f>
        <v>0</v>
      </c>
      <c r="J35" s="23">
        <f>H35/H75</f>
        <v>0</v>
      </c>
    </row>
    <row r="36" spans="1:10" x14ac:dyDescent="0.3">
      <c r="C36" s="3" t="s">
        <v>45</v>
      </c>
      <c r="D36" s="2">
        <v>1</v>
      </c>
      <c r="H36">
        <f t="shared" si="1"/>
        <v>1</v>
      </c>
      <c r="I36" s="7">
        <f>H36/H72</f>
        <v>1.5698587127158557E-3</v>
      </c>
      <c r="J36" s="23">
        <f>H36/H75</f>
        <v>8.8573959255978745E-4</v>
      </c>
    </row>
    <row r="37" spans="1:10" x14ac:dyDescent="0.3">
      <c r="C37" s="3" t="s">
        <v>46</v>
      </c>
      <c r="H37">
        <f t="shared" si="1"/>
        <v>0</v>
      </c>
      <c r="I37" s="7">
        <f>H37/H72</f>
        <v>0</v>
      </c>
      <c r="J37" s="23">
        <f>H37/H75</f>
        <v>0</v>
      </c>
    </row>
    <row r="38" spans="1:10" s="1" customFormat="1" x14ac:dyDescent="0.3">
      <c r="B38" s="1" t="s">
        <v>47</v>
      </c>
      <c r="D38" s="5">
        <f>SUM(D39:D40)</f>
        <v>12</v>
      </c>
      <c r="E38" s="5">
        <f>SUM(E39:E40)</f>
        <v>0</v>
      </c>
      <c r="F38" s="5">
        <f>SUM(F39:F40)</f>
        <v>0</v>
      </c>
      <c r="G38" s="5">
        <f>SUM(G39:G40)</f>
        <v>0</v>
      </c>
      <c r="H38" s="1">
        <f t="shared" si="1"/>
        <v>12</v>
      </c>
      <c r="I38" s="7">
        <f>H38/H72</f>
        <v>1.8838304552590265E-2</v>
      </c>
      <c r="J38" s="23">
        <f>H38/H75</f>
        <v>1.0628875110717449E-2</v>
      </c>
    </row>
    <row r="39" spans="1:10" x14ac:dyDescent="0.3">
      <c r="C39" s="3" t="s">
        <v>48</v>
      </c>
      <c r="D39" s="2">
        <v>7</v>
      </c>
      <c r="H39">
        <f t="shared" si="1"/>
        <v>7</v>
      </c>
      <c r="I39" s="7">
        <f>H39/H72</f>
        <v>1.098901098901099E-2</v>
      </c>
      <c r="J39" s="23">
        <f>H39/H75</f>
        <v>6.2001771479185119E-3</v>
      </c>
    </row>
    <row r="40" spans="1:10" x14ac:dyDescent="0.3">
      <c r="C40" s="3" t="s">
        <v>49</v>
      </c>
      <c r="D40" s="2">
        <v>5</v>
      </c>
      <c r="H40">
        <f t="shared" si="1"/>
        <v>5</v>
      </c>
      <c r="I40" s="7">
        <f>H40/H72</f>
        <v>7.8492935635792772E-3</v>
      </c>
      <c r="J40" s="23">
        <f>H40/H75</f>
        <v>4.4286979627989375E-3</v>
      </c>
    </row>
    <row r="41" spans="1:10" s="1" customFormat="1" x14ac:dyDescent="0.3">
      <c r="B41" s="1" t="s">
        <v>50</v>
      </c>
      <c r="D41" s="5">
        <f>SUM(D43)</f>
        <v>0</v>
      </c>
      <c r="E41" s="5">
        <f>SUM(E43)</f>
        <v>55</v>
      </c>
      <c r="F41" s="5">
        <f>SUM(F43)</f>
        <v>3</v>
      </c>
      <c r="G41" s="5">
        <f>SUM(G43)</f>
        <v>0</v>
      </c>
      <c r="H41" s="1">
        <f t="shared" si="1"/>
        <v>58</v>
      </c>
      <c r="I41" s="7">
        <f>H41/H72</f>
        <v>9.1051805337519623E-2</v>
      </c>
      <c r="J41" s="24" t="s">
        <v>25</v>
      </c>
    </row>
    <row r="42" spans="1:10" s="1" customFormat="1" x14ac:dyDescent="0.3">
      <c r="B42" s="1" t="s">
        <v>51</v>
      </c>
      <c r="D42" s="5">
        <f>SUM(D43:D44)</f>
        <v>53</v>
      </c>
      <c r="E42" s="5">
        <f>SUM(E43:E44)</f>
        <v>453</v>
      </c>
      <c r="F42" s="5">
        <f>SUM(F43:F44)</f>
        <v>6</v>
      </c>
      <c r="G42" s="5">
        <f>SUM(G43:G44)</f>
        <v>38</v>
      </c>
      <c r="H42" s="1">
        <f t="shared" si="1"/>
        <v>550</v>
      </c>
      <c r="I42" s="25" t="s">
        <v>25</v>
      </c>
      <c r="J42" s="23">
        <f>H42/H75</f>
        <v>0.48715677590788309</v>
      </c>
    </row>
    <row r="43" spans="1:10" x14ac:dyDescent="0.3">
      <c r="C43" t="s">
        <v>52</v>
      </c>
      <c r="E43" s="2">
        <v>55</v>
      </c>
      <c r="F43" s="2">
        <v>3</v>
      </c>
      <c r="H43" s="18">
        <f t="shared" si="1"/>
        <v>58</v>
      </c>
      <c r="I43" s="7">
        <f>H43/H72</f>
        <v>9.1051805337519623E-2</v>
      </c>
      <c r="J43" s="23">
        <f>H43/H75</f>
        <v>5.1372896368467667E-2</v>
      </c>
    </row>
    <row r="44" spans="1:10" x14ac:dyDescent="0.3">
      <c r="C44" s="33" t="s">
        <v>85</v>
      </c>
      <c r="D44" s="2">
        <v>53</v>
      </c>
      <c r="E44" s="2">
        <v>398</v>
      </c>
      <c r="F44" s="2">
        <v>3</v>
      </c>
      <c r="G44" s="2">
        <v>38</v>
      </c>
      <c r="H44" s="18">
        <f t="shared" si="1"/>
        <v>492</v>
      </c>
      <c r="I44" s="19" t="s">
        <v>25</v>
      </c>
      <c r="J44" s="23">
        <f>H44/H75</f>
        <v>0.43578387953941539</v>
      </c>
    </row>
    <row r="45" spans="1:10" s="1" customFormat="1" x14ac:dyDescent="0.3">
      <c r="B45" s="1" t="s">
        <v>54</v>
      </c>
      <c r="D45" s="5">
        <f>SUM(D46:D47)</f>
        <v>1</v>
      </c>
      <c r="E45" s="5">
        <f>SUM(E46:E47)</f>
        <v>1</v>
      </c>
      <c r="F45" s="5">
        <f>SUM(F46:F47)</f>
        <v>0</v>
      </c>
      <c r="G45" s="5">
        <f>SUM(G46:G47)</f>
        <v>0</v>
      </c>
      <c r="H45" s="1">
        <f t="shared" si="1"/>
        <v>2</v>
      </c>
      <c r="I45" s="7">
        <f>H45/H72</f>
        <v>3.1397174254317113E-3</v>
      </c>
      <c r="J45" s="23">
        <f>H45/H75</f>
        <v>1.7714791851195749E-3</v>
      </c>
    </row>
    <row r="46" spans="1:10" x14ac:dyDescent="0.3">
      <c r="C46" s="3" t="s">
        <v>55</v>
      </c>
      <c r="D46" s="2">
        <v>1</v>
      </c>
      <c r="H46">
        <f t="shared" si="1"/>
        <v>1</v>
      </c>
      <c r="I46" s="7">
        <f>H46/H72</f>
        <v>1.5698587127158557E-3</v>
      </c>
      <c r="J46" s="23">
        <f>H46/H75</f>
        <v>8.8573959255978745E-4</v>
      </c>
    </row>
    <row r="47" spans="1:10" x14ac:dyDescent="0.3">
      <c r="C47" s="3" t="s">
        <v>56</v>
      </c>
      <c r="E47" s="2">
        <v>1</v>
      </c>
      <c r="H47">
        <f t="shared" si="1"/>
        <v>1</v>
      </c>
      <c r="I47" s="7">
        <f>H47/H72</f>
        <v>1.5698587127158557E-3</v>
      </c>
      <c r="J47" s="23">
        <f>H47/H75</f>
        <v>8.8573959255978745E-4</v>
      </c>
    </row>
    <row r="48" spans="1:10" x14ac:dyDescent="0.3">
      <c r="A48" s="9" t="s">
        <v>57</v>
      </c>
      <c r="B48" s="9"/>
      <c r="C48" s="8"/>
      <c r="D48" s="10">
        <f>SUM(D49,D64,D67)</f>
        <v>45</v>
      </c>
      <c r="E48" s="10">
        <f>SUM(E49,E64,E67)</f>
        <v>0</v>
      </c>
      <c r="F48" s="10">
        <f>SUM(F49,F64,F67)</f>
        <v>0</v>
      </c>
      <c r="G48" s="10">
        <f>SUM(G49,G64,G67)</f>
        <v>0</v>
      </c>
      <c r="H48" s="8">
        <f t="shared" si="1"/>
        <v>45</v>
      </c>
      <c r="I48" s="11">
        <f>H48/H72</f>
        <v>7.0643642072213506E-2</v>
      </c>
      <c r="J48" s="11">
        <f>H48/H75</f>
        <v>3.9858281665190433E-2</v>
      </c>
    </row>
    <row r="49" spans="2:10" s="1" customFormat="1" x14ac:dyDescent="0.3">
      <c r="B49" s="1" t="s">
        <v>58</v>
      </c>
      <c r="D49" s="5">
        <f>SUM(D50:D63)</f>
        <v>13</v>
      </c>
      <c r="E49" s="5">
        <f>SUM(E50:E63)</f>
        <v>0</v>
      </c>
      <c r="F49" s="5">
        <f>SUM(F50:F63)</f>
        <v>0</v>
      </c>
      <c r="G49" s="5">
        <f>SUM(G50:G63)</f>
        <v>0</v>
      </c>
      <c r="H49" s="1">
        <f t="shared" si="1"/>
        <v>13</v>
      </c>
      <c r="I49" s="7">
        <f>H49/H72</f>
        <v>2.0408163265306121E-2</v>
      </c>
      <c r="J49" s="23">
        <f>H49/H75</f>
        <v>1.1514614703277236E-2</v>
      </c>
    </row>
    <row r="50" spans="2:10" x14ac:dyDescent="0.3">
      <c r="C50" s="3" t="s">
        <v>59</v>
      </c>
      <c r="D50" s="2">
        <v>6</v>
      </c>
      <c r="H50">
        <f t="shared" si="1"/>
        <v>6</v>
      </c>
      <c r="I50" s="7">
        <f>H50/H72</f>
        <v>9.4191522762951327E-3</v>
      </c>
      <c r="J50" s="23">
        <f>H50/H75</f>
        <v>5.3144375553587243E-3</v>
      </c>
    </row>
    <row r="51" spans="2:10" x14ac:dyDescent="0.3">
      <c r="C51" s="3" t="s">
        <v>60</v>
      </c>
      <c r="H51">
        <f t="shared" si="1"/>
        <v>0</v>
      </c>
      <c r="I51" s="7">
        <f>H51/H72</f>
        <v>0</v>
      </c>
      <c r="J51" s="23">
        <f>H51/H75</f>
        <v>0</v>
      </c>
    </row>
    <row r="52" spans="2:10" x14ac:dyDescent="0.3">
      <c r="C52" s="3" t="s">
        <v>61</v>
      </c>
      <c r="H52">
        <f t="shared" si="1"/>
        <v>0</v>
      </c>
      <c r="I52" s="7">
        <f>H52/H72</f>
        <v>0</v>
      </c>
      <c r="J52" s="23">
        <f>H52/H75</f>
        <v>0</v>
      </c>
    </row>
    <row r="53" spans="2:10" x14ac:dyDescent="0.3">
      <c r="C53" s="3" t="s">
        <v>63</v>
      </c>
      <c r="H53">
        <f t="shared" si="1"/>
        <v>0</v>
      </c>
      <c r="I53" s="7">
        <f>H53/H72</f>
        <v>0</v>
      </c>
      <c r="J53" s="23">
        <f>H53/H75</f>
        <v>0</v>
      </c>
    </row>
    <row r="54" spans="2:10" x14ac:dyDescent="0.3">
      <c r="C54" s="3" t="s">
        <v>64</v>
      </c>
      <c r="H54">
        <f t="shared" si="1"/>
        <v>0</v>
      </c>
      <c r="I54" s="7">
        <f>H54/H72</f>
        <v>0</v>
      </c>
      <c r="J54" s="23">
        <f>H54/H75</f>
        <v>0</v>
      </c>
    </row>
    <row r="55" spans="2:10" x14ac:dyDescent="0.3">
      <c r="C55" s="3" t="s">
        <v>65</v>
      </c>
      <c r="D55" s="2">
        <v>1</v>
      </c>
      <c r="H55">
        <f t="shared" si="1"/>
        <v>1</v>
      </c>
      <c r="I55" s="7">
        <f>H55/H72</f>
        <v>1.5698587127158557E-3</v>
      </c>
      <c r="J55" s="23">
        <f>H55/H75</f>
        <v>8.8573959255978745E-4</v>
      </c>
    </row>
    <row r="56" spans="2:10" x14ac:dyDescent="0.3">
      <c r="C56" s="3" t="s">
        <v>66</v>
      </c>
      <c r="D56" s="2">
        <v>3</v>
      </c>
      <c r="H56">
        <f t="shared" si="1"/>
        <v>3</v>
      </c>
      <c r="I56" s="7">
        <f>H56/H72</f>
        <v>4.7095761381475663E-3</v>
      </c>
      <c r="J56" s="23">
        <f>H56/H75</f>
        <v>2.6572187776793621E-3</v>
      </c>
    </row>
    <row r="57" spans="2:10" x14ac:dyDescent="0.3">
      <c r="C57" s="3" t="s">
        <v>67</v>
      </c>
      <c r="H57">
        <f t="shared" si="1"/>
        <v>0</v>
      </c>
      <c r="I57" s="7">
        <f>H57/H72</f>
        <v>0</v>
      </c>
      <c r="J57" s="23">
        <f>H57/H75</f>
        <v>0</v>
      </c>
    </row>
    <row r="58" spans="2:10" x14ac:dyDescent="0.3">
      <c r="C58" s="3" t="s">
        <v>68</v>
      </c>
      <c r="D58" s="2">
        <v>2</v>
      </c>
      <c r="H58">
        <f t="shared" si="1"/>
        <v>2</v>
      </c>
      <c r="I58" s="7">
        <f>H58/H72</f>
        <v>3.1397174254317113E-3</v>
      </c>
      <c r="J58" s="23">
        <f>H58/H75</f>
        <v>1.7714791851195749E-3</v>
      </c>
    </row>
    <row r="59" spans="2:10" x14ac:dyDescent="0.3">
      <c r="C59" s="3" t="s">
        <v>69</v>
      </c>
      <c r="D59" s="2">
        <v>1</v>
      </c>
      <c r="H59">
        <f t="shared" si="1"/>
        <v>1</v>
      </c>
      <c r="I59" s="7">
        <f>H59/H72</f>
        <v>1.5698587127158557E-3</v>
      </c>
      <c r="J59" s="23">
        <f>H59/H75</f>
        <v>8.8573959255978745E-4</v>
      </c>
    </row>
    <row r="60" spans="2:10" x14ac:dyDescent="0.3">
      <c r="C60" s="3" t="s">
        <v>70</v>
      </c>
      <c r="H60">
        <f t="shared" si="1"/>
        <v>0</v>
      </c>
      <c r="I60" s="7">
        <f>H60/H72</f>
        <v>0</v>
      </c>
      <c r="J60" s="23">
        <f>H60/H75</f>
        <v>0</v>
      </c>
    </row>
    <row r="61" spans="2:10" x14ac:dyDescent="0.3">
      <c r="C61" s="3" t="s">
        <v>71</v>
      </c>
      <c r="H61">
        <f t="shared" si="1"/>
        <v>0</v>
      </c>
      <c r="I61" s="7">
        <f>H61/H72</f>
        <v>0</v>
      </c>
      <c r="J61" s="23">
        <f>H61/H75</f>
        <v>0</v>
      </c>
    </row>
    <row r="62" spans="2:10" x14ac:dyDescent="0.3">
      <c r="C62" s="3" t="s">
        <v>72</v>
      </c>
      <c r="H62">
        <f t="shared" si="1"/>
        <v>0</v>
      </c>
      <c r="I62" s="7">
        <f>H62/H72</f>
        <v>0</v>
      </c>
      <c r="J62" s="23">
        <f>H62/H75</f>
        <v>0</v>
      </c>
    </row>
    <row r="63" spans="2:10" x14ac:dyDescent="0.3">
      <c r="C63" s="3" t="s">
        <v>73</v>
      </c>
      <c r="H63">
        <f t="shared" si="1"/>
        <v>0</v>
      </c>
      <c r="I63" s="7">
        <f>H63/H72</f>
        <v>0</v>
      </c>
      <c r="J63" s="23">
        <f>H63/H75</f>
        <v>0</v>
      </c>
    </row>
    <row r="64" spans="2:10" s="1" customFormat="1" x14ac:dyDescent="0.3">
      <c r="B64" s="1" t="s">
        <v>74</v>
      </c>
      <c r="D64" s="5">
        <f>SUM(D65:D66)</f>
        <v>1</v>
      </c>
      <c r="E64" s="5">
        <f>SUM(E65:E66)</f>
        <v>0</v>
      </c>
      <c r="F64" s="5">
        <f>SUM(F65:F66)</f>
        <v>0</v>
      </c>
      <c r="G64" s="5">
        <f>SUM(G65:G66)</f>
        <v>0</v>
      </c>
      <c r="H64" s="1">
        <f t="shared" si="1"/>
        <v>1</v>
      </c>
      <c r="I64" s="7">
        <f>H64/H72</f>
        <v>1.5698587127158557E-3</v>
      </c>
      <c r="J64" s="23">
        <f>H64/H75</f>
        <v>8.8573959255978745E-4</v>
      </c>
    </row>
    <row r="65" spans="1:10" x14ac:dyDescent="0.3">
      <c r="C65" s="3" t="s">
        <v>55</v>
      </c>
      <c r="D65" s="2">
        <v>1</v>
      </c>
      <c r="H65">
        <f t="shared" si="1"/>
        <v>1</v>
      </c>
      <c r="I65" s="7">
        <f>H65/H72</f>
        <v>1.5698587127158557E-3</v>
      </c>
      <c r="J65" s="23">
        <f>H65/H75</f>
        <v>8.8573959255978745E-4</v>
      </c>
    </row>
    <row r="66" spans="1:10" x14ac:dyDescent="0.3">
      <c r="C66" s="3" t="s">
        <v>56</v>
      </c>
      <c r="H66">
        <f t="shared" si="1"/>
        <v>0</v>
      </c>
      <c r="I66" s="7">
        <f>H66/H72</f>
        <v>0</v>
      </c>
      <c r="J66" s="23">
        <f>H66/H75</f>
        <v>0</v>
      </c>
    </row>
    <row r="67" spans="1:10" s="1" customFormat="1" x14ac:dyDescent="0.3">
      <c r="B67" s="1" t="s">
        <v>75</v>
      </c>
      <c r="D67" s="5">
        <f>SUM(D68:D71)</f>
        <v>31</v>
      </c>
      <c r="E67" s="5">
        <f>SUM(E68:E71)</f>
        <v>0</v>
      </c>
      <c r="F67" s="5">
        <f>SUM(F68:F71)</f>
        <v>0</v>
      </c>
      <c r="G67" s="5">
        <f>SUM(G68:G71)</f>
        <v>0</v>
      </c>
      <c r="H67" s="1">
        <f t="shared" si="1"/>
        <v>31</v>
      </c>
      <c r="I67" s="7">
        <f>H67/H72</f>
        <v>4.8665620094191522E-2</v>
      </c>
      <c r="J67" s="23">
        <f>H67/H75</f>
        <v>2.7457927369353409E-2</v>
      </c>
    </row>
    <row r="68" spans="1:10" x14ac:dyDescent="0.3">
      <c r="C68" s="3" t="s">
        <v>76</v>
      </c>
      <c r="D68" s="2">
        <v>14</v>
      </c>
      <c r="H68">
        <f t="shared" si="1"/>
        <v>14</v>
      </c>
      <c r="I68" s="7">
        <f>H68/H72</f>
        <v>2.197802197802198E-2</v>
      </c>
      <c r="J68" s="23">
        <f>H68/H75</f>
        <v>1.2400354295837024E-2</v>
      </c>
    </row>
    <row r="69" spans="1:10" x14ac:dyDescent="0.3">
      <c r="C69" s="3" t="s">
        <v>77</v>
      </c>
      <c r="D69" s="2">
        <v>17</v>
      </c>
      <c r="H69">
        <f>SUM(D69:G69)</f>
        <v>17</v>
      </c>
      <c r="I69" s="7">
        <f>H69/H72</f>
        <v>2.6687598116169546E-2</v>
      </c>
      <c r="J69" s="23">
        <f>H69/H75</f>
        <v>1.5057573073516387E-2</v>
      </c>
    </row>
    <row r="70" spans="1:10" x14ac:dyDescent="0.3">
      <c r="C70" s="3" t="s">
        <v>78</v>
      </c>
      <c r="H70">
        <f>SUM(D70:G70)</f>
        <v>0</v>
      </c>
      <c r="I70" s="7">
        <f>H70/H72</f>
        <v>0</v>
      </c>
      <c r="J70" s="23">
        <f>H70/H75</f>
        <v>0</v>
      </c>
    </row>
    <row r="71" spans="1:10" x14ac:dyDescent="0.3">
      <c r="C71" s="3" t="s">
        <v>79</v>
      </c>
      <c r="H71">
        <f>SUM(D71:G71)</f>
        <v>0</v>
      </c>
      <c r="I71" s="7">
        <f>H71/H72</f>
        <v>0</v>
      </c>
      <c r="J71" s="23">
        <f>H71/H75</f>
        <v>0</v>
      </c>
    </row>
    <row r="72" spans="1:10" x14ac:dyDescent="0.3">
      <c r="A72" s="4" t="s">
        <v>80</v>
      </c>
      <c r="B72" s="13"/>
      <c r="C72" s="13"/>
      <c r="D72" s="14">
        <f>SUM(D2,D4,D16,D48)</f>
        <v>456</v>
      </c>
      <c r="E72" s="14">
        <f>SUM(E2,E4,E16,E48)</f>
        <v>87</v>
      </c>
      <c r="F72" s="14">
        <f>SUM(F2,F4,F16,F48)</f>
        <v>14</v>
      </c>
      <c r="G72" s="14">
        <f>SUM(G2,G4,G16,G48)</f>
        <v>80</v>
      </c>
      <c r="H72" s="13">
        <f>SUM(D72:G72)</f>
        <v>637</v>
      </c>
      <c r="I72" s="7">
        <f>H72/H72</f>
        <v>1</v>
      </c>
    </row>
    <row r="73" spans="1:10" x14ac:dyDescent="0.3">
      <c r="A73" s="4" t="s">
        <v>81</v>
      </c>
      <c r="B73" s="13"/>
      <c r="C73" s="13"/>
      <c r="D73" s="15">
        <f>D72/H72</f>
        <v>0.71585557299843017</v>
      </c>
      <c r="E73" s="15">
        <f>E72/H72</f>
        <v>0.13657770800627944</v>
      </c>
      <c r="F73" s="15">
        <f>F72/H72</f>
        <v>2.197802197802198E-2</v>
      </c>
      <c r="G73" s="15">
        <f>G72/H72</f>
        <v>0.12558869701726844</v>
      </c>
      <c r="H73" s="15">
        <f>H72/H72</f>
        <v>1</v>
      </c>
      <c r="I73" s="7"/>
    </row>
    <row r="74" spans="1:10" x14ac:dyDescent="0.3">
      <c r="A74" s="20"/>
      <c r="B74" s="21"/>
      <c r="C74" s="21"/>
      <c r="D74" s="22"/>
      <c r="E74" s="22"/>
      <c r="F74" s="22"/>
      <c r="G74" s="22"/>
      <c r="H74" s="22"/>
      <c r="I74" s="7"/>
    </row>
    <row r="75" spans="1:10" x14ac:dyDescent="0.3">
      <c r="A75" s="4" t="s">
        <v>82</v>
      </c>
      <c r="B75" s="13"/>
      <c r="C75" s="13"/>
      <c r="D75" s="14">
        <f>SUM(D2,D4,D16,D44,D48)</f>
        <v>509</v>
      </c>
      <c r="E75" s="14">
        <f>SUM(E2,E4,E16,E44,E48)</f>
        <v>485</v>
      </c>
      <c r="F75" s="14">
        <f>SUM(F2,F4,F16,F44,F48)</f>
        <v>17</v>
      </c>
      <c r="G75" s="14">
        <f>SUM(G2,G4,G16,G44,G48)</f>
        <v>118</v>
      </c>
      <c r="H75" s="13">
        <f>SUM(D75:G75)</f>
        <v>1129</v>
      </c>
      <c r="I75" s="7"/>
      <c r="J75" s="7">
        <f>H75/H75</f>
        <v>1</v>
      </c>
    </row>
    <row r="76" spans="1:10" x14ac:dyDescent="0.3">
      <c r="A76" s="4" t="s">
        <v>83</v>
      </c>
      <c r="B76" s="13"/>
      <c r="C76" s="13"/>
      <c r="D76" s="15">
        <f>D75/H75</f>
        <v>0.45084145261293179</v>
      </c>
      <c r="E76" s="15">
        <f>E75/H75</f>
        <v>0.4295837023914969</v>
      </c>
      <c r="F76" s="15">
        <f>F75/H75</f>
        <v>1.5057573073516387E-2</v>
      </c>
      <c r="G76" s="15">
        <f>G75/H75</f>
        <v>0.10451727192205491</v>
      </c>
      <c r="H76" s="15">
        <f>H75/H75</f>
        <v>1</v>
      </c>
    </row>
    <row r="77" spans="1:10" x14ac:dyDescent="0.3">
      <c r="F77" s="6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77"/>
  <sheetViews>
    <sheetView zoomScale="110" zoomScaleNormal="110" workbookViewId="0">
      <pane ySplit="1" topLeftCell="A63" activePane="bottomLeft" state="frozen"/>
      <selection pane="bottomLeft" activeCell="A48" sqref="A48:XFD48"/>
    </sheetView>
  </sheetViews>
  <sheetFormatPr baseColWidth="10" defaultColWidth="8.88671875" defaultRowHeight="14.4" x14ac:dyDescent="0.3"/>
  <cols>
    <col min="1" max="1" width="24.109375" customWidth="1"/>
    <col min="2" max="2" width="25.33203125" customWidth="1"/>
    <col min="3" max="3" width="45.33203125" customWidth="1"/>
    <col min="4" max="4" width="7.33203125" style="2" customWidth="1"/>
    <col min="5" max="5" width="9" style="2" customWidth="1"/>
    <col min="6" max="6" width="11.109375" style="2" customWidth="1"/>
    <col min="7" max="7" width="15.6640625" style="2" customWidth="1"/>
    <col min="10" max="10" width="11.33203125" customWidth="1"/>
  </cols>
  <sheetData>
    <row r="1" spans="1:10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</row>
    <row r="2" spans="1:10" x14ac:dyDescent="0.3">
      <c r="A2" s="9" t="s">
        <v>10</v>
      </c>
      <c r="B2" s="9"/>
      <c r="C2" s="8"/>
      <c r="D2" s="10">
        <f>SUM(D3)</f>
        <v>0</v>
      </c>
      <c r="E2" s="10">
        <f>SUM(E3)</f>
        <v>0</v>
      </c>
      <c r="F2" s="10">
        <f>SUM(F3)</f>
        <v>0</v>
      </c>
      <c r="G2" s="10">
        <f>SUM(G3)</f>
        <v>0</v>
      </c>
      <c r="H2" s="8">
        <f t="shared" ref="H2:H32" si="0">SUM(D2:G2)</f>
        <v>0</v>
      </c>
      <c r="I2" s="11">
        <f>H2/H72</f>
        <v>0</v>
      </c>
      <c r="J2" s="11">
        <f>H2/H75</f>
        <v>0</v>
      </c>
    </row>
    <row r="3" spans="1:10" s="1" customFormat="1" x14ac:dyDescent="0.3">
      <c r="B3" s="1" t="s">
        <v>11</v>
      </c>
      <c r="D3" s="5"/>
      <c r="E3" s="5"/>
      <c r="F3" s="5"/>
      <c r="G3" s="5"/>
      <c r="H3" s="1">
        <f t="shared" si="0"/>
        <v>0</v>
      </c>
      <c r="I3" s="17">
        <f>H3/H72</f>
        <v>0</v>
      </c>
      <c r="J3" s="23">
        <f>H3/H75</f>
        <v>0</v>
      </c>
    </row>
    <row r="4" spans="1:10" x14ac:dyDescent="0.3">
      <c r="A4" s="9" t="s">
        <v>12</v>
      </c>
      <c r="B4" s="9"/>
      <c r="C4" s="8"/>
      <c r="D4" s="10">
        <f>SUM(D5,D11)</f>
        <v>1</v>
      </c>
      <c r="E4" s="10">
        <f>SUM(E5,E11)</f>
        <v>1</v>
      </c>
      <c r="F4" s="10">
        <f>SUM(F5,F11)</f>
        <v>0</v>
      </c>
      <c r="G4" s="10">
        <f>SUM(G5,G11)</f>
        <v>0</v>
      </c>
      <c r="H4" s="12">
        <f t="shared" si="0"/>
        <v>2</v>
      </c>
      <c r="I4" s="11">
        <f>H4/H72</f>
        <v>2.0618556701030927E-2</v>
      </c>
      <c r="J4" s="11">
        <f>H4/H75</f>
        <v>1.015228426395939E-2</v>
      </c>
    </row>
    <row r="5" spans="1:10" s="1" customFormat="1" x14ac:dyDescent="0.3">
      <c r="B5" s="1" t="s">
        <v>13</v>
      </c>
      <c r="D5" s="5">
        <f>SUM(D6:D10)</f>
        <v>1</v>
      </c>
      <c r="E5" s="5">
        <f>SUM(E6:E10)</f>
        <v>1</v>
      </c>
      <c r="F5" s="5">
        <f>SUM(F6:F10)</f>
        <v>0</v>
      </c>
      <c r="G5" s="5">
        <f>SUM(G6:G10)</f>
        <v>0</v>
      </c>
      <c r="H5" s="1">
        <f t="shared" si="0"/>
        <v>2</v>
      </c>
      <c r="I5" s="16">
        <f>H5/H72</f>
        <v>2.0618556701030927E-2</v>
      </c>
      <c r="J5" s="23">
        <f>H5/H75</f>
        <v>1.015228426395939E-2</v>
      </c>
    </row>
    <row r="6" spans="1:10" x14ac:dyDescent="0.3">
      <c r="A6" s="1"/>
      <c r="C6" s="3" t="s">
        <v>14</v>
      </c>
      <c r="H6">
        <f t="shared" si="0"/>
        <v>0</v>
      </c>
      <c r="I6" s="7">
        <f>H6/H72</f>
        <v>0</v>
      </c>
      <c r="J6" s="23">
        <f>H6/H75</f>
        <v>0</v>
      </c>
    </row>
    <row r="7" spans="1:10" x14ac:dyDescent="0.3">
      <c r="A7" s="1"/>
      <c r="C7" s="3" t="s">
        <v>15</v>
      </c>
      <c r="H7">
        <f t="shared" si="0"/>
        <v>0</v>
      </c>
      <c r="I7" s="7">
        <f>H7/H72</f>
        <v>0</v>
      </c>
      <c r="J7" s="23">
        <f>H7/H75</f>
        <v>0</v>
      </c>
    </row>
    <row r="8" spans="1:10" x14ac:dyDescent="0.3">
      <c r="A8" s="1"/>
      <c r="C8" s="3" t="s">
        <v>16</v>
      </c>
      <c r="D8" s="2">
        <v>1</v>
      </c>
      <c r="E8" s="2">
        <v>1</v>
      </c>
      <c r="H8">
        <f t="shared" si="0"/>
        <v>2</v>
      </c>
      <c r="I8" s="7">
        <f>H8/H72</f>
        <v>2.0618556701030927E-2</v>
      </c>
      <c r="J8" s="23">
        <f>H8/H75</f>
        <v>1.015228426395939E-2</v>
      </c>
    </row>
    <row r="9" spans="1:10" x14ac:dyDescent="0.3">
      <c r="A9" s="1"/>
      <c r="C9" s="3" t="s">
        <v>17</v>
      </c>
      <c r="H9">
        <f t="shared" si="0"/>
        <v>0</v>
      </c>
      <c r="I9" s="7">
        <f>H9/H72</f>
        <v>0</v>
      </c>
      <c r="J9" s="23">
        <f>H9/H75</f>
        <v>0</v>
      </c>
    </row>
    <row r="10" spans="1:10" x14ac:dyDescent="0.3">
      <c r="A10" s="1"/>
      <c r="C10" s="3" t="s">
        <v>18</v>
      </c>
      <c r="H10">
        <f t="shared" si="0"/>
        <v>0</v>
      </c>
      <c r="I10" s="7">
        <f>H10/H72</f>
        <v>0</v>
      </c>
      <c r="J10" s="23">
        <f>H10/H75</f>
        <v>0</v>
      </c>
    </row>
    <row r="11" spans="1:10" s="1" customFormat="1" x14ac:dyDescent="0.3">
      <c r="B11" s="1" t="s">
        <v>19</v>
      </c>
      <c r="D11" s="5">
        <f>SUM(D12:D15)</f>
        <v>0</v>
      </c>
      <c r="E11" s="5">
        <f>SUM(E12:E15)</f>
        <v>0</v>
      </c>
      <c r="F11" s="5">
        <f>SUM(F12:F15)</f>
        <v>0</v>
      </c>
      <c r="G11" s="5">
        <f>SUM(G12:G15)</f>
        <v>0</v>
      </c>
      <c r="H11" s="1">
        <f t="shared" si="0"/>
        <v>0</v>
      </c>
      <c r="I11" s="16">
        <f>H11/H72</f>
        <v>0</v>
      </c>
      <c r="J11" s="23">
        <f>H11/H75</f>
        <v>0</v>
      </c>
    </row>
    <row r="12" spans="1:10" x14ac:dyDescent="0.3">
      <c r="A12" s="1"/>
      <c r="C12" s="3" t="s">
        <v>20</v>
      </c>
      <c r="H12">
        <f t="shared" si="0"/>
        <v>0</v>
      </c>
      <c r="I12" s="7">
        <f>H12/H73</f>
        <v>0</v>
      </c>
      <c r="J12" s="23">
        <f>H12/H75</f>
        <v>0</v>
      </c>
    </row>
    <row r="13" spans="1:10" x14ac:dyDescent="0.3">
      <c r="A13" s="1"/>
      <c r="C13" s="3" t="s">
        <v>21</v>
      </c>
      <c r="H13">
        <f t="shared" si="0"/>
        <v>0</v>
      </c>
      <c r="I13" s="7">
        <f>H13/H72</f>
        <v>0</v>
      </c>
      <c r="J13" s="23">
        <f>H13/H75</f>
        <v>0</v>
      </c>
    </row>
    <row r="14" spans="1:10" x14ac:dyDescent="0.3">
      <c r="A14" s="1"/>
      <c r="C14" s="3" t="s">
        <v>22</v>
      </c>
      <c r="H14">
        <f t="shared" si="0"/>
        <v>0</v>
      </c>
      <c r="I14" s="7">
        <f>H14/H72</f>
        <v>0</v>
      </c>
      <c r="J14" s="23">
        <f>H14/H75</f>
        <v>0</v>
      </c>
    </row>
    <row r="15" spans="1:10" x14ac:dyDescent="0.3">
      <c r="A15" s="1"/>
      <c r="C15" s="3" t="s">
        <v>23</v>
      </c>
      <c r="H15">
        <f t="shared" si="0"/>
        <v>0</v>
      </c>
      <c r="I15" s="7">
        <f>H15/H72</f>
        <v>0</v>
      </c>
      <c r="J15" s="23">
        <f>H15/H75</f>
        <v>0</v>
      </c>
    </row>
    <row r="16" spans="1:10" x14ac:dyDescent="0.3">
      <c r="A16" s="9" t="s">
        <v>24</v>
      </c>
      <c r="B16" s="9"/>
      <c r="C16" s="8"/>
      <c r="D16" s="10">
        <f>SUM(D18,D31,D38,D41,D45)</f>
        <v>56</v>
      </c>
      <c r="E16" s="10">
        <f>SUM(E18,E31,E38,E41,E45)</f>
        <v>24</v>
      </c>
      <c r="F16" s="10">
        <f>SUM(F18,F31,F38,F41,F45)</f>
        <v>3</v>
      </c>
      <c r="G16" s="10">
        <f>SUM(G18,G31,G38,G41,G45)</f>
        <v>7</v>
      </c>
      <c r="H16" s="12">
        <f t="shared" si="0"/>
        <v>90</v>
      </c>
      <c r="I16" s="11">
        <f>H16/H72</f>
        <v>0.92783505154639179</v>
      </c>
      <c r="J16" s="24" t="s">
        <v>25</v>
      </c>
    </row>
    <row r="17" spans="1:10" x14ac:dyDescent="0.3">
      <c r="A17" s="9" t="s">
        <v>26</v>
      </c>
      <c r="B17" s="9"/>
      <c r="C17" s="8"/>
      <c r="D17" s="10">
        <f>SUM(D16,D44)</f>
        <v>57</v>
      </c>
      <c r="E17" s="10">
        <f>SUM(E16,E44)</f>
        <v>104</v>
      </c>
      <c r="F17" s="10">
        <f>SUM(F16,F44)</f>
        <v>8</v>
      </c>
      <c r="G17" s="10">
        <f>SUM(G16,G44)</f>
        <v>21</v>
      </c>
      <c r="H17" s="12">
        <f t="shared" si="0"/>
        <v>190</v>
      </c>
      <c r="I17" s="24" t="s">
        <v>25</v>
      </c>
      <c r="J17" s="11">
        <f>H17/H75</f>
        <v>0.96446700507614214</v>
      </c>
    </row>
    <row r="18" spans="1:10" s="1" customFormat="1" x14ac:dyDescent="0.3">
      <c r="B18" s="1" t="s">
        <v>27</v>
      </c>
      <c r="D18" s="5">
        <f>SUM(D19:D30)</f>
        <v>52</v>
      </c>
      <c r="E18" s="5">
        <f>SUM(E19:E30)</f>
        <v>2</v>
      </c>
      <c r="F18" s="5">
        <f>SUM(F19:F30)</f>
        <v>2</v>
      </c>
      <c r="G18" s="5">
        <f>SUM(G19:G30)</f>
        <v>7</v>
      </c>
      <c r="H18" s="1">
        <f t="shared" si="0"/>
        <v>63</v>
      </c>
      <c r="I18" s="16">
        <f>H18/H72</f>
        <v>0.64948453608247425</v>
      </c>
      <c r="J18" s="23">
        <f>H18/H75</f>
        <v>0.31979695431472083</v>
      </c>
    </row>
    <row r="19" spans="1:10" x14ac:dyDescent="0.3">
      <c r="A19" s="1"/>
      <c r="C19" s="3" t="s">
        <v>28</v>
      </c>
      <c r="H19">
        <f t="shared" si="0"/>
        <v>0</v>
      </c>
      <c r="I19" s="7">
        <f>H19/H72</f>
        <v>0</v>
      </c>
      <c r="J19" s="23">
        <f>H19/H75</f>
        <v>0</v>
      </c>
    </row>
    <row r="20" spans="1:10" x14ac:dyDescent="0.3">
      <c r="B20" s="31"/>
      <c r="C20" s="3" t="s">
        <v>29</v>
      </c>
      <c r="D20" s="2">
        <v>1</v>
      </c>
      <c r="E20" s="2">
        <v>1</v>
      </c>
      <c r="F20" s="2">
        <v>1</v>
      </c>
      <c r="H20">
        <f t="shared" si="0"/>
        <v>3</v>
      </c>
      <c r="I20" s="7">
        <f>H20/H72</f>
        <v>3.0927835051546393E-2</v>
      </c>
      <c r="J20" s="23">
        <f>H20/H75</f>
        <v>1.5228426395939087E-2</v>
      </c>
    </row>
    <row r="21" spans="1:10" x14ac:dyDescent="0.3">
      <c r="C21" s="3" t="s">
        <v>30</v>
      </c>
      <c r="H21">
        <f t="shared" si="0"/>
        <v>0</v>
      </c>
      <c r="I21" s="7">
        <f>H21/H72</f>
        <v>0</v>
      </c>
      <c r="J21" s="23">
        <f>H21/H75</f>
        <v>0</v>
      </c>
    </row>
    <row r="22" spans="1:10" x14ac:dyDescent="0.3">
      <c r="C22" s="3" t="s">
        <v>31</v>
      </c>
      <c r="D22" s="2">
        <v>4</v>
      </c>
      <c r="F22" s="2">
        <v>1</v>
      </c>
      <c r="G22" s="2">
        <v>4</v>
      </c>
      <c r="H22">
        <f t="shared" si="0"/>
        <v>9</v>
      </c>
      <c r="I22" s="7">
        <f>H22/H72</f>
        <v>9.2783505154639179E-2</v>
      </c>
      <c r="J22" s="23">
        <f>H22/H75</f>
        <v>4.5685279187817257E-2</v>
      </c>
    </row>
    <row r="23" spans="1:10" x14ac:dyDescent="0.3">
      <c r="C23" s="3" t="s">
        <v>84</v>
      </c>
      <c r="D23" s="2">
        <v>17</v>
      </c>
      <c r="G23" s="2">
        <v>2</v>
      </c>
      <c r="H23">
        <f t="shared" si="0"/>
        <v>19</v>
      </c>
      <c r="I23" s="7">
        <f>H23/H72</f>
        <v>0.19587628865979381</v>
      </c>
      <c r="J23" s="23">
        <f>H23/H75</f>
        <v>9.6446700507614211E-2</v>
      </c>
    </row>
    <row r="24" spans="1:10" x14ac:dyDescent="0.3">
      <c r="C24" s="3" t="s">
        <v>33</v>
      </c>
      <c r="D24" s="2">
        <v>27</v>
      </c>
      <c r="G24" s="2">
        <v>1</v>
      </c>
      <c r="H24">
        <f t="shared" si="0"/>
        <v>28</v>
      </c>
      <c r="I24" s="7">
        <f>H24/H72</f>
        <v>0.28865979381443296</v>
      </c>
      <c r="J24" s="23">
        <f>H24/H75</f>
        <v>0.14213197969543148</v>
      </c>
    </row>
    <row r="25" spans="1:10" x14ac:dyDescent="0.3">
      <c r="C25" s="3" t="s">
        <v>34</v>
      </c>
      <c r="H25">
        <f t="shared" si="0"/>
        <v>0</v>
      </c>
      <c r="I25" s="7">
        <f>H25/H72</f>
        <v>0</v>
      </c>
      <c r="J25" s="23">
        <f>H25/H75</f>
        <v>0</v>
      </c>
    </row>
    <row r="26" spans="1:10" x14ac:dyDescent="0.3">
      <c r="C26" s="3" t="s">
        <v>35</v>
      </c>
      <c r="D26" s="2">
        <v>1</v>
      </c>
      <c r="E26" s="2">
        <v>1</v>
      </c>
      <c r="H26">
        <f t="shared" si="0"/>
        <v>2</v>
      </c>
      <c r="I26" s="7">
        <f>D26/H72</f>
        <v>1.0309278350515464E-2</v>
      </c>
      <c r="J26" s="23">
        <f>H26/H75</f>
        <v>1.015228426395939E-2</v>
      </c>
    </row>
    <row r="27" spans="1:10" x14ac:dyDescent="0.3">
      <c r="C27" s="3" t="s">
        <v>36</v>
      </c>
      <c r="H27">
        <f t="shared" si="0"/>
        <v>0</v>
      </c>
      <c r="I27" s="7">
        <f>H27/H72</f>
        <v>0</v>
      </c>
      <c r="J27" s="23">
        <f>H27/H75</f>
        <v>0</v>
      </c>
    </row>
    <row r="28" spans="1:10" ht="14.25" customHeight="1" x14ac:dyDescent="0.3">
      <c r="C28" s="3" t="s">
        <v>37</v>
      </c>
      <c r="H28">
        <f t="shared" si="0"/>
        <v>0</v>
      </c>
      <c r="I28" s="7">
        <f>H28/H72</f>
        <v>0</v>
      </c>
      <c r="J28" s="23">
        <f>H28/H75</f>
        <v>0</v>
      </c>
    </row>
    <row r="29" spans="1:10" ht="14.25" customHeight="1" x14ac:dyDescent="0.3">
      <c r="C29" s="3" t="s">
        <v>38</v>
      </c>
      <c r="D29" s="2">
        <v>2</v>
      </c>
      <c r="H29">
        <f t="shared" si="0"/>
        <v>2</v>
      </c>
      <c r="I29" s="7">
        <f>H29/H72</f>
        <v>2.0618556701030927E-2</v>
      </c>
      <c r="J29" s="23">
        <f>H29/H75</f>
        <v>1.015228426395939E-2</v>
      </c>
    </row>
    <row r="30" spans="1:10" x14ac:dyDescent="0.3">
      <c r="C30" s="3" t="s">
        <v>39</v>
      </c>
      <c r="H30">
        <f t="shared" si="0"/>
        <v>0</v>
      </c>
      <c r="I30" s="7">
        <f>H30/H72</f>
        <v>0</v>
      </c>
      <c r="J30" s="23">
        <f>H30/H75</f>
        <v>0</v>
      </c>
    </row>
    <row r="31" spans="1:10" s="1" customFormat="1" x14ac:dyDescent="0.3">
      <c r="B31" s="1" t="s">
        <v>40</v>
      </c>
      <c r="D31" s="5">
        <f>SUM(D32:D37)</f>
        <v>0</v>
      </c>
      <c r="E31" s="5">
        <f>SUM(E32:E37)</f>
        <v>0</v>
      </c>
      <c r="F31" s="5">
        <f>SUM(F32:F37)</f>
        <v>0</v>
      </c>
      <c r="G31" s="5">
        <f>SUM(G32:G37)</f>
        <v>0</v>
      </c>
      <c r="H31" s="1">
        <f t="shared" si="0"/>
        <v>0</v>
      </c>
      <c r="I31" s="7">
        <f>H31/H72</f>
        <v>0</v>
      </c>
      <c r="J31" s="23">
        <f>H31/H75</f>
        <v>0</v>
      </c>
    </row>
    <row r="32" spans="1:10" x14ac:dyDescent="0.3">
      <c r="C32" s="3" t="s">
        <v>41</v>
      </c>
      <c r="H32">
        <f t="shared" si="0"/>
        <v>0</v>
      </c>
      <c r="I32" s="7">
        <f>H32/H72</f>
        <v>0</v>
      </c>
      <c r="J32" s="23">
        <f>H32/H75</f>
        <v>0</v>
      </c>
    </row>
    <row r="33" spans="1:10" x14ac:dyDescent="0.3">
      <c r="C33" s="3" t="s">
        <v>42</v>
      </c>
      <c r="H33">
        <f t="shared" ref="H33:H62" si="1">SUM(D33:G33)</f>
        <v>0</v>
      </c>
      <c r="I33" s="7">
        <f>H33/H72</f>
        <v>0</v>
      </c>
      <c r="J33" s="23">
        <f>H33/H75</f>
        <v>0</v>
      </c>
    </row>
    <row r="34" spans="1:10" x14ac:dyDescent="0.3">
      <c r="C34" s="3" t="s">
        <v>43</v>
      </c>
      <c r="H34">
        <f t="shared" si="1"/>
        <v>0</v>
      </c>
      <c r="I34" s="7">
        <f>H34/H72</f>
        <v>0</v>
      </c>
      <c r="J34" s="23">
        <f>H34/H75</f>
        <v>0</v>
      </c>
    </row>
    <row r="35" spans="1:10" x14ac:dyDescent="0.3">
      <c r="C35" s="3" t="s">
        <v>44</v>
      </c>
      <c r="H35">
        <f t="shared" si="1"/>
        <v>0</v>
      </c>
      <c r="I35" s="7">
        <f>H35/H72</f>
        <v>0</v>
      </c>
      <c r="J35" s="23">
        <f>H35/H75</f>
        <v>0</v>
      </c>
    </row>
    <row r="36" spans="1:10" x14ac:dyDescent="0.3">
      <c r="C36" s="3" t="s">
        <v>45</v>
      </c>
      <c r="H36">
        <f t="shared" si="1"/>
        <v>0</v>
      </c>
      <c r="I36" s="7">
        <f>H36/H72</f>
        <v>0</v>
      </c>
      <c r="J36" s="23">
        <f>H36/H75</f>
        <v>0</v>
      </c>
    </row>
    <row r="37" spans="1:10" x14ac:dyDescent="0.3">
      <c r="C37" s="3" t="s">
        <v>46</v>
      </c>
      <c r="H37">
        <f t="shared" si="1"/>
        <v>0</v>
      </c>
      <c r="I37" s="7">
        <f>H37/H72</f>
        <v>0</v>
      </c>
      <c r="J37" s="23">
        <f>H37/H75</f>
        <v>0</v>
      </c>
    </row>
    <row r="38" spans="1:10" s="1" customFormat="1" x14ac:dyDescent="0.3">
      <c r="B38" s="1" t="s">
        <v>47</v>
      </c>
      <c r="D38" s="5">
        <f>SUM(D39:D40)</f>
        <v>4</v>
      </c>
      <c r="E38" s="5">
        <f>SUM(E39:E40)</f>
        <v>0</v>
      </c>
      <c r="F38" s="5">
        <f>SUM(F39:F40)</f>
        <v>0</v>
      </c>
      <c r="G38" s="5">
        <f>SUM(G39:G40)</f>
        <v>0</v>
      </c>
      <c r="H38" s="1">
        <f t="shared" si="1"/>
        <v>4</v>
      </c>
      <c r="I38" s="7">
        <f>H38/H72</f>
        <v>4.1237113402061855E-2</v>
      </c>
      <c r="J38" s="23">
        <f>H38/H75</f>
        <v>2.030456852791878E-2</v>
      </c>
    </row>
    <row r="39" spans="1:10" x14ac:dyDescent="0.3">
      <c r="C39" s="3" t="s">
        <v>48</v>
      </c>
      <c r="H39">
        <f t="shared" si="1"/>
        <v>0</v>
      </c>
      <c r="I39" s="7">
        <f>H39/H72</f>
        <v>0</v>
      </c>
      <c r="J39" s="23">
        <f>H39/H75</f>
        <v>0</v>
      </c>
    </row>
    <row r="40" spans="1:10" x14ac:dyDescent="0.3">
      <c r="C40" s="3" t="s">
        <v>49</v>
      </c>
      <c r="D40" s="2">
        <v>4</v>
      </c>
      <c r="H40">
        <f t="shared" si="1"/>
        <v>4</v>
      </c>
      <c r="I40" s="7">
        <f>H40/H72</f>
        <v>4.1237113402061855E-2</v>
      </c>
      <c r="J40" s="23">
        <f>H40/H75</f>
        <v>2.030456852791878E-2</v>
      </c>
    </row>
    <row r="41" spans="1:10" s="1" customFormat="1" x14ac:dyDescent="0.3">
      <c r="B41" s="1" t="s">
        <v>50</v>
      </c>
      <c r="D41" s="5">
        <f>SUM(D43)</f>
        <v>0</v>
      </c>
      <c r="E41" s="5">
        <f>SUM(E43)</f>
        <v>22</v>
      </c>
      <c r="F41" s="5">
        <f>SUM(F43)</f>
        <v>1</v>
      </c>
      <c r="G41" s="5">
        <f>SUM(G43)</f>
        <v>0</v>
      </c>
      <c r="H41" s="1">
        <f t="shared" si="1"/>
        <v>23</v>
      </c>
      <c r="I41" s="7">
        <f>H41/H72</f>
        <v>0.23711340206185566</v>
      </c>
      <c r="J41" s="24" t="s">
        <v>25</v>
      </c>
    </row>
    <row r="42" spans="1:10" s="1" customFormat="1" x14ac:dyDescent="0.3">
      <c r="B42" s="1" t="s">
        <v>51</v>
      </c>
      <c r="D42" s="5">
        <f>SUM(D43:D44)</f>
        <v>1</v>
      </c>
      <c r="E42" s="5">
        <f>SUM(E43:E44)</f>
        <v>102</v>
      </c>
      <c r="F42" s="5">
        <f>SUM(F43:F44)</f>
        <v>6</v>
      </c>
      <c r="G42" s="5">
        <f>SUM(G43:G44)</f>
        <v>14</v>
      </c>
      <c r="H42" s="1">
        <f t="shared" si="1"/>
        <v>123</v>
      </c>
      <c r="I42" s="25" t="s">
        <v>25</v>
      </c>
      <c r="J42" s="23">
        <f>H42/H75</f>
        <v>0.62436548223350252</v>
      </c>
    </row>
    <row r="43" spans="1:10" x14ac:dyDescent="0.3">
      <c r="C43" t="s">
        <v>52</v>
      </c>
      <c r="E43" s="2">
        <v>22</v>
      </c>
      <c r="F43" s="2">
        <v>1</v>
      </c>
      <c r="H43" s="18">
        <f t="shared" si="1"/>
        <v>23</v>
      </c>
      <c r="I43" s="7">
        <f>H43/H72</f>
        <v>0.23711340206185566</v>
      </c>
      <c r="J43" s="23">
        <f>H43/H75</f>
        <v>0.116751269035533</v>
      </c>
    </row>
    <row r="44" spans="1:10" x14ac:dyDescent="0.3">
      <c r="C44" s="33" t="s">
        <v>85</v>
      </c>
      <c r="D44" s="2">
        <v>1</v>
      </c>
      <c r="E44" s="2">
        <v>80</v>
      </c>
      <c r="F44" s="2">
        <v>5</v>
      </c>
      <c r="G44" s="2">
        <v>14</v>
      </c>
      <c r="H44" s="18">
        <f t="shared" si="1"/>
        <v>100</v>
      </c>
      <c r="I44" s="19" t="s">
        <v>25</v>
      </c>
      <c r="J44" s="23">
        <f>H44/H75</f>
        <v>0.50761421319796951</v>
      </c>
    </row>
    <row r="45" spans="1:10" s="1" customFormat="1" x14ac:dyDescent="0.3">
      <c r="B45" s="1" t="s">
        <v>54</v>
      </c>
      <c r="D45" s="5">
        <f>SUM(D46:D47)</f>
        <v>0</v>
      </c>
      <c r="E45" s="5">
        <f>SUM(E46:E47)</f>
        <v>0</v>
      </c>
      <c r="F45" s="5">
        <f>SUM(F46:F47)</f>
        <v>0</v>
      </c>
      <c r="G45" s="5">
        <f>SUM(G46:G47)</f>
        <v>0</v>
      </c>
      <c r="H45" s="1">
        <f t="shared" si="1"/>
        <v>0</v>
      </c>
      <c r="I45" s="7">
        <f>H45/H72</f>
        <v>0</v>
      </c>
      <c r="J45" s="23">
        <f>H45/H75</f>
        <v>0</v>
      </c>
    </row>
    <row r="46" spans="1:10" x14ac:dyDescent="0.3">
      <c r="C46" s="3" t="s">
        <v>55</v>
      </c>
      <c r="H46">
        <f t="shared" si="1"/>
        <v>0</v>
      </c>
      <c r="I46" s="7">
        <f>H46/H72</f>
        <v>0</v>
      </c>
      <c r="J46" s="23">
        <f>H46/H75</f>
        <v>0</v>
      </c>
    </row>
    <row r="47" spans="1:10" x14ac:dyDescent="0.3">
      <c r="C47" s="3" t="s">
        <v>56</v>
      </c>
      <c r="H47">
        <f t="shared" si="1"/>
        <v>0</v>
      </c>
      <c r="I47" s="7">
        <f>H47/H72</f>
        <v>0</v>
      </c>
      <c r="J47" s="23">
        <f>H47/H75</f>
        <v>0</v>
      </c>
    </row>
    <row r="48" spans="1:10" x14ac:dyDescent="0.3">
      <c r="A48" s="9" t="s">
        <v>57</v>
      </c>
      <c r="B48" s="9"/>
      <c r="C48" s="8"/>
      <c r="D48" s="10">
        <f>SUM(D49,D64,D67)</f>
        <v>5</v>
      </c>
      <c r="E48" s="10">
        <f>SUM(E49,E64,E67)</f>
        <v>0</v>
      </c>
      <c r="F48" s="10">
        <f>SUM(F49,F64,F67)</f>
        <v>0</v>
      </c>
      <c r="G48" s="10">
        <f>SUM(G49,G64,G67)</f>
        <v>0</v>
      </c>
      <c r="H48" s="8">
        <f t="shared" si="1"/>
        <v>5</v>
      </c>
      <c r="I48" s="11">
        <f>H48/H72</f>
        <v>5.1546391752577317E-2</v>
      </c>
      <c r="J48" s="11">
        <f>H48/H75</f>
        <v>2.5380710659898477E-2</v>
      </c>
    </row>
    <row r="49" spans="2:10" s="1" customFormat="1" x14ac:dyDescent="0.3">
      <c r="B49" s="1" t="s">
        <v>58</v>
      </c>
      <c r="D49" s="5">
        <f>SUM(D50:D63)</f>
        <v>5</v>
      </c>
      <c r="E49" s="5">
        <f>SUM(E50:E63)</f>
        <v>0</v>
      </c>
      <c r="F49" s="5">
        <f>SUM(F50:F63)</f>
        <v>0</v>
      </c>
      <c r="G49" s="5">
        <f>SUM(G50:G63)</f>
        <v>0</v>
      </c>
      <c r="H49" s="1">
        <f t="shared" si="1"/>
        <v>5</v>
      </c>
      <c r="I49" s="7">
        <f>H49/H72</f>
        <v>5.1546391752577317E-2</v>
      </c>
      <c r="J49" s="23">
        <f>H49/H75</f>
        <v>2.5380710659898477E-2</v>
      </c>
    </row>
    <row r="50" spans="2:10" x14ac:dyDescent="0.3">
      <c r="C50" s="3" t="s">
        <v>59</v>
      </c>
      <c r="D50" s="2">
        <v>2</v>
      </c>
      <c r="H50">
        <f t="shared" si="1"/>
        <v>2</v>
      </c>
      <c r="I50" s="7">
        <f>H50/H72</f>
        <v>2.0618556701030927E-2</v>
      </c>
      <c r="J50" s="23">
        <f>H50/H75</f>
        <v>1.015228426395939E-2</v>
      </c>
    </row>
    <row r="51" spans="2:10" x14ac:dyDescent="0.3">
      <c r="C51" s="3" t="s">
        <v>60</v>
      </c>
      <c r="H51">
        <f t="shared" si="1"/>
        <v>0</v>
      </c>
      <c r="I51" s="7">
        <f>H51/H72</f>
        <v>0</v>
      </c>
      <c r="J51" s="23">
        <f>H51/H75</f>
        <v>0</v>
      </c>
    </row>
    <row r="52" spans="2:10" x14ac:dyDescent="0.3">
      <c r="C52" s="3" t="s">
        <v>61</v>
      </c>
      <c r="H52">
        <f t="shared" si="1"/>
        <v>0</v>
      </c>
      <c r="I52" s="7">
        <f>H52/H72</f>
        <v>0</v>
      </c>
      <c r="J52" s="23">
        <f>H52/H75</f>
        <v>0</v>
      </c>
    </row>
    <row r="53" spans="2:10" x14ac:dyDescent="0.3">
      <c r="C53" s="3" t="s">
        <v>63</v>
      </c>
      <c r="H53">
        <f t="shared" si="1"/>
        <v>0</v>
      </c>
      <c r="I53" s="7">
        <f>H53/H72</f>
        <v>0</v>
      </c>
      <c r="J53" s="23">
        <f>H53/H75</f>
        <v>0</v>
      </c>
    </row>
    <row r="54" spans="2:10" x14ac:dyDescent="0.3">
      <c r="C54" s="3" t="s">
        <v>64</v>
      </c>
      <c r="H54">
        <f t="shared" si="1"/>
        <v>0</v>
      </c>
      <c r="I54" s="7">
        <f>H54/H72</f>
        <v>0</v>
      </c>
      <c r="J54" s="23">
        <f>H54/H75</f>
        <v>0</v>
      </c>
    </row>
    <row r="55" spans="2:10" x14ac:dyDescent="0.3">
      <c r="C55" s="3" t="s">
        <v>65</v>
      </c>
      <c r="D55" s="2">
        <v>1</v>
      </c>
      <c r="H55">
        <f t="shared" si="1"/>
        <v>1</v>
      </c>
      <c r="I55" s="7">
        <f>H55/H72</f>
        <v>1.0309278350515464E-2</v>
      </c>
      <c r="J55" s="23">
        <f>H55/H75</f>
        <v>5.076142131979695E-3</v>
      </c>
    </row>
    <row r="56" spans="2:10" x14ac:dyDescent="0.3">
      <c r="C56" s="3" t="s">
        <v>66</v>
      </c>
      <c r="H56">
        <f t="shared" si="1"/>
        <v>0</v>
      </c>
      <c r="I56" s="7">
        <f>H56/H72</f>
        <v>0</v>
      </c>
      <c r="J56" s="23">
        <f>H56/H75</f>
        <v>0</v>
      </c>
    </row>
    <row r="57" spans="2:10" x14ac:dyDescent="0.3">
      <c r="C57" s="3" t="s">
        <v>67</v>
      </c>
      <c r="H57">
        <f t="shared" si="1"/>
        <v>0</v>
      </c>
      <c r="I57" s="7">
        <f>H57/H72</f>
        <v>0</v>
      </c>
      <c r="J57" s="23">
        <f>H57/H75</f>
        <v>0</v>
      </c>
    </row>
    <row r="58" spans="2:10" x14ac:dyDescent="0.3">
      <c r="C58" s="3" t="s">
        <v>68</v>
      </c>
      <c r="D58" s="2">
        <v>1</v>
      </c>
      <c r="H58">
        <f t="shared" si="1"/>
        <v>1</v>
      </c>
      <c r="I58" s="7">
        <f>H58/H72</f>
        <v>1.0309278350515464E-2</v>
      </c>
      <c r="J58" s="23">
        <f>H58/H75</f>
        <v>5.076142131979695E-3</v>
      </c>
    </row>
    <row r="59" spans="2:10" x14ac:dyDescent="0.3">
      <c r="C59" s="3" t="s">
        <v>69</v>
      </c>
      <c r="D59" s="2">
        <v>1</v>
      </c>
      <c r="H59">
        <f t="shared" si="1"/>
        <v>1</v>
      </c>
      <c r="I59" s="7">
        <f>H59/H72</f>
        <v>1.0309278350515464E-2</v>
      </c>
      <c r="J59" s="23">
        <f>H59/H75</f>
        <v>5.076142131979695E-3</v>
      </c>
    </row>
    <row r="60" spans="2:10" x14ac:dyDescent="0.3">
      <c r="C60" s="3" t="s">
        <v>70</v>
      </c>
      <c r="H60">
        <f t="shared" si="1"/>
        <v>0</v>
      </c>
      <c r="I60" s="7">
        <f>H60/H72</f>
        <v>0</v>
      </c>
      <c r="J60" s="23">
        <f>H60/H75</f>
        <v>0</v>
      </c>
    </row>
    <row r="61" spans="2:10" x14ac:dyDescent="0.3">
      <c r="C61" s="3" t="s">
        <v>71</v>
      </c>
      <c r="H61">
        <f t="shared" si="1"/>
        <v>0</v>
      </c>
      <c r="I61" s="7">
        <f>H61/H72</f>
        <v>0</v>
      </c>
      <c r="J61" s="23">
        <f>H61/H75</f>
        <v>0</v>
      </c>
    </row>
    <row r="62" spans="2:10" x14ac:dyDescent="0.3">
      <c r="C62" s="3" t="s">
        <v>72</v>
      </c>
      <c r="H62">
        <f t="shared" si="1"/>
        <v>0</v>
      </c>
      <c r="I62" s="7">
        <f>H62/H72</f>
        <v>0</v>
      </c>
      <c r="J62" s="23">
        <f>H62/H75</f>
        <v>0</v>
      </c>
    </row>
    <row r="63" spans="2:10" x14ac:dyDescent="0.3">
      <c r="C63" s="3" t="s">
        <v>73</v>
      </c>
      <c r="H63">
        <f t="shared" ref="H63:H72" si="2">SUM(D63:G63)</f>
        <v>0</v>
      </c>
      <c r="I63" s="7">
        <f>H63/H72</f>
        <v>0</v>
      </c>
      <c r="J63" s="23">
        <f>H63/H75</f>
        <v>0</v>
      </c>
    </row>
    <row r="64" spans="2:10" s="1" customFormat="1" x14ac:dyDescent="0.3">
      <c r="B64" s="1" t="s">
        <v>74</v>
      </c>
      <c r="D64" s="5">
        <f>SUM(D65:D66)</f>
        <v>0</v>
      </c>
      <c r="E64" s="5">
        <f>SUM(E65:E66)</f>
        <v>0</v>
      </c>
      <c r="F64" s="5">
        <f>SUM(F65:F66)</f>
        <v>0</v>
      </c>
      <c r="G64" s="5">
        <f>SUM(G65:G66)</f>
        <v>0</v>
      </c>
      <c r="H64" s="1">
        <f t="shared" si="2"/>
        <v>0</v>
      </c>
      <c r="I64" s="7">
        <f>H64/H72</f>
        <v>0</v>
      </c>
      <c r="J64" s="23">
        <f>H64/H75</f>
        <v>0</v>
      </c>
    </row>
    <row r="65" spans="1:10" x14ac:dyDescent="0.3">
      <c r="C65" s="3" t="s">
        <v>55</v>
      </c>
      <c r="H65">
        <f t="shared" si="2"/>
        <v>0</v>
      </c>
      <c r="I65" s="7">
        <f>H65/H72</f>
        <v>0</v>
      </c>
      <c r="J65" s="23">
        <f>H65/H75</f>
        <v>0</v>
      </c>
    </row>
    <row r="66" spans="1:10" x14ac:dyDescent="0.3">
      <c r="C66" s="3" t="s">
        <v>56</v>
      </c>
      <c r="H66">
        <f t="shared" si="2"/>
        <v>0</v>
      </c>
      <c r="I66" s="7">
        <f>H66/H72</f>
        <v>0</v>
      </c>
      <c r="J66" s="23">
        <f>H66/H75</f>
        <v>0</v>
      </c>
    </row>
    <row r="67" spans="1:10" s="1" customFormat="1" x14ac:dyDescent="0.3">
      <c r="B67" s="1" t="s">
        <v>75</v>
      </c>
      <c r="D67" s="5">
        <f>SUM(D68:D71)</f>
        <v>0</v>
      </c>
      <c r="E67" s="5">
        <f>SUM(E68:E71)</f>
        <v>0</v>
      </c>
      <c r="F67" s="5">
        <f>SUM(F68:F71)</f>
        <v>0</v>
      </c>
      <c r="G67" s="5">
        <f>SUM(G68:G71)</f>
        <v>0</v>
      </c>
      <c r="H67" s="1">
        <f t="shared" si="2"/>
        <v>0</v>
      </c>
      <c r="I67" s="7">
        <f>H67/H72</f>
        <v>0</v>
      </c>
      <c r="J67" s="23">
        <f>H67/H75</f>
        <v>0</v>
      </c>
    </row>
    <row r="68" spans="1:10" x14ac:dyDescent="0.3">
      <c r="C68" s="3" t="s">
        <v>76</v>
      </c>
      <c r="H68">
        <f t="shared" si="2"/>
        <v>0</v>
      </c>
      <c r="I68" s="7">
        <f>H68/H72</f>
        <v>0</v>
      </c>
      <c r="J68" s="23">
        <f>H68/H75</f>
        <v>0</v>
      </c>
    </row>
    <row r="69" spans="1:10" x14ac:dyDescent="0.3">
      <c r="C69" s="3" t="s">
        <v>77</v>
      </c>
      <c r="H69">
        <f t="shared" si="2"/>
        <v>0</v>
      </c>
      <c r="I69" s="7">
        <f>H69/H72</f>
        <v>0</v>
      </c>
      <c r="J69" s="23">
        <f>H69/H75</f>
        <v>0</v>
      </c>
    </row>
    <row r="70" spans="1:10" x14ac:dyDescent="0.3">
      <c r="C70" s="3" t="s">
        <v>78</v>
      </c>
      <c r="H70">
        <f t="shared" si="2"/>
        <v>0</v>
      </c>
      <c r="I70" s="7">
        <f>H70/H72</f>
        <v>0</v>
      </c>
      <c r="J70" s="23">
        <f>H70/H75</f>
        <v>0</v>
      </c>
    </row>
    <row r="71" spans="1:10" x14ac:dyDescent="0.3">
      <c r="C71" s="3" t="s">
        <v>79</v>
      </c>
      <c r="H71">
        <f t="shared" si="2"/>
        <v>0</v>
      </c>
      <c r="I71" s="7">
        <f>H71/H72</f>
        <v>0</v>
      </c>
      <c r="J71" s="23">
        <f>H71/H75</f>
        <v>0</v>
      </c>
    </row>
    <row r="72" spans="1:10" x14ac:dyDescent="0.3">
      <c r="A72" s="4" t="s">
        <v>80</v>
      </c>
      <c r="B72" s="13"/>
      <c r="C72" s="13"/>
      <c r="D72" s="14">
        <f>SUM(D2,D4,D16,D48)</f>
        <v>62</v>
      </c>
      <c r="E72" s="14">
        <f>SUM(E2,E4,E16,E48)</f>
        <v>25</v>
      </c>
      <c r="F72" s="14">
        <f>SUM(F2,F4,F16,F48)</f>
        <v>3</v>
      </c>
      <c r="G72" s="14">
        <f>SUM(G2,G4,G16,G48)</f>
        <v>7</v>
      </c>
      <c r="H72" s="13">
        <f t="shared" si="2"/>
        <v>97</v>
      </c>
      <c r="I72" s="7">
        <f>H72/H72</f>
        <v>1</v>
      </c>
    </row>
    <row r="73" spans="1:10" x14ac:dyDescent="0.3">
      <c r="A73" s="4" t="s">
        <v>81</v>
      </c>
      <c r="B73" s="13"/>
      <c r="C73" s="13"/>
      <c r="D73" s="15">
        <f>D72/H72</f>
        <v>0.63917525773195871</v>
      </c>
      <c r="E73" s="15">
        <f>E72/H72</f>
        <v>0.25773195876288657</v>
      </c>
      <c r="F73" s="15">
        <f>F72/H72</f>
        <v>3.0927835051546393E-2</v>
      </c>
      <c r="G73" s="15">
        <f>G72/H72</f>
        <v>7.2164948453608241E-2</v>
      </c>
      <c r="H73" s="15">
        <f>H72/H72</f>
        <v>1</v>
      </c>
      <c r="I73" s="7"/>
    </row>
    <row r="74" spans="1:10" x14ac:dyDescent="0.3">
      <c r="A74" s="20"/>
      <c r="B74" s="21"/>
      <c r="C74" s="21"/>
      <c r="D74" s="22"/>
      <c r="E74" s="22"/>
      <c r="F74" s="22"/>
      <c r="G74" s="22"/>
      <c r="H74" s="22"/>
      <c r="I74" s="7"/>
    </row>
    <row r="75" spans="1:10" x14ac:dyDescent="0.3">
      <c r="A75" s="4" t="s">
        <v>82</v>
      </c>
      <c r="B75" s="13"/>
      <c r="C75" s="13"/>
      <c r="D75" s="14">
        <f>SUM(D2,D4,D16,D44,D48)</f>
        <v>63</v>
      </c>
      <c r="E75" s="14">
        <f>SUM(E2,E4,E16,E44,E48)</f>
        <v>105</v>
      </c>
      <c r="F75" s="14">
        <f>SUM(F2,F4,F16,F44,F48)</f>
        <v>8</v>
      </c>
      <c r="G75" s="14">
        <f>SUM(G2,G4,G16,G44,G48)</f>
        <v>21</v>
      </c>
      <c r="H75" s="13">
        <f>SUM(D75:G75)</f>
        <v>197</v>
      </c>
      <c r="I75" s="7"/>
      <c r="J75" s="7">
        <f>H75/H75</f>
        <v>1</v>
      </c>
    </row>
    <row r="76" spans="1:10" x14ac:dyDescent="0.3">
      <c r="A76" s="4" t="s">
        <v>83</v>
      </c>
      <c r="B76" s="13"/>
      <c r="C76" s="13"/>
      <c r="D76" s="15">
        <f>D75/H75</f>
        <v>0.31979695431472083</v>
      </c>
      <c r="E76" s="15">
        <f>E75/H75</f>
        <v>0.53299492385786806</v>
      </c>
      <c r="F76" s="15">
        <f>F75/H75</f>
        <v>4.060913705583756E-2</v>
      </c>
      <c r="G76" s="15">
        <f>G75/H75</f>
        <v>0.1065989847715736</v>
      </c>
      <c r="H76" s="15">
        <f>H75/H75</f>
        <v>1</v>
      </c>
    </row>
    <row r="77" spans="1:10" x14ac:dyDescent="0.3">
      <c r="F77" s="6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77"/>
  <sheetViews>
    <sheetView zoomScale="110" zoomScaleNormal="110" workbookViewId="0">
      <pane ySplit="1" topLeftCell="A65" activePane="bottomLeft" state="frozen"/>
      <selection pane="bottomLeft" activeCell="A48" sqref="A48:XFD48"/>
    </sheetView>
  </sheetViews>
  <sheetFormatPr baseColWidth="10" defaultColWidth="8.88671875" defaultRowHeight="14.4" x14ac:dyDescent="0.3"/>
  <cols>
    <col min="1" max="1" width="24.109375" customWidth="1"/>
    <col min="2" max="2" width="25.33203125" customWidth="1"/>
    <col min="3" max="3" width="45.33203125" customWidth="1"/>
    <col min="4" max="4" width="7.33203125" style="2" customWidth="1"/>
    <col min="5" max="5" width="9" style="2" customWidth="1"/>
    <col min="6" max="6" width="11.109375" style="2" customWidth="1"/>
    <col min="7" max="7" width="15.6640625" style="2" customWidth="1"/>
    <col min="10" max="10" width="11.33203125" customWidth="1"/>
  </cols>
  <sheetData>
    <row r="1" spans="1:10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</row>
    <row r="2" spans="1:10" x14ac:dyDescent="0.3">
      <c r="A2" s="9" t="s">
        <v>10</v>
      </c>
      <c r="B2" s="9"/>
      <c r="C2" s="8"/>
      <c r="D2" s="10">
        <f>SUM(D3)</f>
        <v>0</v>
      </c>
      <c r="E2" s="10">
        <f>SUM(E3)</f>
        <v>0</v>
      </c>
      <c r="F2" s="10">
        <f>SUM(F3)</f>
        <v>0</v>
      </c>
      <c r="G2" s="10">
        <f>SUM(G3)</f>
        <v>0</v>
      </c>
      <c r="H2" s="8">
        <f t="shared" ref="H2:H32" si="0">SUM(D2:G2)</f>
        <v>0</v>
      </c>
      <c r="I2" s="11">
        <f>H2/H72</f>
        <v>0</v>
      </c>
      <c r="J2" s="11">
        <f>H2/H75</f>
        <v>0</v>
      </c>
    </row>
    <row r="3" spans="1:10" s="1" customFormat="1" x14ac:dyDescent="0.3">
      <c r="B3" s="1" t="s">
        <v>11</v>
      </c>
      <c r="D3" s="5"/>
      <c r="E3" s="5"/>
      <c r="F3" s="5"/>
      <c r="G3" s="5"/>
      <c r="H3" s="1">
        <f t="shared" si="0"/>
        <v>0</v>
      </c>
      <c r="I3" s="17">
        <f>H3/H72</f>
        <v>0</v>
      </c>
      <c r="J3" s="23">
        <f>H3/H75</f>
        <v>0</v>
      </c>
    </row>
    <row r="4" spans="1:10" x14ac:dyDescent="0.3">
      <c r="A4" s="9" t="s">
        <v>12</v>
      </c>
      <c r="B4" s="9"/>
      <c r="C4" s="8"/>
      <c r="D4" s="10">
        <f>SUM(D5,D11)</f>
        <v>1</v>
      </c>
      <c r="E4" s="10">
        <f>SUM(E5,E11)</f>
        <v>0</v>
      </c>
      <c r="F4" s="10">
        <f>SUM(F5,F11)</f>
        <v>0</v>
      </c>
      <c r="G4" s="10">
        <f>SUM(G5,G11)</f>
        <v>0</v>
      </c>
      <c r="H4" s="12">
        <f t="shared" si="0"/>
        <v>1</v>
      </c>
      <c r="I4" s="11">
        <f>H4/H72</f>
        <v>5.0505050505050509E-3</v>
      </c>
      <c r="J4" s="11">
        <f>H4/H75</f>
        <v>1.9801980198019802E-3</v>
      </c>
    </row>
    <row r="5" spans="1:10" s="1" customFormat="1" x14ac:dyDescent="0.3">
      <c r="B5" s="1" t="s">
        <v>13</v>
      </c>
      <c r="D5" s="5">
        <f>SUM(D6:D10)</f>
        <v>1</v>
      </c>
      <c r="E5" s="5">
        <f>SUM(E6:E10)</f>
        <v>0</v>
      </c>
      <c r="F5" s="5">
        <f>SUM(F6:F10)</f>
        <v>0</v>
      </c>
      <c r="G5" s="5">
        <f>SUM(G6:G10)</f>
        <v>0</v>
      </c>
      <c r="H5" s="1">
        <f t="shared" si="0"/>
        <v>1</v>
      </c>
      <c r="I5" s="16">
        <f>H5/H72</f>
        <v>5.0505050505050509E-3</v>
      </c>
      <c r="J5" s="23">
        <f>H5/H75</f>
        <v>1.9801980198019802E-3</v>
      </c>
    </row>
    <row r="6" spans="1:10" x14ac:dyDescent="0.3">
      <c r="A6" s="1"/>
      <c r="C6" s="3" t="s">
        <v>14</v>
      </c>
      <c r="H6">
        <f t="shared" si="0"/>
        <v>0</v>
      </c>
      <c r="I6" s="7">
        <f>H6/H72</f>
        <v>0</v>
      </c>
      <c r="J6" s="23">
        <f>H6/H75</f>
        <v>0</v>
      </c>
    </row>
    <row r="7" spans="1:10" x14ac:dyDescent="0.3">
      <c r="A7" s="1"/>
      <c r="C7" s="3" t="s">
        <v>15</v>
      </c>
      <c r="D7" s="2">
        <v>1</v>
      </c>
      <c r="H7">
        <f t="shared" si="0"/>
        <v>1</v>
      </c>
      <c r="I7" s="7">
        <f>H7/H72</f>
        <v>5.0505050505050509E-3</v>
      </c>
      <c r="J7" s="23">
        <f>H7/H75</f>
        <v>1.9801980198019802E-3</v>
      </c>
    </row>
    <row r="8" spans="1:10" x14ac:dyDescent="0.3">
      <c r="A8" s="1"/>
      <c r="C8" s="3" t="s">
        <v>16</v>
      </c>
      <c r="H8">
        <f t="shared" si="0"/>
        <v>0</v>
      </c>
      <c r="I8" s="7">
        <f>H8/H72</f>
        <v>0</v>
      </c>
      <c r="J8" s="23">
        <f>H8/H75</f>
        <v>0</v>
      </c>
    </row>
    <row r="9" spans="1:10" x14ac:dyDescent="0.3">
      <c r="A9" s="1"/>
      <c r="C9" s="3" t="s">
        <v>17</v>
      </c>
      <c r="H9">
        <f t="shared" si="0"/>
        <v>0</v>
      </c>
      <c r="I9" s="7">
        <f>H9/H72</f>
        <v>0</v>
      </c>
      <c r="J9" s="23">
        <f>H9/H75</f>
        <v>0</v>
      </c>
    </row>
    <row r="10" spans="1:10" x14ac:dyDescent="0.3">
      <c r="A10" s="1"/>
      <c r="C10" s="3" t="s">
        <v>18</v>
      </c>
      <c r="H10">
        <f t="shared" si="0"/>
        <v>0</v>
      </c>
      <c r="I10" s="7">
        <f>H10/H72</f>
        <v>0</v>
      </c>
      <c r="J10" s="23">
        <f>H10/H75</f>
        <v>0</v>
      </c>
    </row>
    <row r="11" spans="1:10" s="1" customFormat="1" x14ac:dyDescent="0.3">
      <c r="B11" s="1" t="s">
        <v>19</v>
      </c>
      <c r="D11" s="5">
        <f>SUM(D12:D15)</f>
        <v>0</v>
      </c>
      <c r="E11" s="5">
        <f>SUM(E12:E15)</f>
        <v>0</v>
      </c>
      <c r="F11" s="5">
        <f>SUM(F12:F15)</f>
        <v>0</v>
      </c>
      <c r="G11" s="5">
        <f>SUM(G12:G15)</f>
        <v>0</v>
      </c>
      <c r="H11" s="1">
        <f t="shared" si="0"/>
        <v>0</v>
      </c>
      <c r="I11" s="16">
        <f>H11/H72</f>
        <v>0</v>
      </c>
      <c r="J11" s="23">
        <f>H11/H75</f>
        <v>0</v>
      </c>
    </row>
    <row r="12" spans="1:10" x14ac:dyDescent="0.3">
      <c r="A12" s="1"/>
      <c r="C12" s="3" t="s">
        <v>20</v>
      </c>
      <c r="H12">
        <f t="shared" si="0"/>
        <v>0</v>
      </c>
      <c r="I12" s="7">
        <f>H12/H73</f>
        <v>0</v>
      </c>
      <c r="J12" s="23">
        <f>H12/H75</f>
        <v>0</v>
      </c>
    </row>
    <row r="13" spans="1:10" x14ac:dyDescent="0.3">
      <c r="A13" s="1"/>
      <c r="C13" s="3" t="s">
        <v>21</v>
      </c>
      <c r="H13">
        <f t="shared" si="0"/>
        <v>0</v>
      </c>
      <c r="I13" s="7">
        <f>H13/H72</f>
        <v>0</v>
      </c>
      <c r="J13" s="23">
        <f>H13/H75</f>
        <v>0</v>
      </c>
    </row>
    <row r="14" spans="1:10" x14ac:dyDescent="0.3">
      <c r="A14" s="1"/>
      <c r="C14" s="3" t="s">
        <v>22</v>
      </c>
      <c r="H14">
        <f t="shared" si="0"/>
        <v>0</v>
      </c>
      <c r="I14" s="7">
        <f>H14/H72</f>
        <v>0</v>
      </c>
      <c r="J14" s="23">
        <f>H14/H75</f>
        <v>0</v>
      </c>
    </row>
    <row r="15" spans="1:10" x14ac:dyDescent="0.3">
      <c r="A15" s="1"/>
      <c r="C15" s="3" t="s">
        <v>23</v>
      </c>
      <c r="H15">
        <f t="shared" si="0"/>
        <v>0</v>
      </c>
      <c r="I15" s="7">
        <f>H15/H72</f>
        <v>0</v>
      </c>
      <c r="J15" s="23">
        <f>H15/H75</f>
        <v>0</v>
      </c>
    </row>
    <row r="16" spans="1:10" x14ac:dyDescent="0.3">
      <c r="A16" s="9" t="s">
        <v>24</v>
      </c>
      <c r="B16" s="9"/>
      <c r="C16" s="8"/>
      <c r="D16" s="10">
        <f>SUM(D18,D31,D38,D41,D45)</f>
        <v>66</v>
      </c>
      <c r="E16" s="10">
        <f>SUM(E18,E31,E38,E41,E45)</f>
        <v>66</v>
      </c>
      <c r="F16" s="10">
        <f>SUM(F18,F31,F38,F41,F45)</f>
        <v>6</v>
      </c>
      <c r="G16" s="10">
        <f>SUM(G18,G31,G38,G41,G45)</f>
        <v>53</v>
      </c>
      <c r="H16" s="12">
        <f t="shared" si="0"/>
        <v>191</v>
      </c>
      <c r="I16" s="11">
        <f>H16/H72</f>
        <v>0.96464646464646464</v>
      </c>
      <c r="J16" s="24" t="s">
        <v>25</v>
      </c>
    </row>
    <row r="17" spans="1:10" x14ac:dyDescent="0.3">
      <c r="A17" s="9" t="s">
        <v>26</v>
      </c>
      <c r="B17" s="9"/>
      <c r="C17" s="8"/>
      <c r="D17" s="10">
        <f>SUM(D16,D44)</f>
        <v>72</v>
      </c>
      <c r="E17" s="10">
        <f>SUM(E16,E44)</f>
        <v>324</v>
      </c>
      <c r="F17" s="10">
        <f>SUM(F16,F44)</f>
        <v>8</v>
      </c>
      <c r="G17" s="10">
        <f>SUM(G16,G44)</f>
        <v>94</v>
      </c>
      <c r="H17" s="12">
        <f t="shared" si="0"/>
        <v>498</v>
      </c>
      <c r="I17" s="24" t="s">
        <v>25</v>
      </c>
      <c r="J17" s="11">
        <f>H17/H75</f>
        <v>0.98613861386138613</v>
      </c>
    </row>
    <row r="18" spans="1:10" s="1" customFormat="1" x14ac:dyDescent="0.3">
      <c r="B18" s="1" t="s">
        <v>27</v>
      </c>
      <c r="D18" s="5">
        <f>SUM(D19:D30)</f>
        <v>66</v>
      </c>
      <c r="E18" s="5">
        <f>SUM(E19:E30)</f>
        <v>16</v>
      </c>
      <c r="F18" s="5">
        <f>SUM(F19:F30)</f>
        <v>5</v>
      </c>
      <c r="G18" s="5">
        <f>SUM(G19:G30)</f>
        <v>53</v>
      </c>
      <c r="H18" s="1">
        <f t="shared" si="0"/>
        <v>140</v>
      </c>
      <c r="I18" s="16">
        <f>H18/H72</f>
        <v>0.70707070707070707</v>
      </c>
      <c r="J18" s="23">
        <f>H18/H75</f>
        <v>0.27722772277227725</v>
      </c>
    </row>
    <row r="19" spans="1:10" x14ac:dyDescent="0.3">
      <c r="A19" s="1"/>
      <c r="C19" s="3" t="s">
        <v>28</v>
      </c>
      <c r="G19" s="2">
        <v>1</v>
      </c>
      <c r="H19">
        <f t="shared" si="0"/>
        <v>1</v>
      </c>
      <c r="I19" s="7">
        <f>H19/H72</f>
        <v>5.0505050505050509E-3</v>
      </c>
      <c r="J19" s="23">
        <f>H19/H75</f>
        <v>1.9801980198019802E-3</v>
      </c>
    </row>
    <row r="20" spans="1:10" x14ac:dyDescent="0.3">
      <c r="B20" s="31"/>
      <c r="C20" s="3" t="s">
        <v>29</v>
      </c>
      <c r="D20" s="2">
        <v>5</v>
      </c>
      <c r="E20" s="2">
        <v>2</v>
      </c>
      <c r="H20">
        <f t="shared" si="0"/>
        <v>7</v>
      </c>
      <c r="I20" s="7">
        <f>H20/H72</f>
        <v>3.5353535353535352E-2</v>
      </c>
      <c r="J20" s="23">
        <f>H20/H75</f>
        <v>1.3861386138613862E-2</v>
      </c>
    </row>
    <row r="21" spans="1:10" x14ac:dyDescent="0.3">
      <c r="C21" s="3" t="s">
        <v>30</v>
      </c>
      <c r="D21" s="2">
        <v>4</v>
      </c>
      <c r="H21">
        <f t="shared" si="0"/>
        <v>4</v>
      </c>
      <c r="I21" s="7">
        <f>H21/H72</f>
        <v>2.0202020202020204E-2</v>
      </c>
      <c r="J21" s="23">
        <f>H21/H75</f>
        <v>7.9207920792079209E-3</v>
      </c>
    </row>
    <row r="22" spans="1:10" x14ac:dyDescent="0.3">
      <c r="C22" s="3" t="s">
        <v>31</v>
      </c>
      <c r="D22" s="2">
        <v>4</v>
      </c>
      <c r="E22" s="2">
        <v>3</v>
      </c>
      <c r="F22" s="2">
        <v>2</v>
      </c>
      <c r="H22">
        <f t="shared" si="0"/>
        <v>9</v>
      </c>
      <c r="I22" s="7">
        <f>H22/H72</f>
        <v>4.5454545454545456E-2</v>
      </c>
      <c r="J22" s="23">
        <f>H22/H75</f>
        <v>1.782178217821782E-2</v>
      </c>
    </row>
    <row r="23" spans="1:10" x14ac:dyDescent="0.3">
      <c r="C23" s="3" t="s">
        <v>84</v>
      </c>
      <c r="D23" s="2">
        <v>16</v>
      </c>
      <c r="E23" s="2">
        <v>4</v>
      </c>
      <c r="G23" s="2">
        <v>17</v>
      </c>
      <c r="H23">
        <f t="shared" si="0"/>
        <v>37</v>
      </c>
      <c r="I23" s="7">
        <f>H23/H72</f>
        <v>0.18686868686868688</v>
      </c>
      <c r="J23" s="23">
        <f>H23/H75</f>
        <v>7.3267326732673263E-2</v>
      </c>
    </row>
    <row r="24" spans="1:10" x14ac:dyDescent="0.3">
      <c r="C24" s="3" t="s">
        <v>33</v>
      </c>
      <c r="D24" s="2">
        <v>24</v>
      </c>
      <c r="E24" s="2">
        <v>7</v>
      </c>
      <c r="F24" s="2">
        <v>2</v>
      </c>
      <c r="G24" s="2">
        <v>26</v>
      </c>
      <c r="H24">
        <f t="shared" si="0"/>
        <v>59</v>
      </c>
      <c r="I24" s="7">
        <f>H24/H72</f>
        <v>0.29797979797979796</v>
      </c>
      <c r="J24" s="23">
        <f>H24/H75</f>
        <v>0.11683168316831684</v>
      </c>
    </row>
    <row r="25" spans="1:10" x14ac:dyDescent="0.3">
      <c r="C25" s="3" t="s">
        <v>34</v>
      </c>
      <c r="H25">
        <f t="shared" si="0"/>
        <v>0</v>
      </c>
      <c r="I25" s="7">
        <f>H25/H72</f>
        <v>0</v>
      </c>
      <c r="J25" s="23">
        <f>H25/H75</f>
        <v>0</v>
      </c>
    </row>
    <row r="26" spans="1:10" x14ac:dyDescent="0.3">
      <c r="C26" s="3" t="s">
        <v>35</v>
      </c>
      <c r="H26">
        <f t="shared" si="0"/>
        <v>0</v>
      </c>
      <c r="I26" s="7">
        <f>D26/H72</f>
        <v>0</v>
      </c>
      <c r="J26" s="23">
        <f>H26/H75</f>
        <v>0</v>
      </c>
    </row>
    <row r="27" spans="1:10" x14ac:dyDescent="0.3">
      <c r="C27" s="3" t="s">
        <v>36</v>
      </c>
      <c r="H27">
        <f t="shared" si="0"/>
        <v>0</v>
      </c>
      <c r="I27" s="7">
        <f>H27/H72</f>
        <v>0</v>
      </c>
      <c r="J27" s="23">
        <f>H27/H75</f>
        <v>0</v>
      </c>
    </row>
    <row r="28" spans="1:10" x14ac:dyDescent="0.3">
      <c r="C28" s="3" t="s">
        <v>37</v>
      </c>
      <c r="D28" s="2">
        <v>1</v>
      </c>
      <c r="H28">
        <f t="shared" si="0"/>
        <v>1</v>
      </c>
      <c r="I28" s="7">
        <f>H28/H72</f>
        <v>5.0505050505050509E-3</v>
      </c>
      <c r="J28" s="23">
        <f>H28/H75</f>
        <v>1.9801980198019802E-3</v>
      </c>
    </row>
    <row r="29" spans="1:10" x14ac:dyDescent="0.3">
      <c r="C29" s="3" t="s">
        <v>38</v>
      </c>
      <c r="D29" s="2">
        <v>2</v>
      </c>
      <c r="G29" s="2">
        <v>1</v>
      </c>
      <c r="H29">
        <f t="shared" si="0"/>
        <v>3</v>
      </c>
      <c r="I29" s="7">
        <f>H29/H72</f>
        <v>1.5151515151515152E-2</v>
      </c>
      <c r="J29" s="23">
        <f>H29/H75</f>
        <v>5.9405940594059407E-3</v>
      </c>
    </row>
    <row r="30" spans="1:10" x14ac:dyDescent="0.3">
      <c r="C30" s="3" t="s">
        <v>39</v>
      </c>
      <c r="D30" s="2">
        <v>10</v>
      </c>
      <c r="F30" s="2">
        <v>1</v>
      </c>
      <c r="G30" s="2">
        <v>8</v>
      </c>
      <c r="H30">
        <f t="shared" si="0"/>
        <v>19</v>
      </c>
      <c r="I30" s="7">
        <f>H30/H72</f>
        <v>9.5959595959595953E-2</v>
      </c>
      <c r="J30" s="23">
        <f>H30/H75</f>
        <v>3.7623762376237622E-2</v>
      </c>
    </row>
    <row r="31" spans="1:10" s="1" customFormat="1" x14ac:dyDescent="0.3">
      <c r="B31" s="1" t="s">
        <v>40</v>
      </c>
      <c r="D31" s="5">
        <f>SUM(D32:D37)</f>
        <v>0</v>
      </c>
      <c r="E31" s="5">
        <f>SUM(E32:E37)</f>
        <v>0</v>
      </c>
      <c r="F31" s="5">
        <f>SUM(F32:F37)</f>
        <v>0</v>
      </c>
      <c r="G31" s="5">
        <f>SUM(G32:G37)</f>
        <v>0</v>
      </c>
      <c r="H31" s="1">
        <f t="shared" si="0"/>
        <v>0</v>
      </c>
      <c r="I31" s="7">
        <f>H31/H72</f>
        <v>0</v>
      </c>
      <c r="J31" s="23">
        <f>H31/H75</f>
        <v>0</v>
      </c>
    </row>
    <row r="32" spans="1:10" x14ac:dyDescent="0.3">
      <c r="C32" s="3" t="s">
        <v>41</v>
      </c>
      <c r="H32">
        <f t="shared" si="0"/>
        <v>0</v>
      </c>
      <c r="I32" s="7">
        <f>H32/H72</f>
        <v>0</v>
      </c>
      <c r="J32" s="23">
        <f>H32/H75</f>
        <v>0</v>
      </c>
    </row>
    <row r="33" spans="1:10" x14ac:dyDescent="0.3">
      <c r="C33" s="3" t="s">
        <v>42</v>
      </c>
      <c r="H33">
        <f t="shared" ref="H33:H62" si="1">SUM(D33:G33)</f>
        <v>0</v>
      </c>
      <c r="I33" s="7">
        <f>H33/H72</f>
        <v>0</v>
      </c>
      <c r="J33" s="23">
        <f>H33/H75</f>
        <v>0</v>
      </c>
    </row>
    <row r="34" spans="1:10" x14ac:dyDescent="0.3">
      <c r="C34" s="3" t="s">
        <v>43</v>
      </c>
      <c r="H34">
        <f t="shared" si="1"/>
        <v>0</v>
      </c>
      <c r="I34" s="7">
        <f>H34/H72</f>
        <v>0</v>
      </c>
      <c r="J34" s="23">
        <f>H34/H75</f>
        <v>0</v>
      </c>
    </row>
    <row r="35" spans="1:10" x14ac:dyDescent="0.3">
      <c r="C35" s="3" t="s">
        <v>44</v>
      </c>
      <c r="H35">
        <f t="shared" si="1"/>
        <v>0</v>
      </c>
      <c r="I35" s="7">
        <f>H35/H72</f>
        <v>0</v>
      </c>
      <c r="J35" s="23">
        <f>H35/H75</f>
        <v>0</v>
      </c>
    </row>
    <row r="36" spans="1:10" x14ac:dyDescent="0.3">
      <c r="C36" s="3" t="s">
        <v>45</v>
      </c>
      <c r="H36">
        <f t="shared" si="1"/>
        <v>0</v>
      </c>
      <c r="I36" s="7">
        <f>H36/H72</f>
        <v>0</v>
      </c>
      <c r="J36" s="23">
        <f>H36/H75</f>
        <v>0</v>
      </c>
    </row>
    <row r="37" spans="1:10" x14ac:dyDescent="0.3">
      <c r="C37" s="3" t="s">
        <v>46</v>
      </c>
      <c r="H37">
        <f t="shared" si="1"/>
        <v>0</v>
      </c>
      <c r="I37" s="7">
        <f>H37/H72</f>
        <v>0</v>
      </c>
      <c r="J37" s="23">
        <f>H37/H75</f>
        <v>0</v>
      </c>
    </row>
    <row r="38" spans="1:10" s="1" customFormat="1" x14ac:dyDescent="0.3">
      <c r="B38" s="1" t="s">
        <v>47</v>
      </c>
      <c r="D38" s="5">
        <f>SUM(D39:D40)</f>
        <v>0</v>
      </c>
      <c r="E38" s="5">
        <f>SUM(E39:E40)</f>
        <v>0</v>
      </c>
      <c r="F38" s="5">
        <f>SUM(F39:F40)</f>
        <v>0</v>
      </c>
      <c r="G38" s="5">
        <f>SUM(G39:G40)</f>
        <v>0</v>
      </c>
      <c r="H38" s="1">
        <f t="shared" si="1"/>
        <v>0</v>
      </c>
      <c r="I38" s="7">
        <f>H38/H72</f>
        <v>0</v>
      </c>
      <c r="J38" s="23">
        <f>H38/H75</f>
        <v>0</v>
      </c>
    </row>
    <row r="39" spans="1:10" x14ac:dyDescent="0.3">
      <c r="C39" s="3" t="s">
        <v>48</v>
      </c>
      <c r="H39">
        <f t="shared" si="1"/>
        <v>0</v>
      </c>
      <c r="I39" s="7">
        <f>H39/H72</f>
        <v>0</v>
      </c>
      <c r="J39" s="23">
        <f>H39/H75</f>
        <v>0</v>
      </c>
    </row>
    <row r="40" spans="1:10" x14ac:dyDescent="0.3">
      <c r="C40" s="3" t="s">
        <v>49</v>
      </c>
      <c r="H40">
        <f t="shared" si="1"/>
        <v>0</v>
      </c>
      <c r="I40" s="7">
        <f>H40/H72</f>
        <v>0</v>
      </c>
      <c r="J40" s="23">
        <f>H40/H75</f>
        <v>0</v>
      </c>
    </row>
    <row r="41" spans="1:10" s="1" customFormat="1" x14ac:dyDescent="0.3">
      <c r="B41" s="1" t="s">
        <v>50</v>
      </c>
      <c r="D41" s="5">
        <f>SUM(D43)</f>
        <v>0</v>
      </c>
      <c r="E41" s="5">
        <f>SUM(E43)</f>
        <v>48</v>
      </c>
      <c r="F41" s="5">
        <f>SUM(F43)</f>
        <v>1</v>
      </c>
      <c r="G41" s="5">
        <f>SUM(G43)</f>
        <v>0</v>
      </c>
      <c r="H41" s="1">
        <f t="shared" si="1"/>
        <v>49</v>
      </c>
      <c r="I41" s="7">
        <f>H41/H72</f>
        <v>0.24747474747474749</v>
      </c>
      <c r="J41" s="24" t="s">
        <v>25</v>
      </c>
    </row>
    <row r="42" spans="1:10" s="1" customFormat="1" x14ac:dyDescent="0.3">
      <c r="B42" s="1" t="s">
        <v>51</v>
      </c>
      <c r="D42" s="5">
        <f>SUM(D43:D44)</f>
        <v>6</v>
      </c>
      <c r="E42" s="5">
        <f>SUM(E43:E44)</f>
        <v>306</v>
      </c>
      <c r="F42" s="5">
        <f>SUM(F43:F44)</f>
        <v>3</v>
      </c>
      <c r="G42" s="5">
        <f>SUM(G43:G44)</f>
        <v>41</v>
      </c>
      <c r="H42" s="1">
        <f t="shared" si="1"/>
        <v>356</v>
      </c>
      <c r="I42" s="25" t="s">
        <v>25</v>
      </c>
      <c r="J42" s="23">
        <f>H42/H75</f>
        <v>0.70495049504950491</v>
      </c>
    </row>
    <row r="43" spans="1:10" x14ac:dyDescent="0.3">
      <c r="C43" t="s">
        <v>52</v>
      </c>
      <c r="E43" s="2">
        <v>48</v>
      </c>
      <c r="F43" s="2">
        <v>1</v>
      </c>
      <c r="H43" s="18">
        <f t="shared" si="1"/>
        <v>49</v>
      </c>
      <c r="I43" s="7">
        <f>H43/H72</f>
        <v>0.24747474747474749</v>
      </c>
      <c r="J43" s="23">
        <f>H43/H75</f>
        <v>9.7029702970297033E-2</v>
      </c>
    </row>
    <row r="44" spans="1:10" x14ac:dyDescent="0.3">
      <c r="C44" s="33" t="s">
        <v>85</v>
      </c>
      <c r="D44" s="2">
        <v>6</v>
      </c>
      <c r="E44" s="2">
        <v>258</v>
      </c>
      <c r="F44" s="2">
        <v>2</v>
      </c>
      <c r="G44" s="2">
        <v>41</v>
      </c>
      <c r="H44" s="18">
        <f t="shared" si="1"/>
        <v>307</v>
      </c>
      <c r="I44" s="19" t="s">
        <v>25</v>
      </c>
      <c r="J44" s="23">
        <f>H44/H75</f>
        <v>0.60792079207920791</v>
      </c>
    </row>
    <row r="45" spans="1:10" s="1" customFormat="1" x14ac:dyDescent="0.3">
      <c r="B45" s="1" t="s">
        <v>54</v>
      </c>
      <c r="D45" s="5">
        <f>SUM(D46:D47)</f>
        <v>0</v>
      </c>
      <c r="E45" s="5">
        <f>SUM(E46:E47)</f>
        <v>2</v>
      </c>
      <c r="F45" s="5">
        <f>SUM(F46:F47)</f>
        <v>0</v>
      </c>
      <c r="G45" s="5">
        <f>SUM(G46:G47)</f>
        <v>0</v>
      </c>
      <c r="H45" s="1">
        <f t="shared" si="1"/>
        <v>2</v>
      </c>
      <c r="I45" s="7">
        <f>H45/H72</f>
        <v>1.0101010101010102E-2</v>
      </c>
      <c r="J45" s="23">
        <f>H45/H75</f>
        <v>3.9603960396039604E-3</v>
      </c>
    </row>
    <row r="46" spans="1:10" x14ac:dyDescent="0.3">
      <c r="C46" s="3" t="s">
        <v>55</v>
      </c>
      <c r="H46">
        <f t="shared" si="1"/>
        <v>0</v>
      </c>
      <c r="I46" s="7">
        <f>H46/H72</f>
        <v>0</v>
      </c>
      <c r="J46" s="23">
        <f>H46/H75</f>
        <v>0</v>
      </c>
    </row>
    <row r="47" spans="1:10" x14ac:dyDescent="0.3">
      <c r="C47" s="3" t="s">
        <v>56</v>
      </c>
      <c r="E47" s="2">
        <v>2</v>
      </c>
      <c r="H47">
        <f t="shared" si="1"/>
        <v>2</v>
      </c>
      <c r="I47" s="7">
        <f>H47/H72</f>
        <v>1.0101010101010102E-2</v>
      </c>
      <c r="J47" s="23">
        <f>H47/H75</f>
        <v>3.9603960396039604E-3</v>
      </c>
    </row>
    <row r="48" spans="1:10" x14ac:dyDescent="0.3">
      <c r="A48" s="9" t="s">
        <v>57</v>
      </c>
      <c r="B48" s="9"/>
      <c r="C48" s="8"/>
      <c r="D48" s="10">
        <f>SUM(D49,D64,D67)</f>
        <v>6</v>
      </c>
      <c r="E48" s="10">
        <f>SUM(E49,E64,E67)</f>
        <v>0</v>
      </c>
      <c r="F48" s="10">
        <f>SUM(F49,F64,F67)</f>
        <v>0</v>
      </c>
      <c r="G48" s="10">
        <f>SUM(G49,G64,G67)</f>
        <v>0</v>
      </c>
      <c r="H48" s="8">
        <f t="shared" si="1"/>
        <v>6</v>
      </c>
      <c r="I48" s="11">
        <f>H48/H72</f>
        <v>3.0303030303030304E-2</v>
      </c>
      <c r="J48" s="11">
        <f>H48/H75</f>
        <v>1.1881188118811881E-2</v>
      </c>
    </row>
    <row r="49" spans="2:10" s="1" customFormat="1" x14ac:dyDescent="0.3">
      <c r="B49" s="1" t="s">
        <v>58</v>
      </c>
      <c r="D49" s="5">
        <f>SUM(D50:D63)</f>
        <v>6</v>
      </c>
      <c r="E49" s="5">
        <f>SUM(E50:E63)</f>
        <v>0</v>
      </c>
      <c r="F49" s="5">
        <f>SUM(F50:F63)</f>
        <v>0</v>
      </c>
      <c r="G49" s="5">
        <f>SUM(G50:G63)</f>
        <v>0</v>
      </c>
      <c r="H49" s="1">
        <f t="shared" si="1"/>
        <v>6</v>
      </c>
      <c r="I49" s="7">
        <f>H49/H72</f>
        <v>3.0303030303030304E-2</v>
      </c>
      <c r="J49" s="23">
        <f>H49/H75</f>
        <v>1.1881188118811881E-2</v>
      </c>
    </row>
    <row r="50" spans="2:10" x14ac:dyDescent="0.3">
      <c r="C50" s="3" t="s">
        <v>59</v>
      </c>
      <c r="D50" s="2">
        <v>1</v>
      </c>
      <c r="H50">
        <f t="shared" si="1"/>
        <v>1</v>
      </c>
      <c r="I50" s="7">
        <f>H50/H72</f>
        <v>5.0505050505050509E-3</v>
      </c>
      <c r="J50" s="23">
        <f>H50/H75</f>
        <v>1.9801980198019802E-3</v>
      </c>
    </row>
    <row r="51" spans="2:10" x14ac:dyDescent="0.3">
      <c r="C51" s="3" t="s">
        <v>60</v>
      </c>
      <c r="H51">
        <f t="shared" si="1"/>
        <v>0</v>
      </c>
      <c r="I51" s="7">
        <f>H51/H72</f>
        <v>0</v>
      </c>
      <c r="J51" s="23">
        <f>H51/H75</f>
        <v>0</v>
      </c>
    </row>
    <row r="52" spans="2:10" x14ac:dyDescent="0.3">
      <c r="C52" s="3" t="s">
        <v>61</v>
      </c>
      <c r="H52">
        <f t="shared" si="1"/>
        <v>0</v>
      </c>
      <c r="I52" s="7">
        <f>H52/H72</f>
        <v>0</v>
      </c>
      <c r="J52" s="23">
        <f>H52/H75</f>
        <v>0</v>
      </c>
    </row>
    <row r="53" spans="2:10" x14ac:dyDescent="0.3">
      <c r="C53" s="3" t="s">
        <v>63</v>
      </c>
      <c r="H53">
        <f t="shared" si="1"/>
        <v>0</v>
      </c>
      <c r="I53" s="7">
        <f>H53/H72</f>
        <v>0</v>
      </c>
      <c r="J53" s="23">
        <f>H53/H75</f>
        <v>0</v>
      </c>
    </row>
    <row r="54" spans="2:10" x14ac:dyDescent="0.3">
      <c r="C54" s="3" t="s">
        <v>64</v>
      </c>
      <c r="H54">
        <f t="shared" si="1"/>
        <v>0</v>
      </c>
      <c r="I54" s="7">
        <f>H54/H72</f>
        <v>0</v>
      </c>
      <c r="J54" s="23">
        <f>H54/H75</f>
        <v>0</v>
      </c>
    </row>
    <row r="55" spans="2:10" x14ac:dyDescent="0.3">
      <c r="C55" s="3" t="s">
        <v>65</v>
      </c>
      <c r="D55" s="2">
        <v>1</v>
      </c>
      <c r="H55">
        <f t="shared" si="1"/>
        <v>1</v>
      </c>
      <c r="I55" s="7">
        <f>H55/H72</f>
        <v>5.0505050505050509E-3</v>
      </c>
      <c r="J55" s="23">
        <f>H55/H75</f>
        <v>1.9801980198019802E-3</v>
      </c>
    </row>
    <row r="56" spans="2:10" x14ac:dyDescent="0.3">
      <c r="C56" s="3" t="s">
        <v>66</v>
      </c>
      <c r="H56">
        <f t="shared" si="1"/>
        <v>0</v>
      </c>
      <c r="I56" s="7">
        <f>H56/H72</f>
        <v>0</v>
      </c>
      <c r="J56" s="23">
        <f>H56/H75</f>
        <v>0</v>
      </c>
    </row>
    <row r="57" spans="2:10" x14ac:dyDescent="0.3">
      <c r="C57" s="3" t="s">
        <v>67</v>
      </c>
      <c r="H57">
        <f t="shared" si="1"/>
        <v>0</v>
      </c>
      <c r="I57" s="7">
        <f>H57/H72</f>
        <v>0</v>
      </c>
      <c r="J57" s="23">
        <f>H57/H75</f>
        <v>0</v>
      </c>
    </row>
    <row r="58" spans="2:10" x14ac:dyDescent="0.3">
      <c r="C58" s="3" t="s">
        <v>68</v>
      </c>
      <c r="H58">
        <f t="shared" si="1"/>
        <v>0</v>
      </c>
      <c r="I58" s="7">
        <f>H58/H72</f>
        <v>0</v>
      </c>
      <c r="J58" s="23">
        <f>H58/H75</f>
        <v>0</v>
      </c>
    </row>
    <row r="59" spans="2:10" x14ac:dyDescent="0.3">
      <c r="C59" s="3" t="s">
        <v>69</v>
      </c>
      <c r="D59" s="2">
        <v>2</v>
      </c>
      <c r="H59">
        <f t="shared" si="1"/>
        <v>2</v>
      </c>
      <c r="I59" s="7">
        <f>H59/H72</f>
        <v>1.0101010101010102E-2</v>
      </c>
      <c r="J59" s="23">
        <f>H59/H75</f>
        <v>3.9603960396039604E-3</v>
      </c>
    </row>
    <row r="60" spans="2:10" x14ac:dyDescent="0.3">
      <c r="C60" s="3" t="s">
        <v>70</v>
      </c>
      <c r="H60">
        <f t="shared" si="1"/>
        <v>0</v>
      </c>
      <c r="I60" s="7">
        <f>H60/H72</f>
        <v>0</v>
      </c>
      <c r="J60" s="23">
        <f>H60/H75</f>
        <v>0</v>
      </c>
    </row>
    <row r="61" spans="2:10" x14ac:dyDescent="0.3">
      <c r="C61" s="3" t="s">
        <v>71</v>
      </c>
      <c r="H61">
        <f t="shared" si="1"/>
        <v>0</v>
      </c>
      <c r="I61" s="7">
        <f>H61/H72</f>
        <v>0</v>
      </c>
      <c r="J61" s="23">
        <f>H61/H75</f>
        <v>0</v>
      </c>
    </row>
    <row r="62" spans="2:10" x14ac:dyDescent="0.3">
      <c r="C62" s="3" t="s">
        <v>72</v>
      </c>
      <c r="D62" s="2">
        <v>2</v>
      </c>
      <c r="H62">
        <f t="shared" si="1"/>
        <v>2</v>
      </c>
      <c r="I62" s="7">
        <f>H62/H72</f>
        <v>1.0101010101010102E-2</v>
      </c>
      <c r="J62" s="23">
        <f>H62/H75</f>
        <v>3.9603960396039604E-3</v>
      </c>
    </row>
    <row r="63" spans="2:10" x14ac:dyDescent="0.3">
      <c r="C63" s="3" t="s">
        <v>73</v>
      </c>
      <c r="H63">
        <f t="shared" ref="H63:H72" si="2">SUM(D63:G63)</f>
        <v>0</v>
      </c>
      <c r="I63" s="7">
        <f>H63/H72</f>
        <v>0</v>
      </c>
      <c r="J63" s="23">
        <f>H63/H75</f>
        <v>0</v>
      </c>
    </row>
    <row r="64" spans="2:10" s="1" customFormat="1" x14ac:dyDescent="0.3">
      <c r="B64" s="1" t="s">
        <v>74</v>
      </c>
      <c r="D64" s="5">
        <f>SUM(D65:D66)</f>
        <v>0</v>
      </c>
      <c r="E64" s="5">
        <f>SUM(E65:E66)</f>
        <v>0</v>
      </c>
      <c r="F64" s="5">
        <f>SUM(F65:F66)</f>
        <v>0</v>
      </c>
      <c r="G64" s="5">
        <f>SUM(G65:G66)</f>
        <v>0</v>
      </c>
      <c r="H64" s="1">
        <f t="shared" si="2"/>
        <v>0</v>
      </c>
      <c r="I64" s="7">
        <f>H64/H72</f>
        <v>0</v>
      </c>
      <c r="J64" s="23">
        <f>H64/H75</f>
        <v>0</v>
      </c>
    </row>
    <row r="65" spans="1:10" x14ac:dyDescent="0.3">
      <c r="C65" s="3" t="s">
        <v>55</v>
      </c>
      <c r="H65">
        <f t="shared" si="2"/>
        <v>0</v>
      </c>
      <c r="I65" s="7">
        <f>H65/H72</f>
        <v>0</v>
      </c>
      <c r="J65" s="23">
        <f>H65/H75</f>
        <v>0</v>
      </c>
    </row>
    <row r="66" spans="1:10" x14ac:dyDescent="0.3">
      <c r="C66" s="3" t="s">
        <v>56</v>
      </c>
      <c r="H66">
        <f t="shared" si="2"/>
        <v>0</v>
      </c>
      <c r="I66" s="7">
        <f>H66/H72</f>
        <v>0</v>
      </c>
      <c r="J66" s="23">
        <f>H66/H75</f>
        <v>0</v>
      </c>
    </row>
    <row r="67" spans="1:10" s="1" customFormat="1" x14ac:dyDescent="0.3">
      <c r="B67" s="1" t="s">
        <v>75</v>
      </c>
      <c r="D67" s="5">
        <f>SUM(D68:D71)</f>
        <v>0</v>
      </c>
      <c r="E67" s="5">
        <f>SUM(E68:E71)</f>
        <v>0</v>
      </c>
      <c r="F67" s="5">
        <f>SUM(F68:F71)</f>
        <v>0</v>
      </c>
      <c r="G67" s="5">
        <f>SUM(G68:G71)</f>
        <v>0</v>
      </c>
      <c r="H67" s="1">
        <f t="shared" si="2"/>
        <v>0</v>
      </c>
      <c r="I67" s="7">
        <f>H67/H72</f>
        <v>0</v>
      </c>
      <c r="J67" s="23">
        <f>H67/H75</f>
        <v>0</v>
      </c>
    </row>
    <row r="68" spans="1:10" x14ac:dyDescent="0.3">
      <c r="C68" s="3" t="s">
        <v>76</v>
      </c>
      <c r="H68">
        <f t="shared" si="2"/>
        <v>0</v>
      </c>
      <c r="I68" s="7">
        <f>H68/H72</f>
        <v>0</v>
      </c>
      <c r="J68" s="23">
        <f>H68/H75</f>
        <v>0</v>
      </c>
    </row>
    <row r="69" spans="1:10" x14ac:dyDescent="0.3">
      <c r="C69" s="3" t="s">
        <v>77</v>
      </c>
      <c r="H69">
        <f t="shared" si="2"/>
        <v>0</v>
      </c>
      <c r="I69" s="7">
        <f>H69/H72</f>
        <v>0</v>
      </c>
      <c r="J69" s="23">
        <f>H69/H75</f>
        <v>0</v>
      </c>
    </row>
    <row r="70" spans="1:10" x14ac:dyDescent="0.3">
      <c r="C70" s="3" t="s">
        <v>78</v>
      </c>
      <c r="H70">
        <f t="shared" si="2"/>
        <v>0</v>
      </c>
      <c r="I70" s="7">
        <f>H70/H72</f>
        <v>0</v>
      </c>
      <c r="J70" s="23">
        <f>H70/H75</f>
        <v>0</v>
      </c>
    </row>
    <row r="71" spans="1:10" x14ac:dyDescent="0.3">
      <c r="C71" s="3" t="s">
        <v>79</v>
      </c>
      <c r="H71">
        <f t="shared" si="2"/>
        <v>0</v>
      </c>
      <c r="I71" s="7">
        <f>H71/H72</f>
        <v>0</v>
      </c>
      <c r="J71" s="23">
        <f>H71/H75</f>
        <v>0</v>
      </c>
    </row>
    <row r="72" spans="1:10" x14ac:dyDescent="0.3">
      <c r="A72" s="4" t="s">
        <v>80</v>
      </c>
      <c r="B72" s="13"/>
      <c r="C72" s="13"/>
      <c r="D72" s="14">
        <f>SUM(D2,D4,D16,D48)</f>
        <v>73</v>
      </c>
      <c r="E72" s="14">
        <f>SUM(E2,E4,E16,E48)</f>
        <v>66</v>
      </c>
      <c r="F72" s="14">
        <f>SUM(F2,F4,F16,F48)</f>
        <v>6</v>
      </c>
      <c r="G72" s="14">
        <f>SUM(G2,G4,G16,G48)</f>
        <v>53</v>
      </c>
      <c r="H72" s="13">
        <f t="shared" si="2"/>
        <v>198</v>
      </c>
      <c r="I72" s="7">
        <f>H72/H72</f>
        <v>1</v>
      </c>
    </row>
    <row r="73" spans="1:10" x14ac:dyDescent="0.3">
      <c r="A73" s="4" t="s">
        <v>81</v>
      </c>
      <c r="B73" s="13"/>
      <c r="C73" s="13"/>
      <c r="D73" s="15">
        <f>D72/H72</f>
        <v>0.36868686868686867</v>
      </c>
      <c r="E73" s="15">
        <f>E72/H72</f>
        <v>0.33333333333333331</v>
      </c>
      <c r="F73" s="15">
        <f>F72/H72</f>
        <v>3.0303030303030304E-2</v>
      </c>
      <c r="G73" s="15">
        <f>G72/H72</f>
        <v>0.26767676767676768</v>
      </c>
      <c r="H73" s="15">
        <f>H72/H72</f>
        <v>1</v>
      </c>
      <c r="I73" s="7"/>
    </row>
    <row r="74" spans="1:10" x14ac:dyDescent="0.3">
      <c r="A74" s="20"/>
      <c r="B74" s="21"/>
      <c r="C74" s="21"/>
      <c r="D74" s="22"/>
      <c r="E74" s="22"/>
      <c r="F74" s="22"/>
      <c r="G74" s="22"/>
      <c r="H74" s="22"/>
      <c r="I74" s="7"/>
    </row>
    <row r="75" spans="1:10" x14ac:dyDescent="0.3">
      <c r="A75" s="4" t="s">
        <v>82</v>
      </c>
      <c r="B75" s="13"/>
      <c r="C75" s="13"/>
      <c r="D75" s="14">
        <f>SUM(D2,D4,D16,D44,D48)</f>
        <v>79</v>
      </c>
      <c r="E75" s="14">
        <f>SUM(E2,E4,E16,E44,E48)</f>
        <v>324</v>
      </c>
      <c r="F75" s="14">
        <f>SUM(F2,F4,F16,F44,F48)</f>
        <v>8</v>
      </c>
      <c r="G75" s="14">
        <f>SUM(G2,G4,G16,G44,G48)</f>
        <v>94</v>
      </c>
      <c r="H75" s="13">
        <f>SUM(D75:G75)</f>
        <v>505</v>
      </c>
      <c r="I75" s="7"/>
      <c r="J75" s="7">
        <f>H75/H75</f>
        <v>1</v>
      </c>
    </row>
    <row r="76" spans="1:10" x14ac:dyDescent="0.3">
      <c r="A76" s="4" t="s">
        <v>83</v>
      </c>
      <c r="B76" s="13"/>
      <c r="C76" s="13"/>
      <c r="D76" s="15">
        <f>D75/H75</f>
        <v>0.15643564356435644</v>
      </c>
      <c r="E76" s="15">
        <f>E75/H75</f>
        <v>0.6415841584158416</v>
      </c>
      <c r="F76" s="15">
        <f>F75/H75</f>
        <v>1.5841584158415842E-2</v>
      </c>
      <c r="G76" s="15">
        <f>G75/H75</f>
        <v>0.18613861386138614</v>
      </c>
      <c r="H76" s="15">
        <f>H75/H75</f>
        <v>1</v>
      </c>
    </row>
    <row r="77" spans="1:10" x14ac:dyDescent="0.3">
      <c r="F77" s="6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77"/>
  <sheetViews>
    <sheetView zoomScale="110" zoomScaleNormal="110" workbookViewId="0">
      <pane ySplit="1" topLeftCell="A61" activePane="bottomLeft" state="frozen"/>
      <selection pane="bottomLeft" activeCell="A48" sqref="A48:XFD48"/>
    </sheetView>
  </sheetViews>
  <sheetFormatPr baseColWidth="10" defaultColWidth="8.88671875" defaultRowHeight="14.4" x14ac:dyDescent="0.3"/>
  <cols>
    <col min="1" max="1" width="24.109375" customWidth="1"/>
    <col min="2" max="2" width="25.33203125" customWidth="1"/>
    <col min="3" max="3" width="45.33203125" customWidth="1"/>
    <col min="4" max="4" width="7.33203125" style="2" customWidth="1"/>
    <col min="5" max="5" width="9" style="2" customWidth="1"/>
    <col min="6" max="6" width="11.109375" style="2" customWidth="1"/>
    <col min="7" max="7" width="15.6640625" style="2" customWidth="1"/>
    <col min="10" max="10" width="11.33203125" customWidth="1"/>
    <col min="11" max="11" width="8.88671875" style="30"/>
  </cols>
  <sheetData>
    <row r="1" spans="1:11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/>
    </row>
    <row r="2" spans="1:11" x14ac:dyDescent="0.3">
      <c r="A2" s="9" t="s">
        <v>10</v>
      </c>
      <c r="B2" s="9"/>
      <c r="C2" s="8"/>
      <c r="D2" s="10">
        <f>SUM(D3)</f>
        <v>0</v>
      </c>
      <c r="E2" s="10">
        <f>SUM(E3)</f>
        <v>0</v>
      </c>
      <c r="F2" s="10">
        <f>SUM(F3)</f>
        <v>0</v>
      </c>
      <c r="G2" s="10">
        <f>SUM(G3)</f>
        <v>0</v>
      </c>
      <c r="H2" s="8">
        <f t="shared" ref="H2:H7" si="0">SUM(D2:G2)</f>
        <v>0</v>
      </c>
      <c r="I2" s="11">
        <f>H2/H72</f>
        <v>0</v>
      </c>
      <c r="J2" s="11">
        <f>H2/H75</f>
        <v>0</v>
      </c>
    </row>
    <row r="3" spans="1:11" s="1" customFormat="1" x14ac:dyDescent="0.3">
      <c r="B3" s="1" t="s">
        <v>11</v>
      </c>
      <c r="D3" s="5"/>
      <c r="E3" s="5"/>
      <c r="F3" s="5"/>
      <c r="G3" s="5"/>
      <c r="H3" s="1">
        <f t="shared" si="0"/>
        <v>0</v>
      </c>
      <c r="I3" s="17">
        <f>H3/H72</f>
        <v>0</v>
      </c>
      <c r="J3" s="23">
        <f>H3/H75</f>
        <v>0</v>
      </c>
      <c r="K3" s="31"/>
    </row>
    <row r="4" spans="1:11" x14ac:dyDescent="0.3">
      <c r="A4" s="9" t="s">
        <v>12</v>
      </c>
      <c r="B4" s="9"/>
      <c r="C4" s="8"/>
      <c r="D4" s="10">
        <f>SUM(D5,D11)</f>
        <v>0</v>
      </c>
      <c r="E4" s="10">
        <f>SUM(E5,E11)</f>
        <v>0</v>
      </c>
      <c r="F4" s="10">
        <f>SUM(F5,F11)</f>
        <v>0</v>
      </c>
      <c r="G4" s="10">
        <f>SUM(G5,G11)</f>
        <v>0</v>
      </c>
      <c r="H4" s="12">
        <f t="shared" si="0"/>
        <v>0</v>
      </c>
      <c r="I4" s="11">
        <f>H4/H72</f>
        <v>0</v>
      </c>
      <c r="J4" s="11">
        <f>H4/H75</f>
        <v>0</v>
      </c>
    </row>
    <row r="5" spans="1:11" s="1" customFormat="1" x14ac:dyDescent="0.3">
      <c r="B5" s="1" t="s">
        <v>13</v>
      </c>
      <c r="D5" s="5">
        <f>SUM(D6:D10)</f>
        <v>0</v>
      </c>
      <c r="E5" s="5">
        <f>SUM(E6:E10)</f>
        <v>0</v>
      </c>
      <c r="F5" s="5">
        <f>SUM(F6:F10)</f>
        <v>0</v>
      </c>
      <c r="G5" s="5">
        <f>SUM(G6:G10)</f>
        <v>0</v>
      </c>
      <c r="H5" s="1">
        <f t="shared" si="0"/>
        <v>0</v>
      </c>
      <c r="I5" s="16">
        <f>H5/H72</f>
        <v>0</v>
      </c>
      <c r="J5" s="23">
        <f>H5/H75</f>
        <v>0</v>
      </c>
      <c r="K5" s="31"/>
    </row>
    <row r="6" spans="1:11" x14ac:dyDescent="0.3">
      <c r="A6" s="1"/>
      <c r="C6" s="3" t="s">
        <v>14</v>
      </c>
      <c r="H6">
        <f t="shared" si="0"/>
        <v>0</v>
      </c>
      <c r="I6" s="7">
        <f>H6/H72</f>
        <v>0</v>
      </c>
      <c r="J6" s="23">
        <f>H6/H75</f>
        <v>0</v>
      </c>
    </row>
    <row r="7" spans="1:11" x14ac:dyDescent="0.3">
      <c r="A7" s="1"/>
      <c r="C7" s="3" t="s">
        <v>15</v>
      </c>
      <c r="H7">
        <f t="shared" si="0"/>
        <v>0</v>
      </c>
      <c r="I7" s="7">
        <f>H7/H72</f>
        <v>0</v>
      </c>
      <c r="J7" s="23">
        <f>H7/H75</f>
        <v>0</v>
      </c>
    </row>
    <row r="8" spans="1:11" x14ac:dyDescent="0.3">
      <c r="A8" s="1"/>
      <c r="C8" s="3" t="s">
        <v>16</v>
      </c>
      <c r="H8">
        <f t="shared" ref="H8:H68" si="1">SUM(D8:G8)</f>
        <v>0</v>
      </c>
      <c r="I8" s="7">
        <f>H8/H72</f>
        <v>0</v>
      </c>
      <c r="J8" s="23">
        <f>H8/H75</f>
        <v>0</v>
      </c>
    </row>
    <row r="9" spans="1:11" x14ac:dyDescent="0.3">
      <c r="A9" s="1"/>
      <c r="C9" s="3" t="s">
        <v>17</v>
      </c>
      <c r="H9">
        <f t="shared" si="1"/>
        <v>0</v>
      </c>
      <c r="I9" s="7">
        <f>H9/H72</f>
        <v>0</v>
      </c>
      <c r="J9" s="23">
        <f>H9/H75</f>
        <v>0</v>
      </c>
    </row>
    <row r="10" spans="1:11" x14ac:dyDescent="0.3">
      <c r="A10" s="1"/>
      <c r="C10" s="3" t="s">
        <v>18</v>
      </c>
      <c r="H10">
        <f t="shared" si="1"/>
        <v>0</v>
      </c>
      <c r="I10" s="7">
        <f>H10/H72</f>
        <v>0</v>
      </c>
      <c r="J10" s="23">
        <f>H10/H75</f>
        <v>0</v>
      </c>
    </row>
    <row r="11" spans="1:11" s="1" customFormat="1" x14ac:dyDescent="0.3">
      <c r="B11" s="1" t="s">
        <v>19</v>
      </c>
      <c r="D11" s="5">
        <f>SUM(D12:D15)</f>
        <v>0</v>
      </c>
      <c r="E11" s="5">
        <f>SUM(E12:E15)</f>
        <v>0</v>
      </c>
      <c r="F11" s="5">
        <f>SUM(F12:F15)</f>
        <v>0</v>
      </c>
      <c r="G11" s="5">
        <f>SUM(G12:G15)</f>
        <v>0</v>
      </c>
      <c r="H11" s="1">
        <f t="shared" si="1"/>
        <v>0</v>
      </c>
      <c r="I11" s="16">
        <f>H11/H72</f>
        <v>0</v>
      </c>
      <c r="J11" s="23">
        <f>H11/H75</f>
        <v>0</v>
      </c>
      <c r="K11" s="31"/>
    </row>
    <row r="12" spans="1:11" x14ac:dyDescent="0.3">
      <c r="A12" s="1"/>
      <c r="C12" s="3" t="s">
        <v>20</v>
      </c>
      <c r="H12">
        <f t="shared" si="1"/>
        <v>0</v>
      </c>
      <c r="I12" s="7">
        <f>H12/H73</f>
        <v>0</v>
      </c>
      <c r="J12" s="23">
        <f>H12/H75</f>
        <v>0</v>
      </c>
    </row>
    <row r="13" spans="1:11" x14ac:dyDescent="0.3">
      <c r="A13" s="1"/>
      <c r="C13" s="3" t="s">
        <v>21</v>
      </c>
      <c r="H13">
        <f t="shared" si="1"/>
        <v>0</v>
      </c>
      <c r="I13" s="7">
        <f>H13/H72</f>
        <v>0</v>
      </c>
      <c r="J13" s="23">
        <f>H13/H75</f>
        <v>0</v>
      </c>
    </row>
    <row r="14" spans="1:11" x14ac:dyDescent="0.3">
      <c r="A14" s="1"/>
      <c r="C14" s="3" t="s">
        <v>22</v>
      </c>
      <c r="H14">
        <f t="shared" si="1"/>
        <v>0</v>
      </c>
      <c r="I14" s="7">
        <f>H14/H72</f>
        <v>0</v>
      </c>
      <c r="J14" s="23">
        <f>H14/H75</f>
        <v>0</v>
      </c>
    </row>
    <row r="15" spans="1:11" x14ac:dyDescent="0.3">
      <c r="A15" s="1"/>
      <c r="C15" s="3" t="s">
        <v>23</v>
      </c>
      <c r="H15">
        <f t="shared" si="1"/>
        <v>0</v>
      </c>
      <c r="I15" s="7">
        <f>H15/H72</f>
        <v>0</v>
      </c>
      <c r="J15" s="23">
        <f>H15/H75</f>
        <v>0</v>
      </c>
    </row>
    <row r="16" spans="1:11" x14ac:dyDescent="0.3">
      <c r="A16" s="9" t="s">
        <v>24</v>
      </c>
      <c r="B16" s="9"/>
      <c r="C16" s="8"/>
      <c r="D16" s="10">
        <f>SUM(D18,D31,D38,D41,D45)</f>
        <v>12</v>
      </c>
      <c r="E16" s="10">
        <f>SUM(E18,E31,E38,E41,E45)</f>
        <v>5</v>
      </c>
      <c r="F16" s="10">
        <f>SUM(F18,F31,F38,F41,F45)</f>
        <v>1</v>
      </c>
      <c r="G16" s="10">
        <f>SUM(G18,G31,G38,G41,G45)</f>
        <v>2</v>
      </c>
      <c r="H16" s="12">
        <f>SUM(D16:G16)</f>
        <v>20</v>
      </c>
      <c r="I16" s="11">
        <f>H16/H72</f>
        <v>0.7142857142857143</v>
      </c>
      <c r="J16" s="24" t="s">
        <v>25</v>
      </c>
    </row>
    <row r="17" spans="1:11" x14ac:dyDescent="0.3">
      <c r="A17" s="9" t="s">
        <v>26</v>
      </c>
      <c r="B17" s="9"/>
      <c r="C17" s="8"/>
      <c r="D17" s="10">
        <f>SUM(D16,D44)</f>
        <v>14</v>
      </c>
      <c r="E17" s="10">
        <f>SUM(E16,E44)</f>
        <v>39</v>
      </c>
      <c r="F17" s="10">
        <f>SUM(F16,F44)</f>
        <v>1</v>
      </c>
      <c r="G17" s="10">
        <f>SUM(G16,G44)</f>
        <v>4</v>
      </c>
      <c r="H17" s="12">
        <f>SUM(D17:G17)</f>
        <v>58</v>
      </c>
      <c r="I17" s="24" t="s">
        <v>25</v>
      </c>
      <c r="J17" s="11">
        <f>H17/H75</f>
        <v>0.87878787878787878</v>
      </c>
    </row>
    <row r="18" spans="1:11" s="1" customFormat="1" x14ac:dyDescent="0.3">
      <c r="B18" s="1" t="s">
        <v>27</v>
      </c>
      <c r="D18" s="5">
        <f>SUM(D19:D30)</f>
        <v>12</v>
      </c>
      <c r="E18" s="5">
        <f>SUM(E19:E30)</f>
        <v>2</v>
      </c>
      <c r="F18" s="5">
        <f>SUM(F19:F30)</f>
        <v>1</v>
      </c>
      <c r="G18" s="5">
        <f>SUM(G19:G30)</f>
        <v>2</v>
      </c>
      <c r="H18" s="1">
        <f t="shared" si="1"/>
        <v>17</v>
      </c>
      <c r="I18" s="16">
        <f>H18/H72</f>
        <v>0.6071428571428571</v>
      </c>
      <c r="J18" s="23">
        <f>H18/H75</f>
        <v>0.25757575757575757</v>
      </c>
      <c r="K18" s="31"/>
    </row>
    <row r="19" spans="1:11" x14ac:dyDescent="0.3">
      <c r="A19" s="1"/>
      <c r="C19" s="3" t="s">
        <v>28</v>
      </c>
      <c r="H19">
        <f t="shared" si="1"/>
        <v>0</v>
      </c>
      <c r="I19" s="7">
        <f>H19/H72</f>
        <v>0</v>
      </c>
      <c r="J19" s="23">
        <f>H19/H75</f>
        <v>0</v>
      </c>
    </row>
    <row r="20" spans="1:11" x14ac:dyDescent="0.3">
      <c r="B20" s="31"/>
      <c r="C20" s="3" t="s">
        <v>29</v>
      </c>
      <c r="H20">
        <f t="shared" si="1"/>
        <v>0</v>
      </c>
      <c r="I20" s="7">
        <f>H20/H72</f>
        <v>0</v>
      </c>
      <c r="J20" s="23">
        <f>H20/H75</f>
        <v>0</v>
      </c>
    </row>
    <row r="21" spans="1:11" x14ac:dyDescent="0.3">
      <c r="C21" s="3" t="s">
        <v>30</v>
      </c>
      <c r="D21" s="2">
        <v>1</v>
      </c>
      <c r="H21">
        <f t="shared" si="1"/>
        <v>1</v>
      </c>
      <c r="I21" s="7">
        <f>H21/H72</f>
        <v>3.5714285714285712E-2</v>
      </c>
      <c r="J21" s="23">
        <f>H21/H75</f>
        <v>1.5151515151515152E-2</v>
      </c>
    </row>
    <row r="22" spans="1:11" x14ac:dyDescent="0.3">
      <c r="C22" s="3" t="s">
        <v>31</v>
      </c>
      <c r="D22" s="2">
        <v>3</v>
      </c>
      <c r="E22" s="2">
        <v>2</v>
      </c>
      <c r="H22">
        <f t="shared" si="1"/>
        <v>5</v>
      </c>
      <c r="I22" s="7">
        <f>H22/H72</f>
        <v>0.17857142857142858</v>
      </c>
      <c r="J22" s="23">
        <f>H22/H75</f>
        <v>7.575757575757576E-2</v>
      </c>
    </row>
    <row r="23" spans="1:11" x14ac:dyDescent="0.3">
      <c r="C23" s="3" t="s">
        <v>84</v>
      </c>
      <c r="D23" s="2">
        <v>2</v>
      </c>
      <c r="H23">
        <f t="shared" si="1"/>
        <v>2</v>
      </c>
      <c r="I23" s="7">
        <f>H23/H72</f>
        <v>7.1428571428571425E-2</v>
      </c>
      <c r="J23" s="23">
        <f>H23/H75</f>
        <v>3.0303030303030304E-2</v>
      </c>
    </row>
    <row r="24" spans="1:11" x14ac:dyDescent="0.3">
      <c r="C24" s="3" t="s">
        <v>33</v>
      </c>
      <c r="D24" s="2">
        <v>5</v>
      </c>
      <c r="F24" s="2">
        <v>1</v>
      </c>
      <c r="G24" s="2">
        <v>2</v>
      </c>
      <c r="H24">
        <f t="shared" si="1"/>
        <v>8</v>
      </c>
      <c r="I24" s="7">
        <f>H24/H72</f>
        <v>0.2857142857142857</v>
      </c>
      <c r="J24" s="23">
        <f>H24/H75</f>
        <v>0.12121212121212122</v>
      </c>
    </row>
    <row r="25" spans="1:11" x14ac:dyDescent="0.3">
      <c r="C25" s="3" t="s">
        <v>34</v>
      </c>
      <c r="H25">
        <f t="shared" si="1"/>
        <v>0</v>
      </c>
      <c r="I25" s="7">
        <f>H25/H72</f>
        <v>0</v>
      </c>
      <c r="J25" s="23">
        <f>H25/H75</f>
        <v>0</v>
      </c>
    </row>
    <row r="26" spans="1:11" x14ac:dyDescent="0.3">
      <c r="C26" s="3" t="s">
        <v>35</v>
      </c>
      <c r="H26">
        <f t="shared" si="1"/>
        <v>0</v>
      </c>
      <c r="I26" s="7">
        <f>D26/H72</f>
        <v>0</v>
      </c>
      <c r="J26" s="23">
        <f>H26/H75</f>
        <v>0</v>
      </c>
    </row>
    <row r="27" spans="1:11" x14ac:dyDescent="0.3">
      <c r="C27" s="3" t="s">
        <v>36</v>
      </c>
      <c r="H27">
        <f t="shared" si="1"/>
        <v>0</v>
      </c>
      <c r="I27" s="7">
        <f>H27/H72</f>
        <v>0</v>
      </c>
      <c r="J27" s="23">
        <f>H27/H75</f>
        <v>0</v>
      </c>
    </row>
    <row r="28" spans="1:11" x14ac:dyDescent="0.3">
      <c r="C28" s="3" t="s">
        <v>37</v>
      </c>
      <c r="D28" s="2">
        <v>1</v>
      </c>
      <c r="H28">
        <f t="shared" si="1"/>
        <v>1</v>
      </c>
      <c r="I28" s="7">
        <f>H28/H72</f>
        <v>3.5714285714285712E-2</v>
      </c>
      <c r="J28" s="23">
        <f>H28/H75</f>
        <v>1.5151515151515152E-2</v>
      </c>
    </row>
    <row r="29" spans="1:11" x14ac:dyDescent="0.3">
      <c r="C29" s="3" t="s">
        <v>38</v>
      </c>
      <c r="H29">
        <f t="shared" si="1"/>
        <v>0</v>
      </c>
      <c r="I29" s="7">
        <f>H29/H72</f>
        <v>0</v>
      </c>
      <c r="J29" s="23">
        <f>H29/H75</f>
        <v>0</v>
      </c>
    </row>
    <row r="30" spans="1:11" x14ac:dyDescent="0.3">
      <c r="C30" s="3" t="s">
        <v>39</v>
      </c>
      <c r="H30">
        <f t="shared" si="1"/>
        <v>0</v>
      </c>
      <c r="I30" s="7">
        <f>H30/H72</f>
        <v>0</v>
      </c>
      <c r="J30" s="23">
        <f>H30/H75</f>
        <v>0</v>
      </c>
    </row>
    <row r="31" spans="1:11" s="1" customFormat="1" x14ac:dyDescent="0.3">
      <c r="B31" s="1" t="s">
        <v>40</v>
      </c>
      <c r="D31" s="5">
        <f>SUM(D32:D37)</f>
        <v>0</v>
      </c>
      <c r="E31" s="5">
        <f>SUM(E32:E37)</f>
        <v>0</v>
      </c>
      <c r="F31" s="5">
        <f>SUM(F32:F37)</f>
        <v>0</v>
      </c>
      <c r="G31" s="5">
        <f>SUM(G32:G37)</f>
        <v>0</v>
      </c>
      <c r="H31" s="1">
        <f>SUM(D31:G31)</f>
        <v>0</v>
      </c>
      <c r="I31" s="7">
        <f>H31/H72</f>
        <v>0</v>
      </c>
      <c r="J31" s="23">
        <f>H31/H75</f>
        <v>0</v>
      </c>
      <c r="K31" s="31"/>
    </row>
    <row r="32" spans="1:11" x14ac:dyDescent="0.3">
      <c r="C32" s="3" t="s">
        <v>41</v>
      </c>
      <c r="H32">
        <f t="shared" si="1"/>
        <v>0</v>
      </c>
      <c r="I32" s="7">
        <f>H32/H72</f>
        <v>0</v>
      </c>
      <c r="J32" s="23">
        <f>H32/H75</f>
        <v>0</v>
      </c>
    </row>
    <row r="33" spans="1:11" x14ac:dyDescent="0.3">
      <c r="C33" s="3" t="s">
        <v>42</v>
      </c>
      <c r="H33">
        <f t="shared" si="1"/>
        <v>0</v>
      </c>
      <c r="I33" s="7">
        <f>H33/H72</f>
        <v>0</v>
      </c>
      <c r="J33" s="23">
        <f>H33/H75</f>
        <v>0</v>
      </c>
    </row>
    <row r="34" spans="1:11" x14ac:dyDescent="0.3">
      <c r="C34" s="3" t="s">
        <v>43</v>
      </c>
      <c r="H34">
        <f t="shared" si="1"/>
        <v>0</v>
      </c>
      <c r="I34" s="7">
        <f>H34/H72</f>
        <v>0</v>
      </c>
      <c r="J34" s="23">
        <f>H34/H75</f>
        <v>0</v>
      </c>
    </row>
    <row r="35" spans="1:11" x14ac:dyDescent="0.3">
      <c r="C35" s="3" t="s">
        <v>44</v>
      </c>
      <c r="H35">
        <f t="shared" si="1"/>
        <v>0</v>
      </c>
      <c r="I35" s="7">
        <f>H35/H72</f>
        <v>0</v>
      </c>
      <c r="J35" s="23">
        <f>H35/H75</f>
        <v>0</v>
      </c>
    </row>
    <row r="36" spans="1:11" x14ac:dyDescent="0.3">
      <c r="C36" s="3" t="s">
        <v>45</v>
      </c>
      <c r="H36">
        <f t="shared" si="1"/>
        <v>0</v>
      </c>
      <c r="I36" s="7">
        <f>H36/H72</f>
        <v>0</v>
      </c>
      <c r="J36" s="23">
        <f>H36/H75</f>
        <v>0</v>
      </c>
    </row>
    <row r="37" spans="1:11" x14ac:dyDescent="0.3">
      <c r="C37" s="3" t="s">
        <v>46</v>
      </c>
      <c r="H37">
        <f t="shared" si="1"/>
        <v>0</v>
      </c>
      <c r="I37" s="7">
        <f>H37/H72</f>
        <v>0</v>
      </c>
      <c r="J37" s="23">
        <f>H37/H75</f>
        <v>0</v>
      </c>
    </row>
    <row r="38" spans="1:11" s="1" customFormat="1" x14ac:dyDescent="0.3">
      <c r="B38" s="1" t="s">
        <v>47</v>
      </c>
      <c r="D38" s="5">
        <f>SUM(D39:D40)</f>
        <v>0</v>
      </c>
      <c r="E38" s="5">
        <f>SUM(E39:E40)</f>
        <v>0</v>
      </c>
      <c r="F38" s="5">
        <f>SUM(F39:F40)</f>
        <v>0</v>
      </c>
      <c r="G38" s="5">
        <f>SUM(G39:G40)</f>
        <v>0</v>
      </c>
      <c r="H38" s="1">
        <f t="shared" si="1"/>
        <v>0</v>
      </c>
      <c r="I38" s="7">
        <f>H38/H72</f>
        <v>0</v>
      </c>
      <c r="J38" s="23">
        <f>H38/H75</f>
        <v>0</v>
      </c>
      <c r="K38" s="31"/>
    </row>
    <row r="39" spans="1:11" x14ac:dyDescent="0.3">
      <c r="C39" s="3" t="s">
        <v>48</v>
      </c>
      <c r="H39">
        <f t="shared" si="1"/>
        <v>0</v>
      </c>
      <c r="I39" s="7">
        <f>H39/H72</f>
        <v>0</v>
      </c>
      <c r="J39" s="23">
        <f>H39/H75</f>
        <v>0</v>
      </c>
    </row>
    <row r="40" spans="1:11" x14ac:dyDescent="0.3">
      <c r="C40" s="3" t="s">
        <v>49</v>
      </c>
      <c r="H40">
        <f t="shared" si="1"/>
        <v>0</v>
      </c>
      <c r="I40" s="7">
        <f>H40/H72</f>
        <v>0</v>
      </c>
      <c r="J40" s="23">
        <f>H40/H75</f>
        <v>0</v>
      </c>
    </row>
    <row r="41" spans="1:11" s="1" customFormat="1" x14ac:dyDescent="0.3">
      <c r="B41" s="1" t="s">
        <v>50</v>
      </c>
      <c r="D41" s="5">
        <f>SUM(D43)</f>
        <v>0</v>
      </c>
      <c r="E41" s="5">
        <f>SUM(E43)</f>
        <v>3</v>
      </c>
      <c r="F41" s="5">
        <f>SUM(F43)</f>
        <v>0</v>
      </c>
      <c r="G41" s="5">
        <f>SUM(G43)</f>
        <v>0</v>
      </c>
      <c r="H41" s="1">
        <f t="shared" si="1"/>
        <v>3</v>
      </c>
      <c r="I41" s="7">
        <f>H41/H72</f>
        <v>0.10714285714285714</v>
      </c>
      <c r="J41" s="24" t="s">
        <v>25</v>
      </c>
      <c r="K41" s="31"/>
    </row>
    <row r="42" spans="1:11" s="1" customFormat="1" x14ac:dyDescent="0.3">
      <c r="B42" s="1" t="s">
        <v>51</v>
      </c>
      <c r="D42" s="5">
        <f>SUM(D43:D44)</f>
        <v>2</v>
      </c>
      <c r="E42" s="5">
        <f>SUM(E43:E44)</f>
        <v>37</v>
      </c>
      <c r="F42" s="5">
        <f>SUM(F43:F44)</f>
        <v>0</v>
      </c>
      <c r="G42" s="5">
        <f>SUM(G43:G44)</f>
        <v>2</v>
      </c>
      <c r="H42" s="1">
        <f t="shared" si="1"/>
        <v>41</v>
      </c>
      <c r="I42" s="25" t="s">
        <v>25</v>
      </c>
      <c r="J42" s="23">
        <f>H42/H75</f>
        <v>0.62121212121212122</v>
      </c>
      <c r="K42" s="31"/>
    </row>
    <row r="43" spans="1:11" x14ac:dyDescent="0.3">
      <c r="C43" t="s">
        <v>52</v>
      </c>
      <c r="E43" s="2">
        <v>3</v>
      </c>
      <c r="H43" s="18">
        <f t="shared" si="1"/>
        <v>3</v>
      </c>
      <c r="I43" s="7">
        <f>H43/H72</f>
        <v>0.10714285714285714</v>
      </c>
      <c r="J43" s="23">
        <f>H43/H75</f>
        <v>4.5454545454545456E-2</v>
      </c>
    </row>
    <row r="44" spans="1:11" x14ac:dyDescent="0.3">
      <c r="C44" s="33" t="s">
        <v>85</v>
      </c>
      <c r="D44" s="2">
        <v>2</v>
      </c>
      <c r="E44" s="2">
        <v>34</v>
      </c>
      <c r="G44" s="2">
        <v>2</v>
      </c>
      <c r="H44" s="18">
        <f t="shared" si="1"/>
        <v>38</v>
      </c>
      <c r="I44" s="19" t="s">
        <v>25</v>
      </c>
      <c r="J44" s="23">
        <f>H44/H75</f>
        <v>0.5757575757575758</v>
      </c>
    </row>
    <row r="45" spans="1:11" s="1" customFormat="1" x14ac:dyDescent="0.3">
      <c r="B45" s="1" t="s">
        <v>54</v>
      </c>
      <c r="D45" s="5">
        <f>SUM(D46:D47)</f>
        <v>0</v>
      </c>
      <c r="E45" s="5">
        <f>SUM(E46:E47)</f>
        <v>0</v>
      </c>
      <c r="F45" s="5">
        <f>SUM(F46:F47)</f>
        <v>0</v>
      </c>
      <c r="G45" s="5">
        <f>SUM(G46:G47)</f>
        <v>0</v>
      </c>
      <c r="H45" s="1">
        <f t="shared" si="1"/>
        <v>0</v>
      </c>
      <c r="I45" s="7">
        <f>H45/H72</f>
        <v>0</v>
      </c>
      <c r="J45" s="23">
        <f>H45/H75</f>
        <v>0</v>
      </c>
      <c r="K45" s="31"/>
    </row>
    <row r="46" spans="1:11" x14ac:dyDescent="0.3">
      <c r="C46" s="3" t="s">
        <v>55</v>
      </c>
      <c r="H46">
        <f t="shared" si="1"/>
        <v>0</v>
      </c>
      <c r="I46" s="7">
        <f>H46/H72</f>
        <v>0</v>
      </c>
      <c r="J46" s="23">
        <f>H46/H75</f>
        <v>0</v>
      </c>
    </row>
    <row r="47" spans="1:11" x14ac:dyDescent="0.3">
      <c r="C47" s="3" t="s">
        <v>56</v>
      </c>
      <c r="H47">
        <f t="shared" si="1"/>
        <v>0</v>
      </c>
      <c r="I47" s="7">
        <f>H47/H72</f>
        <v>0</v>
      </c>
      <c r="J47" s="23">
        <f>H47/H75</f>
        <v>0</v>
      </c>
    </row>
    <row r="48" spans="1:11" x14ac:dyDescent="0.3">
      <c r="A48" s="9" t="s">
        <v>57</v>
      </c>
      <c r="B48" s="9"/>
      <c r="C48" s="8"/>
      <c r="D48" s="10">
        <f>SUM(D49,D64,D67)</f>
        <v>8</v>
      </c>
      <c r="E48" s="10">
        <f>SUM(E49,E64,E67)</f>
        <v>0</v>
      </c>
      <c r="F48" s="10">
        <f>SUM(F49,F64,F67)</f>
        <v>0</v>
      </c>
      <c r="G48" s="10">
        <f>SUM(G49,G64,G67)</f>
        <v>0</v>
      </c>
      <c r="H48" s="8">
        <f t="shared" si="1"/>
        <v>8</v>
      </c>
      <c r="I48" s="11">
        <f>H48/H72</f>
        <v>0.2857142857142857</v>
      </c>
      <c r="J48" s="11">
        <f>H48/H75</f>
        <v>0.12121212121212122</v>
      </c>
    </row>
    <row r="49" spans="2:11" s="1" customFormat="1" x14ac:dyDescent="0.3">
      <c r="B49" s="1" t="s">
        <v>58</v>
      </c>
      <c r="D49" s="5">
        <f>SUM(D50:D63)</f>
        <v>1</v>
      </c>
      <c r="E49" s="5">
        <f>SUM(E50:E63)</f>
        <v>0</v>
      </c>
      <c r="F49" s="5">
        <f>SUM(F50:F63)</f>
        <v>0</v>
      </c>
      <c r="G49" s="5">
        <f>SUM(G50:G63)</f>
        <v>0</v>
      </c>
      <c r="H49" s="1">
        <f t="shared" si="1"/>
        <v>1</v>
      </c>
      <c r="I49" s="7">
        <f>H49/H72</f>
        <v>3.5714285714285712E-2</v>
      </c>
      <c r="J49" s="23">
        <f>H49/H75</f>
        <v>1.5151515151515152E-2</v>
      </c>
      <c r="K49" s="31"/>
    </row>
    <row r="50" spans="2:11" x14ac:dyDescent="0.3">
      <c r="C50" s="3" t="s">
        <v>59</v>
      </c>
      <c r="H50">
        <f t="shared" si="1"/>
        <v>0</v>
      </c>
      <c r="I50" s="7">
        <f>H50/H72</f>
        <v>0</v>
      </c>
      <c r="J50" s="23">
        <f>H50/H75</f>
        <v>0</v>
      </c>
    </row>
    <row r="51" spans="2:11" x14ac:dyDescent="0.3">
      <c r="C51" s="3" t="s">
        <v>60</v>
      </c>
      <c r="H51">
        <f t="shared" si="1"/>
        <v>0</v>
      </c>
      <c r="I51" s="7">
        <f>H51/H72</f>
        <v>0</v>
      </c>
      <c r="J51" s="23">
        <f>H51/H75</f>
        <v>0</v>
      </c>
    </row>
    <row r="52" spans="2:11" x14ac:dyDescent="0.3">
      <c r="C52" s="3" t="s">
        <v>61</v>
      </c>
      <c r="H52">
        <f t="shared" si="1"/>
        <v>0</v>
      </c>
      <c r="I52" s="7">
        <f>H52/H72</f>
        <v>0</v>
      </c>
      <c r="J52" s="23">
        <f>H52/H75</f>
        <v>0</v>
      </c>
    </row>
    <row r="53" spans="2:11" x14ac:dyDescent="0.3">
      <c r="C53" s="3" t="s">
        <v>63</v>
      </c>
      <c r="H53">
        <f t="shared" si="1"/>
        <v>0</v>
      </c>
      <c r="I53" s="7">
        <f>H53/H72</f>
        <v>0</v>
      </c>
      <c r="J53" s="23">
        <f>H53/H75</f>
        <v>0</v>
      </c>
    </row>
    <row r="54" spans="2:11" x14ac:dyDescent="0.3">
      <c r="C54" s="3" t="s">
        <v>64</v>
      </c>
      <c r="H54">
        <f t="shared" si="1"/>
        <v>0</v>
      </c>
      <c r="I54" s="7">
        <f>H54/H72</f>
        <v>0</v>
      </c>
      <c r="J54" s="23">
        <f>H54/H75</f>
        <v>0</v>
      </c>
    </row>
    <row r="55" spans="2:11" x14ac:dyDescent="0.3">
      <c r="C55" s="3" t="s">
        <v>65</v>
      </c>
      <c r="D55" s="2">
        <v>1</v>
      </c>
      <c r="H55">
        <f t="shared" si="1"/>
        <v>1</v>
      </c>
      <c r="I55" s="7">
        <f>H55/H72</f>
        <v>3.5714285714285712E-2</v>
      </c>
      <c r="J55" s="23">
        <f>H55/H75</f>
        <v>1.5151515151515152E-2</v>
      </c>
    </row>
    <row r="56" spans="2:11" x14ac:dyDescent="0.3">
      <c r="C56" s="3" t="s">
        <v>66</v>
      </c>
      <c r="H56">
        <f t="shared" si="1"/>
        <v>0</v>
      </c>
      <c r="I56" s="7">
        <f>H56/H72</f>
        <v>0</v>
      </c>
      <c r="J56" s="23">
        <f>H56/H75</f>
        <v>0</v>
      </c>
    </row>
    <row r="57" spans="2:11" x14ac:dyDescent="0.3">
      <c r="C57" s="3" t="s">
        <v>67</v>
      </c>
      <c r="H57">
        <f t="shared" si="1"/>
        <v>0</v>
      </c>
      <c r="I57" s="7">
        <f>H57/H72</f>
        <v>0</v>
      </c>
      <c r="J57" s="23">
        <f>H57/H75</f>
        <v>0</v>
      </c>
    </row>
    <row r="58" spans="2:11" x14ac:dyDescent="0.3">
      <c r="C58" s="3" t="s">
        <v>68</v>
      </c>
      <c r="H58">
        <f t="shared" si="1"/>
        <v>0</v>
      </c>
      <c r="I58" s="7">
        <f>H58/H72</f>
        <v>0</v>
      </c>
      <c r="J58" s="23">
        <f>H58/H75</f>
        <v>0</v>
      </c>
    </row>
    <row r="59" spans="2:11" x14ac:dyDescent="0.3">
      <c r="C59" s="3" t="s">
        <v>69</v>
      </c>
      <c r="H59">
        <f t="shared" si="1"/>
        <v>0</v>
      </c>
      <c r="I59" s="7">
        <f>H59/H72</f>
        <v>0</v>
      </c>
      <c r="J59" s="23">
        <f>H59/H75</f>
        <v>0</v>
      </c>
    </row>
    <row r="60" spans="2:11" x14ac:dyDescent="0.3">
      <c r="C60" s="3" t="s">
        <v>70</v>
      </c>
      <c r="H60">
        <f t="shared" si="1"/>
        <v>0</v>
      </c>
      <c r="I60" s="7">
        <f>H60/H72</f>
        <v>0</v>
      </c>
      <c r="J60" s="23">
        <f>H60/H75</f>
        <v>0</v>
      </c>
    </row>
    <row r="61" spans="2:11" x14ac:dyDescent="0.3">
      <c r="C61" s="3" t="s">
        <v>71</v>
      </c>
      <c r="H61">
        <f t="shared" si="1"/>
        <v>0</v>
      </c>
      <c r="I61" s="7">
        <f>H61/H72</f>
        <v>0</v>
      </c>
      <c r="J61" s="23">
        <f>H61/H75</f>
        <v>0</v>
      </c>
    </row>
    <row r="62" spans="2:11" x14ac:dyDescent="0.3">
      <c r="C62" s="3" t="s">
        <v>72</v>
      </c>
      <c r="H62">
        <f t="shared" si="1"/>
        <v>0</v>
      </c>
      <c r="I62" s="7">
        <f>H62/H72</f>
        <v>0</v>
      </c>
      <c r="J62" s="23">
        <f>H62/H75</f>
        <v>0</v>
      </c>
    </row>
    <row r="63" spans="2:11" x14ac:dyDescent="0.3">
      <c r="C63" s="3" t="s">
        <v>73</v>
      </c>
      <c r="H63">
        <f t="shared" si="1"/>
        <v>0</v>
      </c>
      <c r="I63" s="7">
        <f>H63/H72</f>
        <v>0</v>
      </c>
      <c r="J63" s="23">
        <f>H63/H75</f>
        <v>0</v>
      </c>
    </row>
    <row r="64" spans="2:11" s="1" customFormat="1" x14ac:dyDescent="0.3">
      <c r="B64" s="1" t="s">
        <v>74</v>
      </c>
      <c r="D64" s="5">
        <f>SUM(D65:D66)</f>
        <v>0</v>
      </c>
      <c r="E64" s="5">
        <f>SUM(E65:E66)</f>
        <v>0</v>
      </c>
      <c r="F64" s="5">
        <f>SUM(F65:F66)</f>
        <v>0</v>
      </c>
      <c r="G64" s="5">
        <f>SUM(G65:G66)</f>
        <v>0</v>
      </c>
      <c r="H64" s="1">
        <f t="shared" si="1"/>
        <v>0</v>
      </c>
      <c r="I64" s="7">
        <f>H64/H72</f>
        <v>0</v>
      </c>
      <c r="J64" s="23">
        <f>H64/H75</f>
        <v>0</v>
      </c>
      <c r="K64" s="31"/>
    </row>
    <row r="65" spans="1:11" x14ac:dyDescent="0.3">
      <c r="C65" s="3" t="s">
        <v>55</v>
      </c>
      <c r="H65">
        <f t="shared" si="1"/>
        <v>0</v>
      </c>
      <c r="I65" s="7">
        <f>H65/H72</f>
        <v>0</v>
      </c>
      <c r="J65" s="23">
        <f>H65/H75</f>
        <v>0</v>
      </c>
    </row>
    <row r="66" spans="1:11" x14ac:dyDescent="0.3">
      <c r="C66" s="3" t="s">
        <v>56</v>
      </c>
      <c r="H66">
        <f t="shared" si="1"/>
        <v>0</v>
      </c>
      <c r="I66" s="7">
        <f>H66/H72</f>
        <v>0</v>
      </c>
      <c r="J66" s="23">
        <f>H66/H75</f>
        <v>0</v>
      </c>
    </row>
    <row r="67" spans="1:11" s="1" customFormat="1" x14ac:dyDescent="0.3">
      <c r="B67" s="1" t="s">
        <v>75</v>
      </c>
      <c r="D67" s="5">
        <f>SUM(D68:D71)</f>
        <v>7</v>
      </c>
      <c r="E67" s="5">
        <f>SUM(E68:E71)</f>
        <v>0</v>
      </c>
      <c r="F67" s="5">
        <f>SUM(F68:F71)</f>
        <v>0</v>
      </c>
      <c r="G67" s="5">
        <f>SUM(G68:G71)</f>
        <v>0</v>
      </c>
      <c r="H67" s="1">
        <f t="shared" si="1"/>
        <v>7</v>
      </c>
      <c r="I67" s="7">
        <f>H67/H72</f>
        <v>0.25</v>
      </c>
      <c r="J67" s="23">
        <f>H67/H75</f>
        <v>0.10606060606060606</v>
      </c>
      <c r="K67" s="31"/>
    </row>
    <row r="68" spans="1:11" x14ac:dyDescent="0.3">
      <c r="C68" s="3" t="s">
        <v>76</v>
      </c>
      <c r="D68" s="2">
        <v>6</v>
      </c>
      <c r="H68">
        <f t="shared" si="1"/>
        <v>6</v>
      </c>
      <c r="I68" s="7">
        <f>H68/H72</f>
        <v>0.21428571428571427</v>
      </c>
      <c r="J68" s="23">
        <f>H68/H75</f>
        <v>9.0909090909090912E-2</v>
      </c>
    </row>
    <row r="69" spans="1:11" x14ac:dyDescent="0.3">
      <c r="C69" s="3" t="s">
        <v>77</v>
      </c>
      <c r="D69" s="2">
        <v>1</v>
      </c>
      <c r="H69">
        <f>SUM(D69:G69)</f>
        <v>1</v>
      </c>
      <c r="I69" s="7">
        <f>H69/H72</f>
        <v>3.5714285714285712E-2</v>
      </c>
      <c r="J69" s="23">
        <f>H69/H75</f>
        <v>1.5151515151515152E-2</v>
      </c>
    </row>
    <row r="70" spans="1:11" x14ac:dyDescent="0.3">
      <c r="C70" s="3" t="s">
        <v>78</v>
      </c>
      <c r="H70">
        <f>SUM(D70:G70)</f>
        <v>0</v>
      </c>
      <c r="I70" s="7">
        <f>H70/H72</f>
        <v>0</v>
      </c>
      <c r="J70" s="23">
        <f>H70/H75</f>
        <v>0</v>
      </c>
    </row>
    <row r="71" spans="1:11" x14ac:dyDescent="0.3">
      <c r="C71" s="3" t="s">
        <v>79</v>
      </c>
      <c r="H71">
        <f>SUM(D71:G71)</f>
        <v>0</v>
      </c>
      <c r="I71" s="7">
        <f>H71/H72</f>
        <v>0</v>
      </c>
      <c r="J71" s="23">
        <f>H71/H75</f>
        <v>0</v>
      </c>
    </row>
    <row r="72" spans="1:11" x14ac:dyDescent="0.3">
      <c r="A72" s="4" t="s">
        <v>80</v>
      </c>
      <c r="B72" s="13"/>
      <c r="C72" s="13"/>
      <c r="D72" s="14">
        <f>SUM(D2,D4,D16,D48)</f>
        <v>20</v>
      </c>
      <c r="E72" s="14">
        <f>SUM(E2,E4,E16,E48)</f>
        <v>5</v>
      </c>
      <c r="F72" s="14">
        <f>SUM(F2,F4,F16,F48)</f>
        <v>1</v>
      </c>
      <c r="G72" s="14">
        <f>SUM(G2,G4,G16,G48)</f>
        <v>2</v>
      </c>
      <c r="H72" s="13">
        <f>SUM(D72:G72)</f>
        <v>28</v>
      </c>
      <c r="I72" s="7">
        <f>H72/H72</f>
        <v>1</v>
      </c>
    </row>
    <row r="73" spans="1:11" x14ac:dyDescent="0.3">
      <c r="A73" s="4" t="s">
        <v>81</v>
      </c>
      <c r="B73" s="13"/>
      <c r="C73" s="13"/>
      <c r="D73" s="15">
        <f>D72/H72</f>
        <v>0.7142857142857143</v>
      </c>
      <c r="E73" s="15">
        <f>E72/H72</f>
        <v>0.17857142857142858</v>
      </c>
      <c r="F73" s="15">
        <f>F72/H72</f>
        <v>3.5714285714285712E-2</v>
      </c>
      <c r="G73" s="15">
        <f>G72/H72</f>
        <v>7.1428571428571425E-2</v>
      </c>
      <c r="H73" s="15">
        <f>H72/H72</f>
        <v>1</v>
      </c>
      <c r="I73" s="7"/>
    </row>
    <row r="74" spans="1:11" x14ac:dyDescent="0.3">
      <c r="A74" s="20"/>
      <c r="B74" s="21"/>
      <c r="C74" s="21"/>
      <c r="D74" s="22"/>
      <c r="E74" s="22"/>
      <c r="F74" s="22"/>
      <c r="G74" s="22"/>
      <c r="H74" s="22"/>
      <c r="I74" s="7"/>
    </row>
    <row r="75" spans="1:11" x14ac:dyDescent="0.3">
      <c r="A75" s="4" t="s">
        <v>82</v>
      </c>
      <c r="B75" s="13"/>
      <c r="C75" s="13"/>
      <c r="D75" s="14">
        <f>SUM(D2,D4,D16,D44,D48)</f>
        <v>22</v>
      </c>
      <c r="E75" s="14">
        <f>SUM(E2,E4,E16,E44,E48)</f>
        <v>39</v>
      </c>
      <c r="F75" s="14">
        <f>SUM(F2,F4,F16,F44,F48)</f>
        <v>1</v>
      </c>
      <c r="G75" s="14">
        <f>SUM(G2,G4,G16,G44,G48)</f>
        <v>4</v>
      </c>
      <c r="H75" s="13">
        <f>SUM(D75:G75)</f>
        <v>66</v>
      </c>
      <c r="I75" s="7"/>
      <c r="J75" s="7">
        <f>H75/H75</f>
        <v>1</v>
      </c>
    </row>
    <row r="76" spans="1:11" x14ac:dyDescent="0.3">
      <c r="A76" s="4" t="s">
        <v>83</v>
      </c>
      <c r="B76" s="13"/>
      <c r="C76" s="13"/>
      <c r="D76" s="15">
        <f>D75/H75</f>
        <v>0.33333333333333331</v>
      </c>
      <c r="E76" s="15">
        <f>E75/H75</f>
        <v>0.59090909090909094</v>
      </c>
      <c r="F76" s="15">
        <f>F75/H75</f>
        <v>1.5151515151515152E-2</v>
      </c>
      <c r="G76" s="15">
        <f>G75/H75</f>
        <v>6.0606060606060608E-2</v>
      </c>
      <c r="H76" s="15">
        <f>H75/H75</f>
        <v>1</v>
      </c>
    </row>
    <row r="77" spans="1:11" x14ac:dyDescent="0.3">
      <c r="F77" s="6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530F7A92B03F344B3A46362A012932F" ma:contentTypeVersion="10" ma:contentTypeDescription="Crear nuevo documento." ma:contentTypeScope="" ma:versionID="9be79daccdc44623f921f53b04f0c7cd">
  <xsd:schema xmlns:xsd="http://www.w3.org/2001/XMLSchema" xmlns:xs="http://www.w3.org/2001/XMLSchema" xmlns:p="http://schemas.microsoft.com/office/2006/metadata/properties" xmlns:ns2="d8af01fb-32b4-4d5d-99d0-6cc02d9d57b7" targetNamespace="http://schemas.microsoft.com/office/2006/metadata/properties" ma:root="true" ma:fieldsID="b9005975fac1209df869620c3288c525" ns2:_="">
    <xsd:import namespace="d8af01fb-32b4-4d5d-99d0-6cc02d9d57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af01fb-32b4-4d5d-99d0-6cc02d9d57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75FEA4C-93C7-4EBF-AA91-FB4F84C5EB3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5F3D8CB-D95D-4469-951C-214578D52A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8af01fb-32b4-4d5d-99d0-6cc02d9d57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4A33FD9-00F5-40F5-AE4F-6CC2889CD4D2}">
  <ds:schemaRefs>
    <ds:schemaRef ds:uri="http://schemas.microsoft.com/office/2006/metadata/properties"/>
    <ds:schemaRef ds:uri="d8af01fb-32b4-4d5d-99d0-6cc02d9d57b7"/>
    <ds:schemaRef ds:uri="http://purl.org/dc/elements/1.1/"/>
    <ds:schemaRef ds:uri="http://purl.org/dc/dcmitype/"/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Level 1</vt:lpstr>
      <vt:lpstr>Level 2a</vt:lpstr>
      <vt:lpstr>Level 2b</vt:lpstr>
      <vt:lpstr>Level 3</vt:lpstr>
      <vt:lpstr>Level 4</vt:lpstr>
      <vt:lpstr>Level 5</vt:lpstr>
      <vt:lpstr>Level 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Samuel Páramos</dc:creator>
  <cp:keywords/>
  <dc:description/>
  <cp:lastModifiedBy>Alcaraz Castaño Manuel</cp:lastModifiedBy>
  <cp:revision/>
  <dcterms:created xsi:type="dcterms:W3CDTF">2015-06-05T18:19:34Z</dcterms:created>
  <dcterms:modified xsi:type="dcterms:W3CDTF">2021-07-01T07:49:26Z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0x0101008530F7A92B03F344B3A46362A012932F</vt:lpwstr>
  </property>
</Properties>
</file>