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2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4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6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3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/Users/katie/Dropbox/Macroalgae Taphonomy/Submission 25March2022/"/>
    </mc:Choice>
  </mc:AlternateContent>
  <xr:revisionPtr revIDLastSave="0" documentId="13_ncr:1_{B87A6A1B-FAA8-A04B-8CD3-75B83DB83BFF}" xr6:coauthVersionLast="47" xr6:coauthVersionMax="47" xr10:uidLastSave="{00000000-0000-0000-0000-000000000000}"/>
  <bookViews>
    <workbookView xWindow="0" yWindow="500" windowWidth="28800" windowHeight="15800" firstSheet="12" activeTab="18" xr2:uid="{00000000-000D-0000-FFFF-FFFF00000000}"/>
  </bookViews>
  <sheets>
    <sheet name="Point Data" sheetId="19" r:id="rId1"/>
    <sheet name="HCS23-1" sheetId="1" r:id="rId2"/>
    <sheet name="HCS23-2" sheetId="3" r:id="rId3"/>
    <sheet name="HCS25-1" sheetId="4" r:id="rId4"/>
    <sheet name="HCS25-5" sheetId="6" r:id="rId5"/>
    <sheet name="HCS40-1" sheetId="9" r:id="rId6"/>
    <sheet name="HCS40-2" sheetId="12" r:id="rId7"/>
    <sheet name="HCS44-1" sheetId="10" r:id="rId8"/>
    <sheet name="HCS44-2" sheetId="11" r:id="rId9"/>
    <sheet name="HCS59-1" sheetId="14" r:id="rId10"/>
    <sheet name="HCS59-2" sheetId="15" r:id="rId11"/>
    <sheet name="HCS59-3" sheetId="16" r:id="rId12"/>
    <sheet name="HCS72-1" sheetId="17" r:id="rId13"/>
    <sheet name="HCS72-2" sheetId="18" r:id="rId14"/>
    <sheet name="HCS72" sheetId="21" r:id="rId15"/>
    <sheet name="Grade 1" sheetId="32" r:id="rId16"/>
    <sheet name="Grade 2 v2" sheetId="30" r:id="rId17"/>
    <sheet name="Grade 3" sheetId="27" r:id="rId18"/>
    <sheet name="Summary" sheetId="29" r:id="rId1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3" i="32" l="1"/>
  <c r="C39" i="32"/>
  <c r="C42" i="32"/>
  <c r="C41" i="32"/>
  <c r="C40" i="32"/>
  <c r="O33" i="32" l="1"/>
  <c r="O31" i="32"/>
  <c r="O32" i="32"/>
  <c r="O34" i="32"/>
  <c r="O35" i="32"/>
  <c r="O36" i="32"/>
  <c r="O37" i="32"/>
  <c r="O38" i="32"/>
  <c r="O39" i="32"/>
  <c r="O40" i="32"/>
  <c r="O41" i="32"/>
  <c r="O42" i="32"/>
  <c r="D31" i="32"/>
  <c r="E31" i="32"/>
  <c r="F31" i="32"/>
  <c r="G31" i="32"/>
  <c r="H31" i="32"/>
  <c r="I31" i="32"/>
  <c r="J31" i="32"/>
  <c r="K31" i="32"/>
  <c r="L31" i="32"/>
  <c r="M31" i="32"/>
  <c r="N31" i="32"/>
  <c r="D32" i="32"/>
  <c r="E32" i="32"/>
  <c r="F32" i="32"/>
  <c r="G32" i="32"/>
  <c r="H32" i="32"/>
  <c r="I32" i="32"/>
  <c r="J32" i="32"/>
  <c r="K32" i="32"/>
  <c r="L32" i="32"/>
  <c r="M32" i="32"/>
  <c r="N32" i="32"/>
  <c r="D33" i="32"/>
  <c r="E33" i="32"/>
  <c r="F33" i="32"/>
  <c r="G33" i="32"/>
  <c r="H33" i="32"/>
  <c r="I33" i="32"/>
  <c r="J33" i="32"/>
  <c r="K33" i="32"/>
  <c r="L33" i="32"/>
  <c r="M33" i="32"/>
  <c r="N33" i="32"/>
  <c r="D34" i="32"/>
  <c r="E34" i="32"/>
  <c r="F34" i="32"/>
  <c r="G34" i="32"/>
  <c r="H34" i="32"/>
  <c r="I34" i="32"/>
  <c r="J34" i="32"/>
  <c r="K34" i="32"/>
  <c r="L34" i="32"/>
  <c r="M34" i="32"/>
  <c r="N34" i="32"/>
  <c r="D35" i="32"/>
  <c r="E35" i="32"/>
  <c r="F35" i="32"/>
  <c r="G35" i="32"/>
  <c r="H35" i="32"/>
  <c r="I35" i="32"/>
  <c r="J35" i="32"/>
  <c r="K35" i="32"/>
  <c r="L35" i="32"/>
  <c r="M35" i="32"/>
  <c r="N35" i="32"/>
  <c r="D36" i="32"/>
  <c r="E36" i="32"/>
  <c r="F36" i="32"/>
  <c r="G36" i="32"/>
  <c r="H36" i="32"/>
  <c r="I36" i="32"/>
  <c r="J36" i="32"/>
  <c r="K36" i="32"/>
  <c r="L36" i="32"/>
  <c r="M36" i="32"/>
  <c r="N36" i="32"/>
  <c r="D37" i="32"/>
  <c r="E37" i="32"/>
  <c r="F37" i="32"/>
  <c r="G37" i="32"/>
  <c r="H37" i="32"/>
  <c r="I37" i="32"/>
  <c r="J37" i="32"/>
  <c r="K37" i="32"/>
  <c r="L37" i="32"/>
  <c r="M37" i="32"/>
  <c r="N37" i="32"/>
  <c r="D38" i="32"/>
  <c r="E38" i="32"/>
  <c r="F38" i="32"/>
  <c r="G38" i="32"/>
  <c r="H38" i="32"/>
  <c r="I38" i="32"/>
  <c r="J38" i="32"/>
  <c r="K38" i="32"/>
  <c r="L38" i="32"/>
  <c r="M38" i="32"/>
  <c r="N38" i="32"/>
  <c r="D39" i="32"/>
  <c r="E39" i="32"/>
  <c r="F39" i="32"/>
  <c r="G39" i="32"/>
  <c r="H39" i="32"/>
  <c r="I39" i="32"/>
  <c r="J39" i="32"/>
  <c r="K39" i="32"/>
  <c r="L39" i="32"/>
  <c r="M39" i="32"/>
  <c r="N39" i="32"/>
  <c r="D40" i="32"/>
  <c r="E40" i="32"/>
  <c r="F40" i="32"/>
  <c r="G40" i="32"/>
  <c r="H40" i="32"/>
  <c r="I40" i="32"/>
  <c r="J40" i="32"/>
  <c r="K40" i="32"/>
  <c r="L40" i="32"/>
  <c r="M40" i="32"/>
  <c r="N40" i="32"/>
  <c r="D41" i="32"/>
  <c r="E41" i="32"/>
  <c r="F41" i="32"/>
  <c r="G41" i="32"/>
  <c r="H41" i="32"/>
  <c r="I41" i="32"/>
  <c r="J41" i="32"/>
  <c r="K41" i="32"/>
  <c r="L41" i="32"/>
  <c r="M41" i="32"/>
  <c r="N41" i="32"/>
  <c r="D42" i="32"/>
  <c r="E42" i="32"/>
  <c r="F42" i="32"/>
  <c r="G42" i="32"/>
  <c r="H42" i="32"/>
  <c r="I42" i="32"/>
  <c r="J42" i="32"/>
  <c r="K42" i="32"/>
  <c r="L42" i="32"/>
  <c r="M42" i="32"/>
  <c r="N42" i="32"/>
  <c r="C36" i="32"/>
  <c r="B33" i="32"/>
  <c r="B42" i="32"/>
  <c r="B39" i="32"/>
  <c r="B36" i="32"/>
  <c r="B41" i="32"/>
  <c r="B40" i="32"/>
  <c r="C38" i="32"/>
  <c r="B38" i="32"/>
  <c r="C37" i="32"/>
  <c r="B37" i="32"/>
  <c r="C35" i="32"/>
  <c r="C34" i="32"/>
  <c r="B34" i="32"/>
  <c r="C32" i="32"/>
  <c r="B32" i="32"/>
  <c r="C31" i="32"/>
  <c r="B31" i="32"/>
  <c r="B58" i="30"/>
  <c r="D58" i="30"/>
  <c r="B57" i="30"/>
  <c r="D57" i="30"/>
  <c r="B56" i="30"/>
  <c r="D56" i="30"/>
  <c r="B55" i="30"/>
  <c r="D55" i="30"/>
  <c r="B54" i="30"/>
  <c r="D54" i="30"/>
  <c r="B53" i="30"/>
  <c r="D53" i="30"/>
  <c r="B52" i="30"/>
  <c r="D52" i="30"/>
  <c r="B51" i="30"/>
  <c r="D51" i="30"/>
  <c r="B50" i="30"/>
  <c r="D50" i="30"/>
  <c r="B49" i="30"/>
  <c r="D49" i="30"/>
  <c r="B48" i="30"/>
  <c r="D48" i="30"/>
  <c r="B47" i="30"/>
  <c r="D47" i="30"/>
  <c r="E49" i="30"/>
  <c r="F49" i="30"/>
  <c r="G49" i="30"/>
  <c r="H49" i="30"/>
  <c r="I49" i="30"/>
  <c r="J49" i="30"/>
  <c r="K49" i="30"/>
  <c r="L49" i="30"/>
  <c r="M49" i="30"/>
  <c r="N49" i="30"/>
  <c r="O49" i="30"/>
  <c r="P49" i="30"/>
  <c r="E52" i="30"/>
  <c r="F52" i="30"/>
  <c r="G52" i="30"/>
  <c r="H52" i="30"/>
  <c r="I52" i="30"/>
  <c r="J52" i="30"/>
  <c r="K52" i="30"/>
  <c r="L52" i="30"/>
  <c r="M52" i="30"/>
  <c r="N52" i="30"/>
  <c r="O52" i="30"/>
  <c r="P52" i="30"/>
  <c r="E54" i="30"/>
  <c r="F54" i="30"/>
  <c r="G54" i="30"/>
  <c r="H54" i="30"/>
  <c r="I54" i="30"/>
  <c r="J54" i="30"/>
  <c r="K54" i="30"/>
  <c r="L54" i="30"/>
  <c r="M54" i="30"/>
  <c r="N54" i="30"/>
  <c r="O54" i="30"/>
  <c r="P54" i="30"/>
  <c r="P56" i="30"/>
  <c r="E56" i="30"/>
  <c r="F56" i="30"/>
  <c r="G56" i="30"/>
  <c r="H56" i="30"/>
  <c r="I56" i="30"/>
  <c r="J56" i="30"/>
  <c r="K56" i="30"/>
  <c r="L56" i="30"/>
  <c r="M56" i="30"/>
  <c r="N56" i="30"/>
  <c r="O56" i="30"/>
  <c r="P58" i="30" l="1"/>
  <c r="O58" i="30"/>
  <c r="N58" i="30"/>
  <c r="M58" i="30"/>
  <c r="L58" i="30"/>
  <c r="K58" i="30"/>
  <c r="J58" i="30"/>
  <c r="I58" i="30"/>
  <c r="H58" i="30"/>
  <c r="G58" i="30"/>
  <c r="F58" i="30"/>
  <c r="E58" i="30"/>
  <c r="P57" i="30"/>
  <c r="O57" i="30"/>
  <c r="N57" i="30"/>
  <c r="M57" i="30"/>
  <c r="L57" i="30"/>
  <c r="K57" i="30"/>
  <c r="J57" i="30"/>
  <c r="I57" i="30"/>
  <c r="H57" i="30"/>
  <c r="G57" i="30"/>
  <c r="F57" i="30"/>
  <c r="E57" i="30"/>
  <c r="P55" i="30"/>
  <c r="O55" i="30"/>
  <c r="N55" i="30"/>
  <c r="M55" i="30"/>
  <c r="L55" i="30"/>
  <c r="K55" i="30"/>
  <c r="J55" i="30"/>
  <c r="I55" i="30"/>
  <c r="H55" i="30"/>
  <c r="G55" i="30"/>
  <c r="F55" i="30"/>
  <c r="E55" i="30"/>
  <c r="P53" i="30"/>
  <c r="O53" i="30"/>
  <c r="N53" i="30"/>
  <c r="M53" i="30"/>
  <c r="L53" i="30"/>
  <c r="K53" i="30"/>
  <c r="J53" i="30"/>
  <c r="I53" i="30"/>
  <c r="H53" i="30"/>
  <c r="G53" i="30"/>
  <c r="F53" i="30"/>
  <c r="E53" i="30"/>
  <c r="P51" i="30"/>
  <c r="O51" i="30"/>
  <c r="N51" i="30"/>
  <c r="M51" i="30"/>
  <c r="L51" i="30"/>
  <c r="K51" i="30"/>
  <c r="J51" i="30"/>
  <c r="I51" i="30"/>
  <c r="H51" i="30"/>
  <c r="G51" i="30"/>
  <c r="F51" i="30"/>
  <c r="E51" i="30"/>
  <c r="P50" i="30"/>
  <c r="O50" i="30"/>
  <c r="N50" i="30"/>
  <c r="M50" i="30"/>
  <c r="L50" i="30"/>
  <c r="K50" i="30"/>
  <c r="J50" i="30"/>
  <c r="I50" i="30"/>
  <c r="H50" i="30"/>
  <c r="G50" i="30"/>
  <c r="F50" i="30"/>
  <c r="E50" i="30"/>
  <c r="P48" i="30"/>
  <c r="O48" i="30"/>
  <c r="N48" i="30"/>
  <c r="M48" i="30"/>
  <c r="L48" i="30"/>
  <c r="K48" i="30"/>
  <c r="J48" i="30"/>
  <c r="I48" i="30"/>
  <c r="H48" i="30"/>
  <c r="G48" i="30"/>
  <c r="F48" i="30"/>
  <c r="E48" i="30"/>
  <c r="P47" i="30"/>
  <c r="O47" i="30"/>
  <c r="N47" i="30"/>
  <c r="M47" i="30"/>
  <c r="L47" i="30"/>
  <c r="K47" i="30"/>
  <c r="J47" i="30"/>
  <c r="I47" i="30"/>
  <c r="H47" i="30"/>
  <c r="G47" i="30"/>
  <c r="F47" i="30"/>
  <c r="E47" i="30"/>
  <c r="B39" i="27"/>
  <c r="C39" i="27"/>
  <c r="B38" i="27"/>
  <c r="C38" i="27"/>
  <c r="B37" i="27"/>
  <c r="C37" i="27"/>
  <c r="B36" i="27"/>
  <c r="C36" i="27"/>
  <c r="B35" i="27"/>
  <c r="C35" i="27"/>
  <c r="B34" i="27"/>
  <c r="C34" i="27"/>
  <c r="D34" i="27" l="1"/>
  <c r="E34" i="27"/>
  <c r="F34" i="27"/>
  <c r="G34" i="27"/>
  <c r="H34" i="27"/>
  <c r="I34" i="27"/>
  <c r="J34" i="27"/>
  <c r="K34" i="27"/>
  <c r="L34" i="27"/>
  <c r="M34" i="27"/>
  <c r="N34" i="27"/>
  <c r="O34" i="27"/>
  <c r="D35" i="27"/>
  <c r="E35" i="27"/>
  <c r="F35" i="27"/>
  <c r="G35" i="27"/>
  <c r="H35" i="27"/>
  <c r="I35" i="27"/>
  <c r="J35" i="27"/>
  <c r="K35" i="27"/>
  <c r="L35" i="27"/>
  <c r="M35" i="27"/>
  <c r="N35" i="27"/>
  <c r="O35" i="27"/>
  <c r="D36" i="27"/>
  <c r="E36" i="27"/>
  <c r="F36" i="27"/>
  <c r="G36" i="27"/>
  <c r="H36" i="27"/>
  <c r="I36" i="27"/>
  <c r="J36" i="27"/>
  <c r="K36" i="27"/>
  <c r="L36" i="27"/>
  <c r="M36" i="27"/>
  <c r="N36" i="27"/>
  <c r="O36" i="27"/>
  <c r="D37" i="27"/>
  <c r="E37" i="27"/>
  <c r="F37" i="27"/>
  <c r="G37" i="27"/>
  <c r="H37" i="27"/>
  <c r="I37" i="27"/>
  <c r="J37" i="27"/>
  <c r="K37" i="27"/>
  <c r="L37" i="27"/>
  <c r="M37" i="27"/>
  <c r="N37" i="27"/>
  <c r="O37" i="27"/>
  <c r="D38" i="27"/>
  <c r="E38" i="27"/>
  <c r="F38" i="27"/>
  <c r="G38" i="27"/>
  <c r="H38" i="27"/>
  <c r="I38" i="27"/>
  <c r="J38" i="27"/>
  <c r="K38" i="27"/>
  <c r="L38" i="27"/>
  <c r="M38" i="27"/>
  <c r="N38" i="27"/>
  <c r="O38" i="27"/>
  <c r="D39" i="27"/>
  <c r="E39" i="27"/>
  <c r="F39" i="27"/>
  <c r="G39" i="27"/>
  <c r="H39" i="27"/>
  <c r="I39" i="27"/>
  <c r="J39" i="27"/>
  <c r="K39" i="27"/>
  <c r="L39" i="27"/>
  <c r="M39" i="27"/>
  <c r="N39" i="27"/>
  <c r="O39" i="27"/>
  <c r="C171" i="19"/>
  <c r="C164" i="19"/>
  <c r="P36" i="27" l="1"/>
  <c r="P38" i="27"/>
  <c r="N26" i="21"/>
  <c r="M26" i="21"/>
  <c r="L26" i="21"/>
  <c r="K26" i="21"/>
  <c r="J26" i="21"/>
  <c r="I26" i="21"/>
  <c r="H26" i="21"/>
  <c r="G26" i="21"/>
  <c r="F26" i="21"/>
  <c r="E26" i="21"/>
  <c r="D26" i="21"/>
  <c r="C26" i="21"/>
  <c r="B26" i="21"/>
  <c r="N25" i="21"/>
  <c r="M25" i="21"/>
  <c r="L25" i="21"/>
  <c r="K25" i="21"/>
  <c r="J25" i="21"/>
  <c r="I25" i="21"/>
  <c r="H25" i="21"/>
  <c r="G25" i="21"/>
  <c r="F25" i="21"/>
  <c r="E25" i="21"/>
  <c r="D25" i="21"/>
  <c r="C25" i="21"/>
  <c r="B25" i="21"/>
  <c r="N24" i="21"/>
  <c r="M24" i="21"/>
  <c r="L24" i="21"/>
  <c r="K24" i="21"/>
  <c r="J24" i="21"/>
  <c r="I24" i="21"/>
  <c r="H24" i="21"/>
  <c r="G24" i="21"/>
  <c r="F24" i="21"/>
  <c r="E24" i="21"/>
  <c r="D24" i="21"/>
  <c r="C24" i="21"/>
  <c r="B24" i="21"/>
  <c r="O24" i="21" s="1"/>
  <c r="O23" i="21"/>
  <c r="N23" i="21"/>
  <c r="M23" i="21"/>
  <c r="L23" i="21"/>
  <c r="K23" i="21"/>
  <c r="J23" i="21"/>
  <c r="I23" i="21"/>
  <c r="H23" i="21"/>
  <c r="G23" i="21"/>
  <c r="F23" i="21"/>
  <c r="E23" i="21"/>
  <c r="D23" i="21"/>
  <c r="C23" i="21"/>
  <c r="B23" i="21"/>
  <c r="N22" i="21"/>
  <c r="M22" i="21"/>
  <c r="L22" i="21"/>
  <c r="K22" i="21"/>
  <c r="J22" i="21"/>
  <c r="I22" i="21"/>
  <c r="H22" i="21"/>
  <c r="G22" i="21"/>
  <c r="F22" i="21"/>
  <c r="E22" i="21"/>
  <c r="O22" i="21" s="1"/>
  <c r="D22" i="21"/>
  <c r="C22" i="21"/>
  <c r="B22" i="21"/>
  <c r="N21" i="21"/>
  <c r="M21" i="21"/>
  <c r="L21" i="21"/>
  <c r="K21" i="21"/>
  <c r="J21" i="21"/>
  <c r="I21" i="21"/>
  <c r="H21" i="21"/>
  <c r="G21" i="21"/>
  <c r="F21" i="21"/>
  <c r="E21" i="21"/>
  <c r="D21" i="21"/>
  <c r="C21" i="21"/>
  <c r="O21" i="21" s="1"/>
  <c r="B21" i="21"/>
  <c r="C18" i="17" l="1"/>
  <c r="D18" i="17"/>
  <c r="E18" i="17"/>
  <c r="F18" i="17"/>
  <c r="G18" i="17"/>
  <c r="H18" i="17"/>
  <c r="I18" i="17"/>
  <c r="J18" i="17"/>
  <c r="K18" i="17"/>
  <c r="L18" i="17"/>
  <c r="M18" i="17"/>
  <c r="N18" i="17"/>
  <c r="C19" i="17"/>
  <c r="D19" i="17"/>
  <c r="E19" i="17"/>
  <c r="F19" i="17"/>
  <c r="G19" i="17"/>
  <c r="H19" i="17"/>
  <c r="I19" i="17"/>
  <c r="J19" i="17"/>
  <c r="K19" i="17"/>
  <c r="L19" i="17"/>
  <c r="M19" i="17"/>
  <c r="N19" i="17"/>
  <c r="C16" i="17"/>
  <c r="D16" i="17"/>
  <c r="E16" i="17"/>
  <c r="F16" i="17"/>
  <c r="G16" i="17"/>
  <c r="H16" i="17"/>
  <c r="I16" i="17"/>
  <c r="J16" i="17"/>
  <c r="K16" i="17"/>
  <c r="L16" i="17"/>
  <c r="M16" i="17"/>
  <c r="N16" i="17"/>
  <c r="C17" i="17"/>
  <c r="D17" i="17"/>
  <c r="E17" i="17"/>
  <c r="F17" i="17"/>
  <c r="G17" i="17"/>
  <c r="H17" i="17"/>
  <c r="I17" i="17"/>
  <c r="J17" i="17"/>
  <c r="K17" i="17"/>
  <c r="L17" i="17"/>
  <c r="M17" i="17"/>
  <c r="N17" i="17"/>
  <c r="B16" i="17"/>
  <c r="B17" i="17"/>
  <c r="B18" i="17"/>
  <c r="B19" i="17"/>
  <c r="D158" i="19" l="1"/>
  <c r="E158" i="19"/>
  <c r="F158" i="19"/>
  <c r="G158" i="19"/>
  <c r="H158" i="19"/>
  <c r="I158" i="19"/>
  <c r="J158" i="19"/>
  <c r="K158" i="19"/>
  <c r="L158" i="19"/>
  <c r="M158" i="19"/>
  <c r="N158" i="19"/>
  <c r="O158" i="19"/>
  <c r="C158" i="19"/>
  <c r="D169" i="19" l="1"/>
  <c r="E169" i="19"/>
  <c r="F169" i="19"/>
  <c r="G169" i="19"/>
  <c r="H169" i="19"/>
  <c r="I169" i="19"/>
  <c r="J169" i="19"/>
  <c r="K169" i="19"/>
  <c r="L169" i="19"/>
  <c r="M169" i="19"/>
  <c r="N169" i="19"/>
  <c r="O169" i="19"/>
  <c r="D170" i="19"/>
  <c r="E170" i="19"/>
  <c r="F170" i="19"/>
  <c r="G170" i="19"/>
  <c r="H170" i="19"/>
  <c r="I170" i="19"/>
  <c r="J170" i="19"/>
  <c r="K170" i="19"/>
  <c r="L170" i="19"/>
  <c r="M170" i="19"/>
  <c r="N170" i="19"/>
  <c r="O170" i="19"/>
  <c r="D171" i="19"/>
  <c r="E171" i="19"/>
  <c r="F171" i="19"/>
  <c r="G171" i="19"/>
  <c r="H171" i="19"/>
  <c r="I171" i="19"/>
  <c r="J171" i="19"/>
  <c r="K171" i="19"/>
  <c r="L171" i="19"/>
  <c r="M171" i="19"/>
  <c r="N171" i="19"/>
  <c r="O171" i="19"/>
  <c r="D164" i="19"/>
  <c r="E164" i="19"/>
  <c r="F164" i="19"/>
  <c r="G164" i="19"/>
  <c r="H164" i="19"/>
  <c r="I164" i="19"/>
  <c r="J164" i="19"/>
  <c r="K164" i="19"/>
  <c r="L164" i="19"/>
  <c r="M164" i="19"/>
  <c r="N164" i="19"/>
  <c r="O164" i="19"/>
  <c r="D165" i="19"/>
  <c r="E165" i="19"/>
  <c r="F165" i="19"/>
  <c r="G165" i="19"/>
  <c r="H165" i="19"/>
  <c r="I165" i="19"/>
  <c r="J165" i="19"/>
  <c r="K165" i="19"/>
  <c r="L165" i="19"/>
  <c r="M165" i="19"/>
  <c r="N165" i="19"/>
  <c r="O165" i="19"/>
  <c r="D166" i="19"/>
  <c r="E166" i="19"/>
  <c r="F166" i="19"/>
  <c r="G166" i="19"/>
  <c r="H166" i="19"/>
  <c r="I166" i="19"/>
  <c r="J166" i="19"/>
  <c r="K166" i="19"/>
  <c r="L166" i="19"/>
  <c r="M166" i="19"/>
  <c r="N166" i="19"/>
  <c r="O166" i="19"/>
  <c r="C170" i="19"/>
  <c r="C169" i="19"/>
  <c r="C166" i="19"/>
  <c r="C165" i="19"/>
  <c r="C22" i="1"/>
  <c r="D22" i="1"/>
  <c r="E22" i="1"/>
  <c r="F22" i="1"/>
  <c r="G22" i="1"/>
  <c r="H22" i="1"/>
  <c r="I22" i="1"/>
  <c r="J22" i="1"/>
  <c r="K22" i="1"/>
  <c r="L22" i="1"/>
  <c r="M22" i="1"/>
  <c r="N22" i="1"/>
  <c r="C23" i="1"/>
  <c r="D23" i="1"/>
  <c r="E23" i="1"/>
  <c r="F23" i="1"/>
  <c r="G23" i="1"/>
  <c r="H23" i="1"/>
  <c r="I23" i="1"/>
  <c r="J23" i="1"/>
  <c r="K23" i="1"/>
  <c r="L23" i="1"/>
  <c r="M23" i="1"/>
  <c r="N23" i="1"/>
  <c r="C24" i="1"/>
  <c r="D24" i="1"/>
  <c r="E24" i="1"/>
  <c r="F24" i="1"/>
  <c r="G24" i="1"/>
  <c r="H24" i="1"/>
  <c r="I24" i="1"/>
  <c r="J24" i="1"/>
  <c r="K24" i="1"/>
  <c r="L24" i="1"/>
  <c r="M24" i="1"/>
  <c r="N24" i="1"/>
  <c r="C25" i="1"/>
  <c r="D25" i="1"/>
  <c r="E25" i="1"/>
  <c r="F25" i="1"/>
  <c r="G25" i="1"/>
  <c r="H25" i="1"/>
  <c r="I25" i="1"/>
  <c r="J25" i="1"/>
  <c r="K25" i="1"/>
  <c r="L25" i="1"/>
  <c r="M25" i="1"/>
  <c r="N25" i="1"/>
  <c r="B25" i="1"/>
  <c r="B24" i="1"/>
  <c r="B23" i="1"/>
  <c r="B22" i="1"/>
  <c r="C159" i="19"/>
  <c r="D159" i="19"/>
  <c r="E159" i="19"/>
  <c r="F159" i="19"/>
  <c r="G159" i="19"/>
  <c r="H159" i="19"/>
  <c r="I159" i="19"/>
  <c r="J159" i="19"/>
  <c r="K159" i="19"/>
  <c r="L159" i="19"/>
  <c r="M159" i="19"/>
  <c r="N159" i="19"/>
  <c r="O159" i="19"/>
  <c r="D160" i="19"/>
  <c r="E160" i="19"/>
  <c r="F160" i="19"/>
  <c r="G160" i="19"/>
  <c r="H160" i="19"/>
  <c r="I160" i="19"/>
  <c r="J160" i="19"/>
  <c r="K160" i="19"/>
  <c r="L160" i="19"/>
  <c r="M160" i="19"/>
  <c r="N160" i="19"/>
  <c r="O160" i="19"/>
  <c r="D161" i="19"/>
  <c r="E161" i="19"/>
  <c r="F161" i="19"/>
  <c r="G161" i="19"/>
  <c r="H161" i="19"/>
  <c r="I161" i="19"/>
  <c r="J161" i="19"/>
  <c r="K161" i="19"/>
  <c r="L161" i="19"/>
  <c r="M161" i="19"/>
  <c r="N161" i="19"/>
  <c r="O161" i="19"/>
  <c r="C161" i="19"/>
  <c r="C160" i="19"/>
  <c r="D154" i="19"/>
  <c r="E154" i="19"/>
  <c r="F154" i="19"/>
  <c r="G154" i="19"/>
  <c r="H154" i="19"/>
  <c r="I154" i="19"/>
  <c r="J154" i="19"/>
  <c r="K154" i="19"/>
  <c r="L154" i="19"/>
  <c r="M154" i="19"/>
  <c r="N154" i="19"/>
  <c r="O154" i="19"/>
  <c r="D155" i="19"/>
  <c r="E155" i="19"/>
  <c r="F155" i="19"/>
  <c r="G155" i="19"/>
  <c r="H155" i="19"/>
  <c r="I155" i="19"/>
  <c r="J155" i="19"/>
  <c r="K155" i="19"/>
  <c r="L155" i="19"/>
  <c r="M155" i="19"/>
  <c r="N155" i="19"/>
  <c r="O155" i="19"/>
  <c r="C154" i="19"/>
  <c r="C155" i="19"/>
</calcChain>
</file>

<file path=xl/sharedStrings.xml><?xml version="1.0" encoding="utf-8"?>
<sst xmlns="http://schemas.openxmlformats.org/spreadsheetml/2006/main" count="1872" uniqueCount="128">
  <si>
    <t>Spectrum</t>
  </si>
  <si>
    <t>C</t>
  </si>
  <si>
    <t>O</t>
  </si>
  <si>
    <t>Na</t>
  </si>
  <si>
    <t>Mg</t>
  </si>
  <si>
    <t>Al</t>
  </si>
  <si>
    <t>Si</t>
  </si>
  <si>
    <t>P</t>
  </si>
  <si>
    <t>S</t>
  </si>
  <si>
    <t>Cl</t>
  </si>
  <si>
    <t>K</t>
  </si>
  <si>
    <t>Ca</t>
  </si>
  <si>
    <t>Ti</t>
  </si>
  <si>
    <t>Fe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</si>
  <si>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</si>
  <si>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</si>
  <si>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</si>
  <si>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</si>
  <si>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</si>
  <si>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</si>
  <si>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</si>
  <si>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</si>
  <si>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</si>
  <si>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</si>
  <si>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</si>
  <si>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</si>
  <si>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</si>
  <si>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</si>
  <si>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</si>
  <si>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Mean</t>
  </si>
  <si>
    <t>Sigma</t>
  </si>
  <si>
    <t>SigmaMean</t>
  </si>
  <si>
    <t xml:space="preserve">External </t>
  </si>
  <si>
    <t>Host rock</t>
  </si>
  <si>
    <t>Internal</t>
  </si>
  <si>
    <t xml:space="preserve">Internal </t>
  </si>
  <si>
    <t>internal</t>
  </si>
  <si>
    <t>host rock</t>
  </si>
  <si>
    <t>external</t>
  </si>
  <si>
    <t>linear features</t>
  </si>
  <si>
    <t>framboid</t>
  </si>
  <si>
    <t>Al?</t>
  </si>
  <si>
    <t>fossil 2</t>
  </si>
  <si>
    <t>fossil 1</t>
  </si>
  <si>
    <t>fossil</t>
  </si>
  <si>
    <t xml:space="preserve">external </t>
  </si>
  <si>
    <t>Sample</t>
  </si>
  <si>
    <t>HCS23-1</t>
  </si>
  <si>
    <t>HCS23-2</t>
  </si>
  <si>
    <t>HCS25-1</t>
  </si>
  <si>
    <t>HCS25-5</t>
  </si>
  <si>
    <t>HCS40-1</t>
  </si>
  <si>
    <t>HCS40-2</t>
  </si>
  <si>
    <t>HCS44-1</t>
  </si>
  <si>
    <t>HCS44-2</t>
  </si>
  <si>
    <t>HCS59-1</t>
  </si>
  <si>
    <t>HCS59-2</t>
  </si>
  <si>
    <t>HCS59-3</t>
  </si>
  <si>
    <t>HCS72-1</t>
  </si>
  <si>
    <t>HCS72-2</t>
  </si>
  <si>
    <t>Location</t>
  </si>
  <si>
    <t>Summary</t>
  </si>
  <si>
    <t>External</t>
  </si>
  <si>
    <t>Location within fossils</t>
  </si>
  <si>
    <t>n</t>
  </si>
  <si>
    <t>Fossils</t>
  </si>
  <si>
    <t>Taphonomic Grade 1</t>
  </si>
  <si>
    <t>Taphonomic Grade</t>
  </si>
  <si>
    <t>Taphonomic Grades (fossils)</t>
  </si>
  <si>
    <t>Taphonomic Grades (host rock)</t>
  </si>
  <si>
    <t>Features</t>
  </si>
  <si>
    <t>Pits*</t>
  </si>
  <si>
    <t>*Included in Internal fossils</t>
  </si>
  <si>
    <t>border of organism, possible cell wall</t>
  </si>
  <si>
    <t>inside organism not along external boundary</t>
  </si>
  <si>
    <t>Linear feaures*</t>
  </si>
  <si>
    <t>Host Rock</t>
  </si>
  <si>
    <t>Fossil</t>
  </si>
  <si>
    <t>Fossil (1-6)</t>
  </si>
  <si>
    <t>Host rock (7-8)</t>
  </si>
  <si>
    <t>Internal (1-2)</t>
  </si>
  <si>
    <t>External (3-6)</t>
  </si>
  <si>
    <t>Fossil (1-6; 9-14)</t>
  </si>
  <si>
    <t>Internal (1-2; 9-11)</t>
  </si>
  <si>
    <t>External (3-6; 12-14)</t>
  </si>
  <si>
    <t>Host rock (7-8; 15-17)</t>
  </si>
  <si>
    <t>Well Preserved (1-6)</t>
  </si>
  <si>
    <t>Poorly Preserved (9-14)</t>
  </si>
  <si>
    <t>HCS72-1 Cell Segment (1-2)</t>
  </si>
  <si>
    <t>HCS72-1 Cell Wall (3-6)</t>
  </si>
  <si>
    <t>HCS72-1 Matrix (7-8)</t>
  </si>
  <si>
    <t>HCS23-1 Fossil (1-5; 11-15)</t>
  </si>
  <si>
    <t>HCS23-1 Matrix (6-10)</t>
  </si>
  <si>
    <t>HCS23-1  Cell Segment (1-5)</t>
  </si>
  <si>
    <t>HCS23-1  Cell Wall (11-15)</t>
  </si>
  <si>
    <t>HCS44-2 Fossil (16-25)</t>
  </si>
  <si>
    <t>HCS44-2 Martix (26-30)</t>
  </si>
  <si>
    <t>HCS25-1 Framboid (12-16)</t>
  </si>
  <si>
    <t>HCS25-1 Linear Feature (17-19)</t>
  </si>
  <si>
    <t>HCS25-5 Cell Wall (1-4)</t>
  </si>
  <si>
    <t>HCS25-5 Cell Segment (5-8)</t>
  </si>
  <si>
    <t>HCS25-5 Matrix (9-11)</t>
  </si>
  <si>
    <t>HCS25-1 Martix (20-22)</t>
  </si>
  <si>
    <t>HCS25-5 Fossil (1-8)</t>
  </si>
  <si>
    <t>HCS25-1 Fossil (12-19)</t>
  </si>
  <si>
    <t>HCS72-1 Fossil (1-6) (mean)</t>
  </si>
  <si>
    <t xml:space="preserve">Mg </t>
  </si>
  <si>
    <t xml:space="preserve">HCS72-1 Fossil (1-6) </t>
  </si>
  <si>
    <t xml:space="preserve"> Grade</t>
  </si>
  <si>
    <t>X̅</t>
  </si>
  <si>
    <t>HCS40-1 Fossil (26-34)</t>
  </si>
  <si>
    <t>HCS40-1 Matrix (23-25)</t>
  </si>
  <si>
    <t>HCS40-1 Cell Wall (26-31)</t>
  </si>
  <si>
    <t>HCS40-1 Cell Segment (32-34)</t>
  </si>
  <si>
    <t>cell wall</t>
  </si>
  <si>
    <t>cell segment</t>
  </si>
  <si>
    <t xml:space="preserve">Cell segment </t>
  </si>
  <si>
    <r>
      <t>σ</t>
    </r>
    <r>
      <rPr>
        <vertAlign val="subscript"/>
        <sz val="8"/>
        <color rgb="FF000000"/>
        <rFont val="Calibri"/>
        <family val="2"/>
        <scheme val="minor"/>
      </rPr>
      <t>X̅</t>
    </r>
  </si>
  <si>
    <t>Table Summarizing Figures 2-4 Bar chart data</t>
  </si>
  <si>
    <t>HCS72-2 Fossil (9-14)</t>
  </si>
  <si>
    <t>HCS72-2 Cell Segment (9-11)</t>
  </si>
  <si>
    <t>HCS72-2 Cell Wall (12-14)</t>
  </si>
  <si>
    <t>interal</t>
  </si>
  <si>
    <t>HCS72-2 Martix (15-17)</t>
  </si>
  <si>
    <t>HCS59-2 Fossil (18-23)</t>
  </si>
  <si>
    <t>HCS59-2 Martix (25-26)</t>
  </si>
  <si>
    <t>HCS59-2 Cell Segment (18-21)</t>
  </si>
  <si>
    <t>HCS59-2 Cell Wall (22-23)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</si>
</sst>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 x14ac:knownFonts="1"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8.5"/>
      <color rgb="FF000000"/>
      <name val="Arial"/>
      <family val="2"/>
    </font>
    <font>
      <sz val="11"/>
      <color rgb="FF4D5156"/>
      <name val="Calibri"/>
      <family val="2"/>
      <scheme val="minor"/>
    </font>
    <font>
      <sz val="10"/>
      <color rgb="FF000000"/>
      <name val="Calibri"/>
      <family val="2"/>
      <scheme val="minor"/>
    </font>
    <font>
      <vertAlign val="subscript"/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CDCDC"/>
        <bgColor auto="1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CDCD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ill="1"/>
    <xf numFmtId="0" fontId="0" fillId="0" borderId="0" xfId="0" applyFill="1"/>
    <xf numFmtId="0" fontId="0" fillId="3" borderId="0" xfId="0" applyFill="1"/>
    <xf numFmtId="164" fontId="2" fillId="0" borderId="0" xfId="0" applyNumberFormat="1" applyFont="1"/>
    <xf numFmtId="164" fontId="0" fillId="3" borderId="0" xfId="0" applyNumberFormat="1" applyFill="1"/>
    <xf numFmtId="164" fontId="0" fillId="2" borderId="0" xfId="0" applyNumberFormat="1" applyFill="1"/>
    <xf numFmtId="164" fontId="0" fillId="0" borderId="0" xfId="0" applyNumberFormat="1"/>
    <xf numFmtId="164" fontId="0" fillId="0" borderId="0" xfId="0" quotePrefix="1" applyNumberFormat="1"/>
    <xf numFmtId="1" fontId="0" fillId="0" borderId="0" xfId="0" applyNumberFormat="1"/>
    <xf numFmtId="1" fontId="2" fillId="0" borderId="0" xfId="0" applyNumberFormat="1" applyFont="1"/>
    <xf numFmtId="0" fontId="3" fillId="0" borderId="0" xfId="0" applyFont="1"/>
    <xf numFmtId="0" fontId="0" fillId="0" borderId="0" xfId="0" applyFont="1"/>
    <xf numFmtId="0" fontId="4" fillId="0" borderId="0" xfId="0" applyFont="1"/>
    <xf numFmtId="0" fontId="5" fillId="0" borderId="0" xfId="0" applyFont="1"/>
    <xf numFmtId="2" fontId="0" fillId="0" borderId="0" xfId="0" applyNumberFormat="1"/>
    <xf numFmtId="2" fontId="0" fillId="0" borderId="0" xfId="0" applyNumberFormat="1" applyFont="1"/>
    <xf numFmtId="2" fontId="0" fillId="0" borderId="0" xfId="0" applyNumberFormat="1" applyFill="1"/>
    <xf numFmtId="2" fontId="0" fillId="0" borderId="0" xfId="0" applyNumberFormat="1" applyFont="1" applyFill="1"/>
    <xf numFmtId="2" fontId="0" fillId="4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2F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EDS Spectrum Comparison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Fossil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'Point Data'!$C$153:$O$153</c:f>
              <c:strCache>
                <c:ptCount val="13"/>
                <c:pt idx="0">
                  <c:v>C</c:v>
                </c:pt>
                <c:pt idx="1">
                  <c:v>O</c:v>
                </c:pt>
                <c:pt idx="2">
                  <c:v>Na</c:v>
                </c:pt>
                <c:pt idx="3">
                  <c:v>Mg</c:v>
                </c:pt>
                <c:pt idx="4">
                  <c:v>Al</c:v>
                </c:pt>
                <c:pt idx="5">
                  <c:v>Si</c:v>
                </c:pt>
                <c:pt idx="6">
                  <c:v>P</c:v>
                </c:pt>
                <c:pt idx="7">
                  <c:v>S</c:v>
                </c:pt>
                <c:pt idx="8">
                  <c:v>Cl</c:v>
                </c:pt>
                <c:pt idx="9">
                  <c:v>K</c:v>
                </c:pt>
                <c:pt idx="10">
                  <c:v>Ca</c:v>
                </c:pt>
                <c:pt idx="11">
                  <c:v>Ti</c:v>
                </c:pt>
                <c:pt idx="12">
                  <c:v>Fe</c:v>
                </c:pt>
              </c:strCache>
            </c:strRef>
          </c:cat>
          <c:val>
            <c:numRef>
              <c:f>'Point Data'!$C$154:$O$154</c:f>
              <c:numCache>
                <c:formatCode>0.0000</c:formatCode>
                <c:ptCount val="13"/>
                <c:pt idx="0">
                  <c:v>4.9183104315482806</c:v>
                </c:pt>
                <c:pt idx="1">
                  <c:v>45.910794994644796</c:v>
                </c:pt>
                <c:pt idx="2">
                  <c:v>1.0395111216961495</c:v>
                </c:pt>
                <c:pt idx="3">
                  <c:v>0.93919705979710277</c:v>
                </c:pt>
                <c:pt idx="4">
                  <c:v>10.025780350154992</c:v>
                </c:pt>
                <c:pt idx="5">
                  <c:v>17.776376355678391</c:v>
                </c:pt>
                <c:pt idx="6">
                  <c:v>0.54166091845090647</c:v>
                </c:pt>
                <c:pt idx="7">
                  <c:v>0.54546426502195322</c:v>
                </c:pt>
                <c:pt idx="8">
                  <c:v>0.41204811113585049</c:v>
                </c:pt>
                <c:pt idx="9">
                  <c:v>3.4767877634812052</c:v>
                </c:pt>
                <c:pt idx="10">
                  <c:v>0.82064625711640193</c:v>
                </c:pt>
                <c:pt idx="11">
                  <c:v>1.9709661006185506</c:v>
                </c:pt>
                <c:pt idx="12">
                  <c:v>11.62245627065538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34-9C47-9C70-8E2A398E99C6}"/>
            </c:ext>
          </c:extLst>
        </c:ser>
        <c:ser>
          <c:idx val="1"/>
          <c:order val="1"/>
          <c:tx>
            <c:v>Host Rock</c:v>
          </c:tx>
          <c:spPr>
            <a:solidFill>
              <a:schemeClr val="tx1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'Point Data'!$C$153:$O$153</c:f>
              <c:strCache>
                <c:ptCount val="13"/>
                <c:pt idx="0">
                  <c:v>C</c:v>
                </c:pt>
                <c:pt idx="1">
                  <c:v>O</c:v>
                </c:pt>
                <c:pt idx="2">
                  <c:v>Na</c:v>
                </c:pt>
                <c:pt idx="3">
                  <c:v>Mg</c:v>
                </c:pt>
                <c:pt idx="4">
                  <c:v>Al</c:v>
                </c:pt>
                <c:pt idx="5">
                  <c:v>Si</c:v>
                </c:pt>
                <c:pt idx="6">
                  <c:v>P</c:v>
                </c:pt>
                <c:pt idx="7">
                  <c:v>S</c:v>
                </c:pt>
                <c:pt idx="8">
                  <c:v>Cl</c:v>
                </c:pt>
                <c:pt idx="9">
                  <c:v>K</c:v>
                </c:pt>
                <c:pt idx="10">
                  <c:v>Ca</c:v>
                </c:pt>
                <c:pt idx="11">
                  <c:v>Ti</c:v>
                </c:pt>
                <c:pt idx="12">
                  <c:v>Fe</c:v>
                </c:pt>
              </c:strCache>
            </c:strRef>
          </c:cat>
          <c:val>
            <c:numRef>
              <c:f>'Point Data'!$C$155:$O$155</c:f>
              <c:numCache>
                <c:formatCode>0.0000</c:formatCode>
                <c:ptCount val="13"/>
                <c:pt idx="0">
                  <c:v>2.5780550378582499</c:v>
                </c:pt>
                <c:pt idx="1">
                  <c:v>45.83435693243662</c:v>
                </c:pt>
                <c:pt idx="2">
                  <c:v>1.0794220775425227</c:v>
                </c:pt>
                <c:pt idx="3">
                  <c:v>1.5812235974890683</c:v>
                </c:pt>
                <c:pt idx="4">
                  <c:v>11.386842900316564</c:v>
                </c:pt>
                <c:pt idx="5">
                  <c:v>24.546645342457271</c:v>
                </c:pt>
                <c:pt idx="6">
                  <c:v>0.67024237221077276</c:v>
                </c:pt>
                <c:pt idx="7">
                  <c:v>0.4127362222265909</c:v>
                </c:pt>
                <c:pt idx="8">
                  <c:v>0.44356284476488633</c:v>
                </c:pt>
                <c:pt idx="9">
                  <c:v>4.0824797518673188</c:v>
                </c:pt>
                <c:pt idx="10">
                  <c:v>0.49074115675138635</c:v>
                </c:pt>
                <c:pt idx="11">
                  <c:v>1.0503206588574088</c:v>
                </c:pt>
                <c:pt idx="12">
                  <c:v>5.8433711052214994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34-9C47-9C70-8E2A398E99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7048736"/>
        <c:axId val="437050368"/>
      </c:barChart>
      <c:catAx>
        <c:axId val="437048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7050368"/>
        <c:crosses val="autoZero"/>
        <c:auto val="1"/>
        <c:lblAlgn val="ctr"/>
        <c:lblOffset val="100"/>
        <c:noMultiLvlLbl val="0"/>
      </c:catAx>
      <c:valAx>
        <c:axId val="437050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70487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606107648688971E-2"/>
          <c:y val="0"/>
          <c:w val="0.90768963066301578"/>
          <c:h val="0.8333271247668913"/>
        </c:manualLayout>
      </c:layout>
      <c:barChart>
        <c:barDir val="bar"/>
        <c:grouping val="stacked"/>
        <c:varyColors val="0"/>
        <c:ser>
          <c:idx val="0"/>
          <c:order val="0"/>
          <c:tx>
            <c:v>C</c:v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strRef>
              <c:f>'Grade 3'!$A$34:$A$39</c:f>
              <c:strCache>
                <c:ptCount val="6"/>
                <c:pt idx="0">
                  <c:v>HCS23-1 Fossil (1-5; 11-15)</c:v>
                </c:pt>
                <c:pt idx="1">
                  <c:v>HCS44-2 Fossil (16-25)</c:v>
                </c:pt>
                <c:pt idx="2">
                  <c:v>HCS23-1 Matrix (6-10)</c:v>
                </c:pt>
                <c:pt idx="3">
                  <c:v>HCS44-2 Martix (26-30)</c:v>
                </c:pt>
                <c:pt idx="4">
                  <c:v>HCS23-1  Cell Segment (1-5)</c:v>
                </c:pt>
                <c:pt idx="5">
                  <c:v>HCS23-1  Cell Wall (11-15)</c:v>
                </c:pt>
              </c:strCache>
            </c:strRef>
          </c:cat>
          <c:val>
            <c:numRef>
              <c:f>'Grade 3'!$C$34:$C$39</c:f>
              <c:numCache>
                <c:formatCode>General</c:formatCode>
                <c:ptCount val="6"/>
                <c:pt idx="0">
                  <c:v>4.0739353868754993</c:v>
                </c:pt>
                <c:pt idx="1">
                  <c:v>1.9628243387298003</c:v>
                </c:pt>
                <c:pt idx="2">
                  <c:v>6.4752309421288006</c:v>
                </c:pt>
                <c:pt idx="3">
                  <c:v>0</c:v>
                </c:pt>
                <c:pt idx="4">
                  <c:v>7.6439389558904001</c:v>
                </c:pt>
                <c:pt idx="5">
                  <c:v>0.50393181786060004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A1-624F-AEBB-8A4C9246DCC1}"/>
            </c:ext>
          </c:extLst>
        </c:ser>
        <c:ser>
          <c:idx val="11"/>
          <c:order val="1"/>
          <c:tx>
            <c:v>Fe</c:v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'Grade 3'!$A$34:$A$39</c:f>
              <c:strCache>
                <c:ptCount val="6"/>
                <c:pt idx="0">
                  <c:v>HCS23-1 Fossil (1-5; 11-15)</c:v>
                </c:pt>
                <c:pt idx="1">
                  <c:v>HCS44-2 Fossil (16-25)</c:v>
                </c:pt>
                <c:pt idx="2">
                  <c:v>HCS23-1 Matrix (6-10)</c:v>
                </c:pt>
                <c:pt idx="3">
                  <c:v>HCS44-2 Martix (26-30)</c:v>
                </c:pt>
                <c:pt idx="4">
                  <c:v>HCS23-1  Cell Segment (1-5)</c:v>
                </c:pt>
                <c:pt idx="5">
                  <c:v>HCS23-1  Cell Wall (11-15)</c:v>
                </c:pt>
              </c:strCache>
            </c:strRef>
          </c:cat>
          <c:val>
            <c:numRef>
              <c:f>'Grade 3'!$O$34:$O$39</c:f>
              <c:numCache>
                <c:formatCode>General</c:formatCode>
                <c:ptCount val="6"/>
                <c:pt idx="0">
                  <c:v>9.8824480625244</c:v>
                </c:pt>
                <c:pt idx="1">
                  <c:v>13.930790744737902</c:v>
                </c:pt>
                <c:pt idx="2">
                  <c:v>3.7730363381006002</c:v>
                </c:pt>
                <c:pt idx="3">
                  <c:v>6.6327427920762005</c:v>
                </c:pt>
                <c:pt idx="4">
                  <c:v>9.0015281339909983</c:v>
                </c:pt>
                <c:pt idx="5">
                  <c:v>10.7633679910578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A1-624F-AEBB-8A4C9246DCC1}"/>
            </c:ext>
          </c:extLst>
        </c:ser>
        <c:ser>
          <c:idx val="5"/>
          <c:order val="2"/>
          <c:tx>
            <c:v>Si</c:v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strRef>
              <c:f>'Grade 3'!$A$34:$A$39</c:f>
              <c:strCache>
                <c:ptCount val="6"/>
                <c:pt idx="0">
                  <c:v>HCS23-1 Fossil (1-5; 11-15)</c:v>
                </c:pt>
                <c:pt idx="1">
                  <c:v>HCS44-2 Fossil (16-25)</c:v>
                </c:pt>
                <c:pt idx="2">
                  <c:v>HCS23-1 Matrix (6-10)</c:v>
                </c:pt>
                <c:pt idx="3">
                  <c:v>HCS44-2 Martix (26-30)</c:v>
                </c:pt>
                <c:pt idx="4">
                  <c:v>HCS23-1  Cell Segment (1-5)</c:v>
                </c:pt>
                <c:pt idx="5">
                  <c:v>HCS23-1  Cell Wall (11-15)</c:v>
                </c:pt>
              </c:strCache>
            </c:strRef>
          </c:cat>
          <c:val>
            <c:numRef>
              <c:f>'Grade 3'!$H$34:$H$39</c:f>
              <c:numCache>
                <c:formatCode>General</c:formatCode>
                <c:ptCount val="6"/>
                <c:pt idx="0">
                  <c:v>19.589021197830199</c:v>
                </c:pt>
                <c:pt idx="1">
                  <c:v>19.892858270828199</c:v>
                </c:pt>
                <c:pt idx="2">
                  <c:v>24.5191351889884</c:v>
                </c:pt>
                <c:pt idx="3">
                  <c:v>23.336913570102599</c:v>
                </c:pt>
                <c:pt idx="4">
                  <c:v>18.325608127714599</c:v>
                </c:pt>
                <c:pt idx="5">
                  <c:v>20.852434267945803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CA1-624F-AEBB-8A4C9246DCC1}"/>
            </c:ext>
          </c:extLst>
        </c:ser>
        <c:ser>
          <c:idx val="4"/>
          <c:order val="3"/>
          <c:tx>
            <c:v>Al</c:v>
          </c:tx>
          <c:spPr>
            <a:solidFill>
              <a:srgbClr val="FF2F92"/>
            </a:solidFill>
            <a:ln>
              <a:noFill/>
            </a:ln>
            <a:effectLst/>
          </c:spPr>
          <c:invertIfNegative val="0"/>
          <c:cat>
            <c:strRef>
              <c:f>'Grade 3'!$A$34:$A$39</c:f>
              <c:strCache>
                <c:ptCount val="6"/>
                <c:pt idx="0">
                  <c:v>HCS23-1 Fossil (1-5; 11-15)</c:v>
                </c:pt>
                <c:pt idx="1">
                  <c:v>HCS44-2 Fossil (16-25)</c:v>
                </c:pt>
                <c:pt idx="2">
                  <c:v>HCS23-1 Matrix (6-10)</c:v>
                </c:pt>
                <c:pt idx="3">
                  <c:v>HCS44-2 Martix (26-30)</c:v>
                </c:pt>
                <c:pt idx="4">
                  <c:v>HCS23-1  Cell Segment (1-5)</c:v>
                </c:pt>
                <c:pt idx="5">
                  <c:v>HCS23-1  Cell Wall (11-15)</c:v>
                </c:pt>
              </c:strCache>
            </c:strRef>
          </c:cat>
          <c:val>
            <c:numRef>
              <c:f>'Grade 3'!$G$34:$G$39</c:f>
              <c:numCache>
                <c:formatCode>General</c:formatCode>
                <c:ptCount val="6"/>
                <c:pt idx="0">
                  <c:v>12.851366312852599</c:v>
                </c:pt>
                <c:pt idx="1">
                  <c:v>9.1796535951137006</c:v>
                </c:pt>
                <c:pt idx="2">
                  <c:v>14.667996508373401</c:v>
                </c:pt>
                <c:pt idx="3">
                  <c:v>11.392392808893</c:v>
                </c:pt>
                <c:pt idx="4">
                  <c:v>10.466230823687001</c:v>
                </c:pt>
                <c:pt idx="5">
                  <c:v>15.2365018020182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CA1-624F-AEBB-8A4C9246DCC1}"/>
            </c:ext>
          </c:extLst>
        </c:ser>
        <c:ser>
          <c:idx val="8"/>
          <c:order val="4"/>
          <c:tx>
            <c:v>K</c:v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'Grade 3'!$A$34:$A$39</c:f>
              <c:strCache>
                <c:ptCount val="6"/>
                <c:pt idx="0">
                  <c:v>HCS23-1 Fossil (1-5; 11-15)</c:v>
                </c:pt>
                <c:pt idx="1">
                  <c:v>HCS44-2 Fossil (16-25)</c:v>
                </c:pt>
                <c:pt idx="2">
                  <c:v>HCS23-1 Matrix (6-10)</c:v>
                </c:pt>
                <c:pt idx="3">
                  <c:v>HCS44-2 Martix (26-30)</c:v>
                </c:pt>
                <c:pt idx="4">
                  <c:v>HCS23-1  Cell Segment (1-5)</c:v>
                </c:pt>
                <c:pt idx="5">
                  <c:v>HCS23-1  Cell Wall (11-15)</c:v>
                </c:pt>
              </c:strCache>
            </c:strRef>
          </c:cat>
          <c:val>
            <c:numRef>
              <c:f>'Grade 3'!$L$34:$L$39</c:f>
              <c:numCache>
                <c:formatCode>General</c:formatCode>
                <c:ptCount val="6"/>
                <c:pt idx="0">
                  <c:v>3.7360169386134006</c:v>
                </c:pt>
                <c:pt idx="1">
                  <c:v>2.7631699127362999</c:v>
                </c:pt>
                <c:pt idx="2">
                  <c:v>5.1826748043266004</c:v>
                </c:pt>
                <c:pt idx="3">
                  <c:v>3.1691637384858002</c:v>
                </c:pt>
                <c:pt idx="4">
                  <c:v>2.9420623866116005</c:v>
                </c:pt>
                <c:pt idx="5">
                  <c:v>4.5299714906151998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CA1-624F-AEBB-8A4C9246DCC1}"/>
            </c:ext>
          </c:extLst>
        </c:ser>
        <c:ser>
          <c:idx val="3"/>
          <c:order val="5"/>
          <c:tx>
            <c:v>Mg</c:v>
          </c:tx>
          <c:spPr>
            <a:solidFill>
              <a:schemeClr val="tx2"/>
            </a:solidFill>
            <a:ln>
              <a:noFill/>
            </a:ln>
            <a:effectLst/>
          </c:spPr>
          <c:invertIfNegative val="0"/>
          <c:cat>
            <c:strRef>
              <c:f>'Grade 3'!$A$34:$A$39</c:f>
              <c:strCache>
                <c:ptCount val="6"/>
                <c:pt idx="0">
                  <c:v>HCS23-1 Fossil (1-5; 11-15)</c:v>
                </c:pt>
                <c:pt idx="1">
                  <c:v>HCS44-2 Fossil (16-25)</c:v>
                </c:pt>
                <c:pt idx="2">
                  <c:v>HCS23-1 Matrix (6-10)</c:v>
                </c:pt>
                <c:pt idx="3">
                  <c:v>HCS44-2 Martix (26-30)</c:v>
                </c:pt>
                <c:pt idx="4">
                  <c:v>HCS23-1  Cell Segment (1-5)</c:v>
                </c:pt>
                <c:pt idx="5">
                  <c:v>HCS23-1  Cell Wall (11-15)</c:v>
                </c:pt>
              </c:strCache>
            </c:strRef>
          </c:cat>
          <c:val>
            <c:numRef>
              <c:f>'Grade 3'!$F$34:$F$39</c:f>
              <c:numCache>
                <c:formatCode>General</c:formatCode>
                <c:ptCount val="6"/>
                <c:pt idx="0">
                  <c:v>1.2760947883744</c:v>
                </c:pt>
                <c:pt idx="1">
                  <c:v>0.2444385218208</c:v>
                </c:pt>
                <c:pt idx="2">
                  <c:v>0.26436579906719998</c:v>
                </c:pt>
                <c:pt idx="3">
                  <c:v>1.4405249868278001</c:v>
                </c:pt>
                <c:pt idx="4">
                  <c:v>1.1869102706696002</c:v>
                </c:pt>
                <c:pt idx="5">
                  <c:v>1.3652793060791999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CA1-624F-AEBB-8A4C9246DCC1}"/>
            </c:ext>
          </c:extLst>
        </c:ser>
        <c:ser>
          <c:idx val="6"/>
          <c:order val="6"/>
          <c:tx>
            <c:v>P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'Grade 3'!$A$34:$A$39</c:f>
              <c:strCache>
                <c:ptCount val="6"/>
                <c:pt idx="0">
                  <c:v>HCS23-1 Fossil (1-5; 11-15)</c:v>
                </c:pt>
                <c:pt idx="1">
                  <c:v>HCS44-2 Fossil (16-25)</c:v>
                </c:pt>
                <c:pt idx="2">
                  <c:v>HCS23-1 Matrix (6-10)</c:v>
                </c:pt>
                <c:pt idx="3">
                  <c:v>HCS44-2 Martix (26-30)</c:v>
                </c:pt>
                <c:pt idx="4">
                  <c:v>HCS23-1  Cell Segment (1-5)</c:v>
                </c:pt>
                <c:pt idx="5">
                  <c:v>HCS23-1  Cell Wall (11-15)</c:v>
                </c:pt>
              </c:strCache>
            </c:strRef>
          </c:cat>
          <c:val>
            <c:numRef>
              <c:f>'Grade 3'!$I$34:$I$39</c:f>
              <c:numCache>
                <c:formatCode>General</c:formatCode>
                <c:ptCount val="6"/>
                <c:pt idx="0">
                  <c:v>0.38926173539550002</c:v>
                </c:pt>
                <c:pt idx="1">
                  <c:v>0.71386815711789997</c:v>
                </c:pt>
                <c:pt idx="2">
                  <c:v>0.59807905839980002</c:v>
                </c:pt>
                <c:pt idx="3">
                  <c:v>0.44743164414239994</c:v>
                </c:pt>
                <c:pt idx="4">
                  <c:v>0.63731429465099998</c:v>
                </c:pt>
                <c:pt idx="5">
                  <c:v>0.14120917614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CA1-624F-AEBB-8A4C9246DCC1}"/>
            </c:ext>
          </c:extLst>
        </c:ser>
        <c:ser>
          <c:idx val="7"/>
          <c:order val="7"/>
          <c:tx>
            <c:v>S</c:v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cat>
            <c:strRef>
              <c:f>'Grade 3'!$A$34:$A$39</c:f>
              <c:strCache>
                <c:ptCount val="6"/>
                <c:pt idx="0">
                  <c:v>HCS23-1 Fossil (1-5; 11-15)</c:v>
                </c:pt>
                <c:pt idx="1">
                  <c:v>HCS44-2 Fossil (16-25)</c:v>
                </c:pt>
                <c:pt idx="2">
                  <c:v>HCS23-1 Matrix (6-10)</c:v>
                </c:pt>
                <c:pt idx="3">
                  <c:v>HCS44-2 Martix (26-30)</c:v>
                </c:pt>
                <c:pt idx="4">
                  <c:v>HCS23-1  Cell Segment (1-5)</c:v>
                </c:pt>
                <c:pt idx="5">
                  <c:v>HCS23-1  Cell Wall (11-15)</c:v>
                </c:pt>
              </c:strCache>
            </c:strRef>
          </c:cat>
          <c:val>
            <c:numRef>
              <c:f>'Grade 3'!$J$34:$J$39</c:f>
              <c:numCache>
                <c:formatCode>General</c:formatCode>
                <c:ptCount val="6"/>
                <c:pt idx="0">
                  <c:v>0.7599867597308001</c:v>
                </c:pt>
                <c:pt idx="1">
                  <c:v>0.40839316854360003</c:v>
                </c:pt>
                <c:pt idx="2">
                  <c:v>0.27742539168180003</c:v>
                </c:pt>
                <c:pt idx="3">
                  <c:v>0.3047691437176</c:v>
                </c:pt>
                <c:pt idx="4">
                  <c:v>0.5910061024576001</c:v>
                </c:pt>
                <c:pt idx="5">
                  <c:v>0.9289674170040001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CA1-624F-AEBB-8A4C9246DCC1}"/>
            </c:ext>
          </c:extLst>
        </c:ser>
        <c:ser>
          <c:idx val="1"/>
          <c:order val="8"/>
          <c:tx>
            <c:v>O</c:v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'Grade 3'!$A$34:$A$39</c:f>
              <c:strCache>
                <c:ptCount val="6"/>
                <c:pt idx="0">
                  <c:v>HCS23-1 Fossil (1-5; 11-15)</c:v>
                </c:pt>
                <c:pt idx="1">
                  <c:v>HCS44-2 Fossil (16-25)</c:v>
                </c:pt>
                <c:pt idx="2">
                  <c:v>HCS23-1 Matrix (6-10)</c:v>
                </c:pt>
                <c:pt idx="3">
                  <c:v>HCS44-2 Martix (26-30)</c:v>
                </c:pt>
                <c:pt idx="4">
                  <c:v>HCS23-1  Cell Segment (1-5)</c:v>
                </c:pt>
                <c:pt idx="5">
                  <c:v>HCS23-1  Cell Wall (11-15)</c:v>
                </c:pt>
              </c:strCache>
            </c:strRef>
          </c:cat>
          <c:val>
            <c:numRef>
              <c:f>'Grade 3'!$D$34:$D$39</c:f>
              <c:numCache>
                <c:formatCode>General</c:formatCode>
                <c:ptCount val="6"/>
                <c:pt idx="0">
                  <c:v>44.604367314066295</c:v>
                </c:pt>
                <c:pt idx="1">
                  <c:v>47.561011445035497</c:v>
                </c:pt>
                <c:pt idx="2">
                  <c:v>40.850361216190201</c:v>
                </c:pt>
                <c:pt idx="3">
                  <c:v>49.968684243639395</c:v>
                </c:pt>
                <c:pt idx="4">
                  <c:v>45.836961740221</c:v>
                </c:pt>
                <c:pt idx="5">
                  <c:v>43.371772887911604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A1-624F-AEBB-8A4C9246DCC1}"/>
            </c:ext>
          </c:extLst>
        </c:ser>
        <c:ser>
          <c:idx val="2"/>
          <c:order val="9"/>
          <c:tx>
            <c:v>Na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'Grade 3'!$A$34:$A$39</c:f>
              <c:strCache>
                <c:ptCount val="6"/>
                <c:pt idx="0">
                  <c:v>HCS23-1 Fossil (1-5; 11-15)</c:v>
                </c:pt>
                <c:pt idx="1">
                  <c:v>HCS44-2 Fossil (16-25)</c:v>
                </c:pt>
                <c:pt idx="2">
                  <c:v>HCS23-1 Matrix (6-10)</c:v>
                </c:pt>
                <c:pt idx="3">
                  <c:v>HCS44-2 Martix (26-30)</c:v>
                </c:pt>
                <c:pt idx="4">
                  <c:v>HCS23-1  Cell Segment (1-5)</c:v>
                </c:pt>
                <c:pt idx="5">
                  <c:v>HCS23-1  Cell Wall (11-15)</c:v>
                </c:pt>
              </c:strCache>
            </c:strRef>
          </c:cat>
          <c:val>
            <c:numRef>
              <c:f>'Grade 3'!$E$34:$E$39</c:f>
              <c:numCache>
                <c:formatCode>General</c:formatCode>
                <c:ptCount val="6"/>
                <c:pt idx="0">
                  <c:v>0.33413726400339999</c:v>
                </c:pt>
                <c:pt idx="1">
                  <c:v>2.3192408542491001</c:v>
                </c:pt>
                <c:pt idx="2">
                  <c:v>2.0376690101668</c:v>
                </c:pt>
                <c:pt idx="3">
                  <c:v>0.80397154120219994</c:v>
                </c:pt>
                <c:pt idx="4">
                  <c:v>0.41302408520579997</c:v>
                </c:pt>
                <c:pt idx="5">
                  <c:v>0.25525044280099995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CA1-624F-AEBB-8A4C9246DCC1}"/>
            </c:ext>
          </c:extLst>
        </c:ser>
        <c:ser>
          <c:idx val="9"/>
          <c:order val="10"/>
          <c:tx>
            <c:v>Ca</c:v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'Grade 3'!$A$34:$A$39</c:f>
              <c:strCache>
                <c:ptCount val="6"/>
                <c:pt idx="0">
                  <c:v>HCS23-1 Fossil (1-5; 11-15)</c:v>
                </c:pt>
                <c:pt idx="1">
                  <c:v>HCS44-2 Fossil (16-25)</c:v>
                </c:pt>
                <c:pt idx="2">
                  <c:v>HCS23-1 Matrix (6-10)</c:v>
                </c:pt>
                <c:pt idx="3">
                  <c:v>HCS44-2 Martix (26-30)</c:v>
                </c:pt>
                <c:pt idx="4">
                  <c:v>HCS23-1  Cell Segment (1-5)</c:v>
                </c:pt>
                <c:pt idx="5">
                  <c:v>HCS23-1  Cell Wall (11-15)</c:v>
                </c:pt>
              </c:strCache>
            </c:strRef>
          </c:cat>
          <c:val>
            <c:numRef>
              <c:f>'Grade 3'!$M$34:$M$39</c:f>
              <c:numCache>
                <c:formatCode>General</c:formatCode>
                <c:ptCount val="6"/>
                <c:pt idx="0">
                  <c:v>0.99144388795790006</c:v>
                </c:pt>
                <c:pt idx="1">
                  <c:v>0.19779711822859999</c:v>
                </c:pt>
                <c:pt idx="2">
                  <c:v>0.23253761517239999</c:v>
                </c:pt>
                <c:pt idx="3">
                  <c:v>1.0768709928573998</c:v>
                </c:pt>
                <c:pt idx="4">
                  <c:v>0.63264355433539998</c:v>
                </c:pt>
                <c:pt idx="5">
                  <c:v>1.3502442215804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CA1-624F-AEBB-8A4C9246DCC1}"/>
            </c:ext>
          </c:extLst>
        </c:ser>
        <c:ser>
          <c:idx val="10"/>
          <c:order val="11"/>
          <c:tx>
            <c:v>Ti</c:v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'Grade 3'!$A$34:$A$39</c:f>
              <c:strCache>
                <c:ptCount val="6"/>
                <c:pt idx="0">
                  <c:v>HCS23-1 Fossil (1-5; 11-15)</c:v>
                </c:pt>
                <c:pt idx="1">
                  <c:v>HCS44-2 Fossil (16-25)</c:v>
                </c:pt>
                <c:pt idx="2">
                  <c:v>HCS23-1 Matrix (6-10)</c:v>
                </c:pt>
                <c:pt idx="3">
                  <c:v>HCS44-2 Martix (26-30)</c:v>
                </c:pt>
                <c:pt idx="4">
                  <c:v>HCS23-1  Cell Segment (1-5)</c:v>
                </c:pt>
                <c:pt idx="5">
                  <c:v>HCS23-1  Cell Wall (11-15)</c:v>
                </c:pt>
              </c:strCache>
            </c:strRef>
          </c:cat>
          <c:val>
            <c:numRef>
              <c:f>'Grade 3'!$N$34:$N$39</c:f>
              <c:numCache>
                <c:formatCode>General</c:formatCode>
                <c:ptCount val="6"/>
                <c:pt idx="0">
                  <c:v>0.9147825363958999</c:v>
                </c:pt>
                <c:pt idx="1">
                  <c:v>0.28519311843709999</c:v>
                </c:pt>
                <c:pt idx="2">
                  <c:v>0.69277422193259997</c:v>
                </c:pt>
                <c:pt idx="3">
                  <c:v>1.1278240351133999</c:v>
                </c:pt>
                <c:pt idx="4">
                  <c:v>1.2608793015416</c:v>
                </c:pt>
                <c:pt idx="5">
                  <c:v>0.56868577125020003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CA1-624F-AEBB-8A4C9246DC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99482352"/>
        <c:axId val="866890512"/>
      </c:barChart>
      <c:catAx>
        <c:axId val="79948235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6890512"/>
        <c:crosses val="autoZero"/>
        <c:auto val="1"/>
        <c:lblAlgn val="ctr"/>
        <c:lblOffset val="100"/>
        <c:noMultiLvlLbl val="0"/>
      </c:catAx>
      <c:valAx>
        <c:axId val="866890512"/>
        <c:scaling>
          <c:orientation val="minMax"/>
          <c:max val="1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9482352"/>
        <c:crosses val="autoZero"/>
        <c:crossBetween val="between"/>
        <c:majorUnit val="2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EDS</a:t>
            </a:r>
            <a:r>
              <a:rPr lang="en-US" baseline="0"/>
              <a:t> Spectrum Comparison for Fossils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Internal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'Point Data'!$E$153:$Q$153</c:f>
              <c:strCache>
                <c:ptCount val="11"/>
                <c:pt idx="0">
                  <c:v>Na</c:v>
                </c:pt>
                <c:pt idx="1">
                  <c:v>Mg</c:v>
                </c:pt>
                <c:pt idx="2">
                  <c:v>Al</c:v>
                </c:pt>
                <c:pt idx="3">
                  <c:v>Si</c:v>
                </c:pt>
                <c:pt idx="4">
                  <c:v>P</c:v>
                </c:pt>
                <c:pt idx="5">
                  <c:v>S</c:v>
                </c:pt>
                <c:pt idx="6">
                  <c:v>Cl</c:v>
                </c:pt>
                <c:pt idx="7">
                  <c:v>K</c:v>
                </c:pt>
                <c:pt idx="8">
                  <c:v>Ca</c:v>
                </c:pt>
                <c:pt idx="9">
                  <c:v>Ti</c:v>
                </c:pt>
                <c:pt idx="10">
                  <c:v>Fe</c:v>
                </c:pt>
              </c:strCache>
            </c:strRef>
          </c:cat>
          <c:val>
            <c:numRef>
              <c:f>'Point Data'!$E$158:$Q$158</c:f>
              <c:numCache>
                <c:formatCode>0.0000</c:formatCode>
                <c:ptCount val="13"/>
                <c:pt idx="0">
                  <c:v>0.75919994568047056</c:v>
                </c:pt>
                <c:pt idx="1">
                  <c:v>0.71717426403791174</c:v>
                </c:pt>
                <c:pt idx="2">
                  <c:v>12.603858129183823</c:v>
                </c:pt>
                <c:pt idx="3">
                  <c:v>20.574317218390235</c:v>
                </c:pt>
                <c:pt idx="4">
                  <c:v>0.46079078201961765</c:v>
                </c:pt>
                <c:pt idx="5">
                  <c:v>0.45053377551988238</c:v>
                </c:pt>
                <c:pt idx="6">
                  <c:v>0.28098278854970582</c:v>
                </c:pt>
                <c:pt idx="7">
                  <c:v>5.484879170437118</c:v>
                </c:pt>
                <c:pt idx="8">
                  <c:v>0.32160340923094111</c:v>
                </c:pt>
                <c:pt idx="9">
                  <c:v>0.63201126952544129</c:v>
                </c:pt>
                <c:pt idx="10">
                  <c:v>7.0328234622854708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9C-EC4D-AD7B-4F5E2B911802}"/>
            </c:ext>
          </c:extLst>
        </c:ser>
        <c:ser>
          <c:idx val="1"/>
          <c:order val="1"/>
          <c:tx>
            <c:v>External</c:v>
          </c:tx>
          <c:spPr>
            <a:solidFill>
              <a:schemeClr val="tx1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'Point Data'!$E$153:$Q$153</c:f>
              <c:strCache>
                <c:ptCount val="11"/>
                <c:pt idx="0">
                  <c:v>Na</c:v>
                </c:pt>
                <c:pt idx="1">
                  <c:v>Mg</c:v>
                </c:pt>
                <c:pt idx="2">
                  <c:v>Al</c:v>
                </c:pt>
                <c:pt idx="3">
                  <c:v>Si</c:v>
                </c:pt>
                <c:pt idx="4">
                  <c:v>P</c:v>
                </c:pt>
                <c:pt idx="5">
                  <c:v>S</c:v>
                </c:pt>
                <c:pt idx="6">
                  <c:v>Cl</c:v>
                </c:pt>
                <c:pt idx="7">
                  <c:v>K</c:v>
                </c:pt>
                <c:pt idx="8">
                  <c:v>Ca</c:v>
                </c:pt>
                <c:pt idx="9">
                  <c:v>Ti</c:v>
                </c:pt>
                <c:pt idx="10">
                  <c:v>Fe</c:v>
                </c:pt>
              </c:strCache>
            </c:strRef>
          </c:cat>
          <c:val>
            <c:numRef>
              <c:f>'Point Data'!$E$159:$Q$159</c:f>
              <c:numCache>
                <c:formatCode>0.0000</c:formatCode>
                <c:ptCount val="13"/>
                <c:pt idx="0">
                  <c:v>1.1962009589580294</c:v>
                </c:pt>
                <c:pt idx="1">
                  <c:v>1.0467972664265883</c:v>
                </c:pt>
                <c:pt idx="2">
                  <c:v>10.606989457741234</c:v>
                </c:pt>
                <c:pt idx="3">
                  <c:v>17.17489275982815</c:v>
                </c:pt>
                <c:pt idx="4">
                  <c:v>0.59631043437758835</c:v>
                </c:pt>
                <c:pt idx="5">
                  <c:v>0.71879387052994104</c:v>
                </c:pt>
                <c:pt idx="6">
                  <c:v>0.62994431242338234</c:v>
                </c:pt>
                <c:pt idx="7">
                  <c:v>2.6665178600223238</c:v>
                </c:pt>
                <c:pt idx="8">
                  <c:v>0.63545484948782349</c:v>
                </c:pt>
                <c:pt idx="9">
                  <c:v>0.76298742361300032</c:v>
                </c:pt>
                <c:pt idx="10">
                  <c:v>16.479158701891677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9C-EC4D-AD7B-4F5E2B9118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53402640"/>
        <c:axId val="353471744"/>
      </c:barChart>
      <c:catAx>
        <c:axId val="353402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3471744"/>
        <c:crosses val="autoZero"/>
        <c:auto val="1"/>
        <c:lblAlgn val="ctr"/>
        <c:lblOffset val="100"/>
        <c:noMultiLvlLbl val="0"/>
      </c:catAx>
      <c:valAx>
        <c:axId val="353471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34026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EDS Spectrum for</a:t>
            </a:r>
            <a:r>
              <a:rPr lang="en-US" baseline="0"/>
              <a:t> Internal Structures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Pits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'Point Data'!$C$153:$O$153</c:f>
              <c:strCache>
                <c:ptCount val="13"/>
                <c:pt idx="0">
                  <c:v>C</c:v>
                </c:pt>
                <c:pt idx="1">
                  <c:v>O</c:v>
                </c:pt>
                <c:pt idx="2">
                  <c:v>Na</c:v>
                </c:pt>
                <c:pt idx="3">
                  <c:v>Mg</c:v>
                </c:pt>
                <c:pt idx="4">
                  <c:v>Al</c:v>
                </c:pt>
                <c:pt idx="5">
                  <c:v>Si</c:v>
                </c:pt>
                <c:pt idx="6">
                  <c:v>P</c:v>
                </c:pt>
                <c:pt idx="7">
                  <c:v>S</c:v>
                </c:pt>
                <c:pt idx="8">
                  <c:v>Cl</c:v>
                </c:pt>
                <c:pt idx="9">
                  <c:v>K</c:v>
                </c:pt>
                <c:pt idx="10">
                  <c:v>Ca</c:v>
                </c:pt>
                <c:pt idx="11">
                  <c:v>Ti</c:v>
                </c:pt>
                <c:pt idx="12">
                  <c:v>Fe</c:v>
                </c:pt>
              </c:strCache>
            </c:strRef>
          </c:cat>
          <c:val>
            <c:numRef>
              <c:f>'Point Data'!$C$160:$O$160</c:f>
              <c:numCache>
                <c:formatCode>0.0000</c:formatCode>
                <c:ptCount val="13"/>
                <c:pt idx="0">
                  <c:v>5.9024864663262004</c:v>
                </c:pt>
                <c:pt idx="1">
                  <c:v>44.093478419818993</c:v>
                </c:pt>
                <c:pt idx="2">
                  <c:v>0.72532517169919997</c:v>
                </c:pt>
                <c:pt idx="3">
                  <c:v>1.0662691812695999</c:v>
                </c:pt>
                <c:pt idx="4">
                  <c:v>16.857586150877001</c:v>
                </c:pt>
                <c:pt idx="5">
                  <c:v>19.8774965817938</c:v>
                </c:pt>
                <c:pt idx="6">
                  <c:v>0.40745186409220002</c:v>
                </c:pt>
                <c:pt idx="7">
                  <c:v>0.21856588308019997</c:v>
                </c:pt>
                <c:pt idx="8">
                  <c:v>0.65318708969579997</c:v>
                </c:pt>
                <c:pt idx="9">
                  <c:v>5.3347509025113995</c:v>
                </c:pt>
                <c:pt idx="10">
                  <c:v>0.1441582884732</c:v>
                </c:pt>
                <c:pt idx="11">
                  <c:v>1.2082874831080002</c:v>
                </c:pt>
                <c:pt idx="12">
                  <c:v>3.5109565172544004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C3-C344-B125-210B7123265D}"/>
            </c:ext>
          </c:extLst>
        </c:ser>
        <c:ser>
          <c:idx val="1"/>
          <c:order val="1"/>
          <c:tx>
            <c:v>Linear Features</c:v>
          </c:tx>
          <c:spPr>
            <a:solidFill>
              <a:schemeClr val="tx1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'Point Data'!$C$153:$O$153</c:f>
              <c:strCache>
                <c:ptCount val="13"/>
                <c:pt idx="0">
                  <c:v>C</c:v>
                </c:pt>
                <c:pt idx="1">
                  <c:v>O</c:v>
                </c:pt>
                <c:pt idx="2">
                  <c:v>Na</c:v>
                </c:pt>
                <c:pt idx="3">
                  <c:v>Mg</c:v>
                </c:pt>
                <c:pt idx="4">
                  <c:v>Al</c:v>
                </c:pt>
                <c:pt idx="5">
                  <c:v>Si</c:v>
                </c:pt>
                <c:pt idx="6">
                  <c:v>P</c:v>
                </c:pt>
                <c:pt idx="7">
                  <c:v>S</c:v>
                </c:pt>
                <c:pt idx="8">
                  <c:v>Cl</c:v>
                </c:pt>
                <c:pt idx="9">
                  <c:v>K</c:v>
                </c:pt>
                <c:pt idx="10">
                  <c:v>Ca</c:v>
                </c:pt>
                <c:pt idx="11">
                  <c:v>Ti</c:v>
                </c:pt>
                <c:pt idx="12">
                  <c:v>Fe</c:v>
                </c:pt>
              </c:strCache>
            </c:strRef>
          </c:cat>
          <c:val>
            <c:numRef>
              <c:f>'Point Data'!$C$161:$O$161</c:f>
              <c:numCache>
                <c:formatCode>0.0000</c:formatCode>
                <c:ptCount val="13"/>
                <c:pt idx="0">
                  <c:v>7.9874601574153337</c:v>
                </c:pt>
                <c:pt idx="1">
                  <c:v>39.524484242501998</c:v>
                </c:pt>
                <c:pt idx="2">
                  <c:v>0.44468236583799997</c:v>
                </c:pt>
                <c:pt idx="3">
                  <c:v>7.0287905144000004E-2</c:v>
                </c:pt>
                <c:pt idx="4">
                  <c:v>13.681644239274334</c:v>
                </c:pt>
                <c:pt idx="5">
                  <c:v>21.904301260139665</c:v>
                </c:pt>
                <c:pt idx="6">
                  <c:v>0.71214246671766668</c:v>
                </c:pt>
                <c:pt idx="7">
                  <c:v>0.69920867755400007</c:v>
                </c:pt>
                <c:pt idx="8">
                  <c:v>0.6157045975483334</c:v>
                </c:pt>
                <c:pt idx="9">
                  <c:v>12.614988374522333</c:v>
                </c:pt>
                <c:pt idx="10">
                  <c:v>0.46950890018999997</c:v>
                </c:pt>
                <c:pt idx="11">
                  <c:v>0.36256744127699997</c:v>
                </c:pt>
                <c:pt idx="12">
                  <c:v>0.91301937187666671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C3-C344-B125-210B712326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8529024"/>
        <c:axId val="438900944"/>
      </c:barChart>
      <c:catAx>
        <c:axId val="438529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900944"/>
        <c:crosses val="autoZero"/>
        <c:auto val="1"/>
        <c:lblAlgn val="ctr"/>
        <c:lblOffset val="100"/>
        <c:noMultiLvlLbl val="0"/>
      </c:catAx>
      <c:valAx>
        <c:axId val="438900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529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EDS Spectrum for</a:t>
            </a:r>
            <a:r>
              <a:rPr lang="en-US" baseline="0"/>
              <a:t> Fossil vs. Host rock by Taphonomic Grade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Grade 3 (F)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'Point Data'!$C$153:$O$153</c:f>
              <c:strCache>
                <c:ptCount val="13"/>
                <c:pt idx="0">
                  <c:v>C</c:v>
                </c:pt>
                <c:pt idx="1">
                  <c:v>O</c:v>
                </c:pt>
                <c:pt idx="2">
                  <c:v>Na</c:v>
                </c:pt>
                <c:pt idx="3">
                  <c:v>Mg</c:v>
                </c:pt>
                <c:pt idx="4">
                  <c:v>Al</c:v>
                </c:pt>
                <c:pt idx="5">
                  <c:v>Si</c:v>
                </c:pt>
                <c:pt idx="6">
                  <c:v>P</c:v>
                </c:pt>
                <c:pt idx="7">
                  <c:v>S</c:v>
                </c:pt>
                <c:pt idx="8">
                  <c:v>Cl</c:v>
                </c:pt>
                <c:pt idx="9">
                  <c:v>K</c:v>
                </c:pt>
                <c:pt idx="10">
                  <c:v>Ca</c:v>
                </c:pt>
                <c:pt idx="11">
                  <c:v>Ti</c:v>
                </c:pt>
                <c:pt idx="12">
                  <c:v>Fe</c:v>
                </c:pt>
              </c:strCache>
            </c:strRef>
          </c:cat>
          <c:val>
            <c:numRef>
              <c:f>'Point Data'!$C$164:$O$164</c:f>
              <c:numCache>
                <c:formatCode>0.0000</c:formatCode>
                <c:ptCount val="13"/>
                <c:pt idx="0">
                  <c:v>3.1259703742806257</c:v>
                </c:pt>
                <c:pt idx="1">
                  <c:v>46.428586493008197</c:v>
                </c:pt>
                <c:pt idx="2">
                  <c:v>0.822353585477275</c:v>
                </c:pt>
                <c:pt idx="3">
                  <c:v>1.0230180796132249</c:v>
                </c:pt>
                <c:pt idx="4">
                  <c:v>9.8750669446403041</c:v>
                </c:pt>
                <c:pt idx="5">
                  <c:v>16.820590565719748</c:v>
                </c:pt>
                <c:pt idx="6">
                  <c:v>0.40991967776244997</c:v>
                </c:pt>
                <c:pt idx="7">
                  <c:v>0.33428101882755001</c:v>
                </c:pt>
                <c:pt idx="8">
                  <c:v>0.35247413343157497</c:v>
                </c:pt>
                <c:pt idx="9">
                  <c:v>3.4953500214603999</c:v>
                </c:pt>
                <c:pt idx="10">
                  <c:v>1.558877887374625</c:v>
                </c:pt>
                <c:pt idx="11">
                  <c:v>4.0830434077011741</c:v>
                </c:pt>
                <c:pt idx="12">
                  <c:v>11.670467810702799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B9-6A4A-851B-1D6F6421B85F}"/>
            </c:ext>
          </c:extLst>
        </c:ser>
        <c:ser>
          <c:idx val="1"/>
          <c:order val="1"/>
          <c:tx>
            <c:v>Grade 2 (F)</c:v>
          </c:tx>
          <c:spPr>
            <a:solidFill>
              <a:schemeClr val="tx1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'Point Data'!$C$153:$O$153</c:f>
              <c:strCache>
                <c:ptCount val="13"/>
                <c:pt idx="0">
                  <c:v>C</c:v>
                </c:pt>
                <c:pt idx="1">
                  <c:v>O</c:v>
                </c:pt>
                <c:pt idx="2">
                  <c:v>Na</c:v>
                </c:pt>
                <c:pt idx="3">
                  <c:v>Mg</c:v>
                </c:pt>
                <c:pt idx="4">
                  <c:v>Al</c:v>
                </c:pt>
                <c:pt idx="5">
                  <c:v>Si</c:v>
                </c:pt>
                <c:pt idx="6">
                  <c:v>P</c:v>
                </c:pt>
                <c:pt idx="7">
                  <c:v>S</c:v>
                </c:pt>
                <c:pt idx="8">
                  <c:v>Cl</c:v>
                </c:pt>
                <c:pt idx="9">
                  <c:v>K</c:v>
                </c:pt>
                <c:pt idx="10">
                  <c:v>Ca</c:v>
                </c:pt>
                <c:pt idx="11">
                  <c:v>Ti</c:v>
                </c:pt>
                <c:pt idx="12">
                  <c:v>Fe</c:v>
                </c:pt>
              </c:strCache>
            </c:strRef>
          </c:cat>
          <c:val>
            <c:numRef>
              <c:f>'Point Data'!$C$165:$O$165</c:f>
              <c:numCache>
                <c:formatCode>0.0000</c:formatCode>
                <c:ptCount val="13"/>
                <c:pt idx="0">
                  <c:v>6.0712866345858858</c:v>
                </c:pt>
                <c:pt idx="1">
                  <c:v>47.547651784202543</c:v>
                </c:pt>
                <c:pt idx="2">
                  <c:v>1.2114595933297427</c:v>
                </c:pt>
                <c:pt idx="3">
                  <c:v>0.57505767905385707</c:v>
                </c:pt>
                <c:pt idx="4">
                  <c:v>11.775679832927944</c:v>
                </c:pt>
                <c:pt idx="5">
                  <c:v>20.430221108003913</c:v>
                </c:pt>
                <c:pt idx="6">
                  <c:v>0.5398440478708858</c:v>
                </c:pt>
                <c:pt idx="7">
                  <c:v>0.6583749206918571</c:v>
                </c:pt>
                <c:pt idx="8">
                  <c:v>0.4250241574537143</c:v>
                </c:pt>
                <c:pt idx="9">
                  <c:v>5.0982391241391714</c:v>
                </c:pt>
                <c:pt idx="10">
                  <c:v>0.32175235203739988</c:v>
                </c:pt>
                <c:pt idx="11">
                  <c:v>0.68433690035962846</c:v>
                </c:pt>
                <c:pt idx="12">
                  <c:v>4.6610718653434295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B9-6A4A-851B-1D6F6421B85F}"/>
            </c:ext>
          </c:extLst>
        </c:ser>
        <c:ser>
          <c:idx val="2"/>
          <c:order val="2"/>
          <c:tx>
            <c:v>Grade 1 (F)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'Point Data'!$C$153:$O$153</c:f>
              <c:strCache>
                <c:ptCount val="13"/>
                <c:pt idx="0">
                  <c:v>C</c:v>
                </c:pt>
                <c:pt idx="1">
                  <c:v>O</c:v>
                </c:pt>
                <c:pt idx="2">
                  <c:v>Na</c:v>
                </c:pt>
                <c:pt idx="3">
                  <c:v>Mg</c:v>
                </c:pt>
                <c:pt idx="4">
                  <c:v>Al</c:v>
                </c:pt>
                <c:pt idx="5">
                  <c:v>Si</c:v>
                </c:pt>
                <c:pt idx="6">
                  <c:v>P</c:v>
                </c:pt>
                <c:pt idx="7">
                  <c:v>S</c:v>
                </c:pt>
                <c:pt idx="8">
                  <c:v>Cl</c:v>
                </c:pt>
                <c:pt idx="9">
                  <c:v>K</c:v>
                </c:pt>
                <c:pt idx="10">
                  <c:v>Ca</c:v>
                </c:pt>
                <c:pt idx="11">
                  <c:v>Ti</c:v>
                </c:pt>
                <c:pt idx="12">
                  <c:v>Fe</c:v>
                </c:pt>
              </c:strCache>
            </c:strRef>
          </c:cat>
          <c:val>
            <c:numRef>
              <c:f>'Point Data'!$C$166:$O$166</c:f>
              <c:numCache>
                <c:formatCode>0.0000</c:formatCode>
                <c:ptCount val="13"/>
                <c:pt idx="0">
                  <c:v>6.0879151288366122</c:v>
                </c:pt>
                <c:pt idx="1">
                  <c:v>43.347576870309169</c:v>
                </c:pt>
                <c:pt idx="2">
                  <c:v>1.0610409334237743</c:v>
                </c:pt>
                <c:pt idx="3">
                  <c:v>1.2541947001261935</c:v>
                </c:pt>
                <c:pt idx="4">
                  <c:v>8.1208831044046459</c:v>
                </c:pt>
                <c:pt idx="5">
                  <c:v>15.743921003722649</c:v>
                </c:pt>
                <c:pt idx="6">
                  <c:v>0.73117385446025807</c:v>
                </c:pt>
                <c:pt idx="7">
                  <c:v>0.70807462516232256</c:v>
                </c:pt>
                <c:pt idx="8">
                  <c:v>0.4875592594642903</c:v>
                </c:pt>
                <c:pt idx="9">
                  <c:v>1.5689678220325161</c:v>
                </c:pt>
                <c:pt idx="10">
                  <c:v>0.45226594006203236</c:v>
                </c:pt>
                <c:pt idx="11">
                  <c:v>0.76015984310890328</c:v>
                </c:pt>
                <c:pt idx="12">
                  <c:v>19.676266914886583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B9-6A4A-851B-1D6F6421B85F}"/>
            </c:ext>
          </c:extLst>
        </c:ser>
        <c:ser>
          <c:idx val="3"/>
          <c:order val="3"/>
          <c:tx>
            <c:v>Grade 3</c:v>
          </c:tx>
          <c:spPr>
            <a:solidFill>
              <a:schemeClr val="accent6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'Point Data'!$C$153:$O$153</c:f>
              <c:strCache>
                <c:ptCount val="13"/>
                <c:pt idx="0">
                  <c:v>C</c:v>
                </c:pt>
                <c:pt idx="1">
                  <c:v>O</c:v>
                </c:pt>
                <c:pt idx="2">
                  <c:v>Na</c:v>
                </c:pt>
                <c:pt idx="3">
                  <c:v>Mg</c:v>
                </c:pt>
                <c:pt idx="4">
                  <c:v>Al</c:v>
                </c:pt>
                <c:pt idx="5">
                  <c:v>Si</c:v>
                </c:pt>
                <c:pt idx="6">
                  <c:v>P</c:v>
                </c:pt>
                <c:pt idx="7">
                  <c:v>S</c:v>
                </c:pt>
                <c:pt idx="8">
                  <c:v>Cl</c:v>
                </c:pt>
                <c:pt idx="9">
                  <c:v>K</c:v>
                </c:pt>
                <c:pt idx="10">
                  <c:v>Ca</c:v>
                </c:pt>
                <c:pt idx="11">
                  <c:v>Ti</c:v>
                </c:pt>
                <c:pt idx="12">
                  <c:v>Fe</c:v>
                </c:pt>
              </c:strCache>
            </c:strRef>
          </c:cat>
          <c:val>
            <c:numRef>
              <c:f>'Point Data'!$C$169:$O$169</c:f>
              <c:numCache>
                <c:formatCode>0.0000</c:formatCode>
                <c:ptCount val="13"/>
                <c:pt idx="0">
                  <c:v>4.1773663047034999</c:v>
                </c:pt>
                <c:pt idx="1">
                  <c:v>43.229933818327403</c:v>
                </c:pt>
                <c:pt idx="2">
                  <c:v>1.1127543599096001</c:v>
                </c:pt>
                <c:pt idx="3">
                  <c:v>2.36194818367145</c:v>
                </c:pt>
                <c:pt idx="4">
                  <c:v>10.9141786593117</c:v>
                </c:pt>
                <c:pt idx="5">
                  <c:v>23.717191337833398</c:v>
                </c:pt>
                <c:pt idx="6">
                  <c:v>0.79322758072004995</c:v>
                </c:pt>
                <c:pt idx="7">
                  <c:v>0.14815615326655002</c:v>
                </c:pt>
                <c:pt idx="8">
                  <c:v>0.44229432680720004</c:v>
                </c:pt>
                <c:pt idx="9">
                  <c:v>4.4773930142551013</c:v>
                </c:pt>
                <c:pt idx="10">
                  <c:v>0.51228952572935005</c:v>
                </c:pt>
                <c:pt idx="11">
                  <c:v>1.2439762474189</c:v>
                </c:pt>
                <c:pt idx="12">
                  <c:v>6.8692904880461017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5B9-6A4A-851B-1D6F6421B85F}"/>
            </c:ext>
          </c:extLst>
        </c:ser>
        <c:ser>
          <c:idx val="4"/>
          <c:order val="4"/>
          <c:tx>
            <c:v>Grade 2</c:v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'Point Data'!$C$153:$O$153</c:f>
              <c:strCache>
                <c:ptCount val="13"/>
                <c:pt idx="0">
                  <c:v>C</c:v>
                </c:pt>
                <c:pt idx="1">
                  <c:v>O</c:v>
                </c:pt>
                <c:pt idx="2">
                  <c:v>Na</c:v>
                </c:pt>
                <c:pt idx="3">
                  <c:v>Mg</c:v>
                </c:pt>
                <c:pt idx="4">
                  <c:v>Al</c:v>
                </c:pt>
                <c:pt idx="5">
                  <c:v>Si</c:v>
                </c:pt>
                <c:pt idx="6">
                  <c:v>P</c:v>
                </c:pt>
                <c:pt idx="7">
                  <c:v>S</c:v>
                </c:pt>
                <c:pt idx="8">
                  <c:v>Cl</c:v>
                </c:pt>
                <c:pt idx="9">
                  <c:v>K</c:v>
                </c:pt>
                <c:pt idx="10">
                  <c:v>Ca</c:v>
                </c:pt>
                <c:pt idx="11">
                  <c:v>Ti</c:v>
                </c:pt>
                <c:pt idx="12">
                  <c:v>Fe</c:v>
                </c:pt>
              </c:strCache>
            </c:strRef>
          </c:cat>
          <c:val>
            <c:numRef>
              <c:f>'Point Data'!$C$170:$O$170</c:f>
              <c:numCache>
                <c:formatCode>0.0000</c:formatCode>
                <c:ptCount val="13"/>
                <c:pt idx="0">
                  <c:v>1.8067642882703332</c:v>
                </c:pt>
                <c:pt idx="1">
                  <c:v>51.279776673370328</c:v>
                </c:pt>
                <c:pt idx="2">
                  <c:v>1.1906105773965834</c:v>
                </c:pt>
                <c:pt idx="3">
                  <c:v>0.97273003435166661</c:v>
                </c:pt>
                <c:pt idx="4">
                  <c:v>12.68341460713367</c:v>
                </c:pt>
                <c:pt idx="5">
                  <c:v>24.979385336645255</c:v>
                </c:pt>
                <c:pt idx="6">
                  <c:v>0.54989919295316669</c:v>
                </c:pt>
                <c:pt idx="7">
                  <c:v>0.45309368830591668</c:v>
                </c:pt>
                <c:pt idx="8">
                  <c:v>0.27748937759991671</c:v>
                </c:pt>
                <c:pt idx="9">
                  <c:v>3.5916124130320828</c:v>
                </c:pt>
                <c:pt idx="10">
                  <c:v>0.4767469542199167</c:v>
                </c:pt>
                <c:pt idx="11">
                  <c:v>0.67818874666925</c:v>
                </c:pt>
                <c:pt idx="12">
                  <c:v>1.0602881100520001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5B9-6A4A-851B-1D6F6421B85F}"/>
            </c:ext>
          </c:extLst>
        </c:ser>
        <c:ser>
          <c:idx val="5"/>
          <c:order val="5"/>
          <c:tx>
            <c:v>Grade 1</c:v>
          </c:tx>
          <c:spPr>
            <a:solidFill>
              <a:schemeClr val="accent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'Point Data'!$C$153:$O$153</c:f>
              <c:strCache>
                <c:ptCount val="13"/>
                <c:pt idx="0">
                  <c:v>C</c:v>
                </c:pt>
                <c:pt idx="1">
                  <c:v>O</c:v>
                </c:pt>
                <c:pt idx="2">
                  <c:v>Na</c:v>
                </c:pt>
                <c:pt idx="3">
                  <c:v>Mg</c:v>
                </c:pt>
                <c:pt idx="4">
                  <c:v>Al</c:v>
                </c:pt>
                <c:pt idx="5">
                  <c:v>Si</c:v>
                </c:pt>
                <c:pt idx="6">
                  <c:v>P</c:v>
                </c:pt>
                <c:pt idx="7">
                  <c:v>S</c:v>
                </c:pt>
                <c:pt idx="8">
                  <c:v>Cl</c:v>
                </c:pt>
                <c:pt idx="9">
                  <c:v>K</c:v>
                </c:pt>
                <c:pt idx="10">
                  <c:v>Ca</c:v>
                </c:pt>
                <c:pt idx="11">
                  <c:v>Ti</c:v>
                </c:pt>
                <c:pt idx="12">
                  <c:v>Fe</c:v>
                </c:pt>
              </c:strCache>
            </c:strRef>
          </c:cat>
          <c:val>
            <c:numRef>
              <c:f>'Point Data'!$C$171:$O$171</c:f>
              <c:numCache>
                <c:formatCode>0.0000</c:formatCode>
                <c:ptCount val="13"/>
                <c:pt idx="0">
                  <c:v>0.68382700937075003</c:v>
                </c:pt>
                <c:pt idx="1">
                  <c:v>44.729642381684926</c:v>
                </c:pt>
                <c:pt idx="2">
                  <c:v>0.91267977374333331</c:v>
                </c:pt>
                <c:pt idx="3">
                  <c:v>0.88850951698916658</c:v>
                </c:pt>
                <c:pt idx="4">
                  <c:v>10.878044928507583</c:v>
                </c:pt>
                <c:pt idx="5">
                  <c:v>25.496328689309081</c:v>
                </c:pt>
                <c:pt idx="6">
                  <c:v>0.58561020395291663</c:v>
                </c:pt>
                <c:pt idx="7">
                  <c:v>0.81334553774733331</c:v>
                </c:pt>
                <c:pt idx="8">
                  <c:v>0.61175050852599999</c:v>
                </c:pt>
                <c:pt idx="9">
                  <c:v>3.9151583200562499</c:v>
                </c:pt>
                <c:pt idx="10">
                  <c:v>0.46882141098625002</c:v>
                </c:pt>
                <c:pt idx="11">
                  <c:v>1.0996932567764166</c:v>
                </c:pt>
                <c:pt idx="12">
                  <c:v>8.9165884623500009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5B9-6A4A-851B-1D6F6421B8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588400"/>
        <c:axId val="417128272"/>
      </c:barChart>
      <c:catAx>
        <c:axId val="443588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7128272"/>
        <c:crosses val="autoZero"/>
        <c:auto val="1"/>
        <c:lblAlgn val="ctr"/>
        <c:lblOffset val="100"/>
        <c:noMultiLvlLbl val="0"/>
      </c:catAx>
      <c:valAx>
        <c:axId val="417128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35884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EDS Spectrum</a:t>
            </a:r>
            <a:r>
              <a:rPr lang="en-US" baseline="0"/>
              <a:t> for Fossils by Taphonomic Grade 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Grade 3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'Point Data'!$C$153:$O$153</c:f>
              <c:strCache>
                <c:ptCount val="13"/>
                <c:pt idx="0">
                  <c:v>C</c:v>
                </c:pt>
                <c:pt idx="1">
                  <c:v>O</c:v>
                </c:pt>
                <c:pt idx="2">
                  <c:v>Na</c:v>
                </c:pt>
                <c:pt idx="3">
                  <c:v>Mg</c:v>
                </c:pt>
                <c:pt idx="4">
                  <c:v>Al</c:v>
                </c:pt>
                <c:pt idx="5">
                  <c:v>Si</c:v>
                </c:pt>
                <c:pt idx="6">
                  <c:v>P</c:v>
                </c:pt>
                <c:pt idx="7">
                  <c:v>S</c:v>
                </c:pt>
                <c:pt idx="8">
                  <c:v>Cl</c:v>
                </c:pt>
                <c:pt idx="9">
                  <c:v>K</c:v>
                </c:pt>
                <c:pt idx="10">
                  <c:v>Ca</c:v>
                </c:pt>
                <c:pt idx="11">
                  <c:v>Ti</c:v>
                </c:pt>
                <c:pt idx="12">
                  <c:v>Fe</c:v>
                </c:pt>
              </c:strCache>
            </c:strRef>
          </c:cat>
          <c:val>
            <c:numRef>
              <c:f>'Point Data'!$C$164:$O$164</c:f>
              <c:numCache>
                <c:formatCode>0.0000</c:formatCode>
                <c:ptCount val="13"/>
                <c:pt idx="0">
                  <c:v>3.1259703742806257</c:v>
                </c:pt>
                <c:pt idx="1">
                  <c:v>46.428586493008197</c:v>
                </c:pt>
                <c:pt idx="2">
                  <c:v>0.822353585477275</c:v>
                </c:pt>
                <c:pt idx="3">
                  <c:v>1.0230180796132249</c:v>
                </c:pt>
                <c:pt idx="4">
                  <c:v>9.8750669446403041</c:v>
                </c:pt>
                <c:pt idx="5">
                  <c:v>16.820590565719748</c:v>
                </c:pt>
                <c:pt idx="6">
                  <c:v>0.40991967776244997</c:v>
                </c:pt>
                <c:pt idx="7">
                  <c:v>0.33428101882755001</c:v>
                </c:pt>
                <c:pt idx="8">
                  <c:v>0.35247413343157497</c:v>
                </c:pt>
                <c:pt idx="9">
                  <c:v>3.4953500214603999</c:v>
                </c:pt>
                <c:pt idx="10">
                  <c:v>1.558877887374625</c:v>
                </c:pt>
                <c:pt idx="11">
                  <c:v>4.0830434077011741</c:v>
                </c:pt>
                <c:pt idx="12">
                  <c:v>11.670467810702799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10-874D-860A-BB08BA9CF486}"/>
            </c:ext>
          </c:extLst>
        </c:ser>
        <c:ser>
          <c:idx val="1"/>
          <c:order val="1"/>
          <c:tx>
            <c:v>Grade 2</c:v>
          </c:tx>
          <c:spPr>
            <a:solidFill>
              <a:schemeClr val="tx1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'Point Data'!$C$153:$O$153</c:f>
              <c:strCache>
                <c:ptCount val="13"/>
                <c:pt idx="0">
                  <c:v>C</c:v>
                </c:pt>
                <c:pt idx="1">
                  <c:v>O</c:v>
                </c:pt>
                <c:pt idx="2">
                  <c:v>Na</c:v>
                </c:pt>
                <c:pt idx="3">
                  <c:v>Mg</c:v>
                </c:pt>
                <c:pt idx="4">
                  <c:v>Al</c:v>
                </c:pt>
                <c:pt idx="5">
                  <c:v>Si</c:v>
                </c:pt>
                <c:pt idx="6">
                  <c:v>P</c:v>
                </c:pt>
                <c:pt idx="7">
                  <c:v>S</c:v>
                </c:pt>
                <c:pt idx="8">
                  <c:v>Cl</c:v>
                </c:pt>
                <c:pt idx="9">
                  <c:v>K</c:v>
                </c:pt>
                <c:pt idx="10">
                  <c:v>Ca</c:v>
                </c:pt>
                <c:pt idx="11">
                  <c:v>Ti</c:v>
                </c:pt>
                <c:pt idx="12">
                  <c:v>Fe</c:v>
                </c:pt>
              </c:strCache>
            </c:strRef>
          </c:cat>
          <c:val>
            <c:numRef>
              <c:f>'Point Data'!$C$165:$O$165</c:f>
              <c:numCache>
                <c:formatCode>0.0000</c:formatCode>
                <c:ptCount val="13"/>
                <c:pt idx="0">
                  <c:v>6.0712866345858858</c:v>
                </c:pt>
                <c:pt idx="1">
                  <c:v>47.547651784202543</c:v>
                </c:pt>
                <c:pt idx="2">
                  <c:v>1.2114595933297427</c:v>
                </c:pt>
                <c:pt idx="3">
                  <c:v>0.57505767905385707</c:v>
                </c:pt>
                <c:pt idx="4">
                  <c:v>11.775679832927944</c:v>
                </c:pt>
                <c:pt idx="5">
                  <c:v>20.430221108003913</c:v>
                </c:pt>
                <c:pt idx="6">
                  <c:v>0.5398440478708858</c:v>
                </c:pt>
                <c:pt idx="7">
                  <c:v>0.6583749206918571</c:v>
                </c:pt>
                <c:pt idx="8">
                  <c:v>0.4250241574537143</c:v>
                </c:pt>
                <c:pt idx="9">
                  <c:v>5.0982391241391714</c:v>
                </c:pt>
                <c:pt idx="10">
                  <c:v>0.32175235203739988</c:v>
                </c:pt>
                <c:pt idx="11">
                  <c:v>0.68433690035962846</c:v>
                </c:pt>
                <c:pt idx="12">
                  <c:v>4.6610718653434295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10-874D-860A-BB08BA9CF486}"/>
            </c:ext>
          </c:extLst>
        </c:ser>
        <c:ser>
          <c:idx val="2"/>
          <c:order val="2"/>
          <c:tx>
            <c:v>Grade 1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'Point Data'!$C$153:$O$153</c:f>
              <c:strCache>
                <c:ptCount val="13"/>
                <c:pt idx="0">
                  <c:v>C</c:v>
                </c:pt>
                <c:pt idx="1">
                  <c:v>O</c:v>
                </c:pt>
                <c:pt idx="2">
                  <c:v>Na</c:v>
                </c:pt>
                <c:pt idx="3">
                  <c:v>Mg</c:v>
                </c:pt>
                <c:pt idx="4">
                  <c:v>Al</c:v>
                </c:pt>
                <c:pt idx="5">
                  <c:v>Si</c:v>
                </c:pt>
                <c:pt idx="6">
                  <c:v>P</c:v>
                </c:pt>
                <c:pt idx="7">
                  <c:v>S</c:v>
                </c:pt>
                <c:pt idx="8">
                  <c:v>Cl</c:v>
                </c:pt>
                <c:pt idx="9">
                  <c:v>K</c:v>
                </c:pt>
                <c:pt idx="10">
                  <c:v>Ca</c:v>
                </c:pt>
                <c:pt idx="11">
                  <c:v>Ti</c:v>
                </c:pt>
                <c:pt idx="12">
                  <c:v>Fe</c:v>
                </c:pt>
              </c:strCache>
            </c:strRef>
          </c:cat>
          <c:val>
            <c:numRef>
              <c:f>'Point Data'!$C$166:$O$166</c:f>
              <c:numCache>
                <c:formatCode>0.0000</c:formatCode>
                <c:ptCount val="13"/>
                <c:pt idx="0">
                  <c:v>6.0879151288366122</c:v>
                </c:pt>
                <c:pt idx="1">
                  <c:v>43.347576870309169</c:v>
                </c:pt>
                <c:pt idx="2">
                  <c:v>1.0610409334237743</c:v>
                </c:pt>
                <c:pt idx="3">
                  <c:v>1.2541947001261935</c:v>
                </c:pt>
                <c:pt idx="4">
                  <c:v>8.1208831044046459</c:v>
                </c:pt>
                <c:pt idx="5">
                  <c:v>15.743921003722649</c:v>
                </c:pt>
                <c:pt idx="6">
                  <c:v>0.73117385446025807</c:v>
                </c:pt>
                <c:pt idx="7">
                  <c:v>0.70807462516232256</c:v>
                </c:pt>
                <c:pt idx="8">
                  <c:v>0.4875592594642903</c:v>
                </c:pt>
                <c:pt idx="9">
                  <c:v>1.5689678220325161</c:v>
                </c:pt>
                <c:pt idx="10">
                  <c:v>0.45226594006203236</c:v>
                </c:pt>
                <c:pt idx="11">
                  <c:v>0.76015984310890328</c:v>
                </c:pt>
                <c:pt idx="12">
                  <c:v>19.676266914886583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810-874D-860A-BB08BA9CF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0868304"/>
        <c:axId val="471581312"/>
      </c:barChart>
      <c:catAx>
        <c:axId val="470868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1581312"/>
        <c:crosses val="autoZero"/>
        <c:auto val="1"/>
        <c:lblAlgn val="ctr"/>
        <c:lblOffset val="100"/>
        <c:noMultiLvlLbl val="0"/>
      </c:catAx>
      <c:valAx>
        <c:axId val="471581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08683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976161373457465E-2"/>
          <c:y val="0.11249251889689965"/>
          <c:w val="0.87611029837028731"/>
          <c:h val="0.74038527258753484"/>
        </c:manualLayout>
      </c:layout>
      <c:barChart>
        <c:barDir val="bar"/>
        <c:grouping val="stacked"/>
        <c:varyColors val="0"/>
        <c:ser>
          <c:idx val="0"/>
          <c:order val="0"/>
          <c:tx>
            <c:v>C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'HCS72-1'!$A$16:$A$19</c:f>
              <c:strCache>
                <c:ptCount val="4"/>
                <c:pt idx="0">
                  <c:v>Host rock (7-8)</c:v>
                </c:pt>
                <c:pt idx="1">
                  <c:v>Fossil (1-6)</c:v>
                </c:pt>
                <c:pt idx="2">
                  <c:v>Internal (1-2)</c:v>
                </c:pt>
                <c:pt idx="3">
                  <c:v>External (3-6)</c:v>
                </c:pt>
              </c:strCache>
            </c:strRef>
          </c:cat>
          <c:val>
            <c:numRef>
              <c:f>'HCS72-1'!$B$16:$B$19</c:f>
              <c:numCache>
                <c:formatCode>General</c:formatCode>
                <c:ptCount val="4"/>
                <c:pt idx="0">
                  <c:v>0</c:v>
                </c:pt>
                <c:pt idx="1">
                  <c:v>9.7994409311561679</c:v>
                </c:pt>
                <c:pt idx="2">
                  <c:v>16.531439934857502</c:v>
                </c:pt>
                <c:pt idx="3">
                  <c:v>6.4334414293055007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FC8-C64F-8001-8A5393F3593B}"/>
            </c:ext>
          </c:extLst>
        </c:ser>
        <c:ser>
          <c:idx val="1"/>
          <c:order val="1"/>
          <c:tx>
            <c:v>O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'HCS72-1'!$A$16:$A$19</c:f>
              <c:strCache>
                <c:ptCount val="4"/>
                <c:pt idx="0">
                  <c:v>Host rock (7-8)</c:v>
                </c:pt>
                <c:pt idx="1">
                  <c:v>Fossil (1-6)</c:v>
                </c:pt>
                <c:pt idx="2">
                  <c:v>Internal (1-2)</c:v>
                </c:pt>
                <c:pt idx="3">
                  <c:v>External (3-6)</c:v>
                </c:pt>
              </c:strCache>
            </c:strRef>
          </c:cat>
          <c:val>
            <c:numRef>
              <c:f>'HCS72-1'!$C$16:$C$19</c:f>
              <c:numCache>
                <c:formatCode>General</c:formatCode>
                <c:ptCount val="4"/>
                <c:pt idx="0">
                  <c:v>49.868161303937498</c:v>
                </c:pt>
                <c:pt idx="1">
                  <c:v>43.499930857928994</c:v>
                </c:pt>
                <c:pt idx="2">
                  <c:v>43.079916675803503</c:v>
                </c:pt>
                <c:pt idx="3">
                  <c:v>43.709937948991751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FC8-C64F-8001-8A5393F3593B}"/>
            </c:ext>
          </c:extLst>
        </c:ser>
        <c:ser>
          <c:idx val="12"/>
          <c:order val="2"/>
          <c:tx>
            <c:v>Fe</c:v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'HCS72-1'!$A$16:$A$19</c:f>
              <c:strCache>
                <c:ptCount val="4"/>
                <c:pt idx="0">
                  <c:v>Host rock (7-8)</c:v>
                </c:pt>
                <c:pt idx="1">
                  <c:v>Fossil (1-6)</c:v>
                </c:pt>
                <c:pt idx="2">
                  <c:v>Internal (1-2)</c:v>
                </c:pt>
                <c:pt idx="3">
                  <c:v>External (3-6)</c:v>
                </c:pt>
              </c:strCache>
            </c:strRef>
          </c:cat>
          <c:val>
            <c:numRef>
              <c:f>'HCS72-1'!$N$16:$N$19</c:f>
              <c:numCache>
                <c:formatCode>General</c:formatCode>
                <c:ptCount val="4"/>
                <c:pt idx="0">
                  <c:v>6.1123761188990002</c:v>
                </c:pt>
                <c:pt idx="1">
                  <c:v>14.413924973880333</c:v>
                </c:pt>
                <c:pt idx="2">
                  <c:v>2.0141847252604999</c:v>
                </c:pt>
                <c:pt idx="3">
                  <c:v>20.613795098190248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3FC8-C64F-8001-8A5393F3593B}"/>
            </c:ext>
          </c:extLst>
        </c:ser>
        <c:ser>
          <c:idx val="5"/>
          <c:order val="3"/>
          <c:tx>
            <c:v>Si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'HCS72-1'!$A$16:$A$19</c:f>
              <c:strCache>
                <c:ptCount val="4"/>
                <c:pt idx="0">
                  <c:v>Host rock (7-8)</c:v>
                </c:pt>
                <c:pt idx="1">
                  <c:v>Fossil (1-6)</c:v>
                </c:pt>
                <c:pt idx="2">
                  <c:v>Internal (1-2)</c:v>
                </c:pt>
                <c:pt idx="3">
                  <c:v>External (3-6)</c:v>
                </c:pt>
              </c:strCache>
            </c:strRef>
          </c:cat>
          <c:val>
            <c:numRef>
              <c:f>'HCS72-1'!$G$16:$G$19</c:f>
              <c:numCache>
                <c:formatCode>General</c:formatCode>
                <c:ptCount val="4"/>
                <c:pt idx="0">
                  <c:v>27.4365277234735</c:v>
                </c:pt>
                <c:pt idx="1">
                  <c:v>15.678967935129499</c:v>
                </c:pt>
                <c:pt idx="2">
                  <c:v>24.417879833889501</c:v>
                </c:pt>
                <c:pt idx="3">
                  <c:v>11.309511985749499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FC8-C64F-8001-8A5393F3593B}"/>
            </c:ext>
          </c:extLst>
        </c:ser>
        <c:ser>
          <c:idx val="4"/>
          <c:order val="4"/>
          <c:tx>
            <c:v>Al</c:v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'HCS72-1'!$A$16:$A$19</c:f>
              <c:strCache>
                <c:ptCount val="4"/>
                <c:pt idx="0">
                  <c:v>Host rock (7-8)</c:v>
                </c:pt>
                <c:pt idx="1">
                  <c:v>Fossil (1-6)</c:v>
                </c:pt>
                <c:pt idx="2">
                  <c:v>Internal (1-2)</c:v>
                </c:pt>
                <c:pt idx="3">
                  <c:v>External (3-6)</c:v>
                </c:pt>
              </c:strCache>
            </c:strRef>
          </c:cat>
          <c:val>
            <c:numRef>
              <c:f>'HCS72-1'!$F$16:$F$19</c:f>
              <c:numCache>
                <c:formatCode>General</c:formatCode>
                <c:ptCount val="4"/>
                <c:pt idx="0">
                  <c:v>6.9334393647489998</c:v>
                </c:pt>
                <c:pt idx="1">
                  <c:v>9.699934278671499</c:v>
                </c:pt>
                <c:pt idx="2">
                  <c:v>8.0169550424114995</c:v>
                </c:pt>
                <c:pt idx="3">
                  <c:v>10.541423896801501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FC8-C64F-8001-8A5393F3593B}"/>
            </c:ext>
          </c:extLst>
        </c:ser>
        <c:ser>
          <c:idx val="9"/>
          <c:order val="5"/>
          <c:tx>
            <c:v>K</c:v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'HCS72-1'!$A$16:$A$19</c:f>
              <c:strCache>
                <c:ptCount val="4"/>
                <c:pt idx="0">
                  <c:v>Host rock (7-8)</c:v>
                </c:pt>
                <c:pt idx="1">
                  <c:v>Fossil (1-6)</c:v>
                </c:pt>
                <c:pt idx="2">
                  <c:v>Internal (1-2)</c:v>
                </c:pt>
                <c:pt idx="3">
                  <c:v>External (3-6)</c:v>
                </c:pt>
              </c:strCache>
            </c:strRef>
          </c:cat>
          <c:val>
            <c:numRef>
              <c:f>'HCS72-1'!$K$16:$K$19</c:f>
              <c:numCache>
                <c:formatCode>General</c:formatCode>
                <c:ptCount val="4"/>
                <c:pt idx="0">
                  <c:v>2.9432133948565005</c:v>
                </c:pt>
                <c:pt idx="1">
                  <c:v>1.0162032577076667</c:v>
                </c:pt>
                <c:pt idx="2">
                  <c:v>0.90070138201299998</c:v>
                </c:pt>
                <c:pt idx="3">
                  <c:v>1.073954195555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FC8-C64F-8001-8A5393F3593B}"/>
            </c:ext>
          </c:extLst>
        </c:ser>
        <c:ser>
          <c:idx val="3"/>
          <c:order val="6"/>
          <c:tx>
            <c:v>Mg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'HCS72-1'!$A$16:$A$19</c:f>
              <c:strCache>
                <c:ptCount val="4"/>
                <c:pt idx="0">
                  <c:v>Host rock (7-8)</c:v>
                </c:pt>
                <c:pt idx="1">
                  <c:v>Fossil (1-6)</c:v>
                </c:pt>
                <c:pt idx="2">
                  <c:v>Internal (1-2)</c:v>
                </c:pt>
                <c:pt idx="3">
                  <c:v>External (3-6)</c:v>
                </c:pt>
              </c:strCache>
            </c:strRef>
          </c:cat>
          <c:val>
            <c:numRef>
              <c:f>'HCS72-1'!$E$16:$E$19</c:f>
              <c:numCache>
                <c:formatCode>General</c:formatCode>
                <c:ptCount val="4"/>
                <c:pt idx="0">
                  <c:v>0</c:v>
                </c:pt>
                <c:pt idx="1">
                  <c:v>1.3074221628825</c:v>
                </c:pt>
                <c:pt idx="2">
                  <c:v>8.0722232276499994E-2</c:v>
                </c:pt>
                <c:pt idx="3">
                  <c:v>1.9207721281854999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FC8-C64F-8001-8A5393F3593B}"/>
            </c:ext>
          </c:extLst>
        </c:ser>
        <c:ser>
          <c:idx val="6"/>
          <c:order val="7"/>
          <c:tx>
            <c:v>P</c:v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'HCS72-1'!$A$16:$A$19</c:f>
              <c:strCache>
                <c:ptCount val="4"/>
                <c:pt idx="0">
                  <c:v>Host rock (7-8)</c:v>
                </c:pt>
                <c:pt idx="1">
                  <c:v>Fossil (1-6)</c:v>
                </c:pt>
                <c:pt idx="2">
                  <c:v>Internal (1-2)</c:v>
                </c:pt>
                <c:pt idx="3">
                  <c:v>External (3-6)</c:v>
                </c:pt>
              </c:strCache>
            </c:strRef>
          </c:cat>
          <c:val>
            <c:numRef>
              <c:f>'HCS72-1'!$H$16:$H$19</c:f>
              <c:numCache>
                <c:formatCode>General</c:formatCode>
                <c:ptCount val="4"/>
                <c:pt idx="0">
                  <c:v>1.103641569693</c:v>
                </c:pt>
                <c:pt idx="1">
                  <c:v>0.49514428586033338</c:v>
                </c:pt>
                <c:pt idx="2">
                  <c:v>1.4854328575810001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FC8-C64F-8001-8A5393F3593B}"/>
            </c:ext>
          </c:extLst>
        </c:ser>
        <c:ser>
          <c:idx val="2"/>
          <c:order val="8"/>
          <c:tx>
            <c:v>Na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'HCS72-1'!$A$16:$A$19</c:f>
              <c:strCache>
                <c:ptCount val="4"/>
                <c:pt idx="0">
                  <c:v>Host rock (7-8)</c:v>
                </c:pt>
                <c:pt idx="1">
                  <c:v>Fossil (1-6)</c:v>
                </c:pt>
                <c:pt idx="2">
                  <c:v>Internal (1-2)</c:v>
                </c:pt>
                <c:pt idx="3">
                  <c:v>External (3-6)</c:v>
                </c:pt>
              </c:strCache>
            </c:strRef>
          </c:cat>
          <c:val>
            <c:numRef>
              <c:f>'HCS72-1'!$D$16:$D$19</c:f>
              <c:numCache>
                <c:formatCode>General</c:formatCode>
                <c:ptCount val="4"/>
                <c:pt idx="0">
                  <c:v>3.4660172629770001</c:v>
                </c:pt>
                <c:pt idx="1">
                  <c:v>2.1179046720623331</c:v>
                </c:pt>
                <c:pt idx="2">
                  <c:v>1.3588433344269999</c:v>
                </c:pt>
                <c:pt idx="3">
                  <c:v>2.4974353408800001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FC8-C64F-8001-8A5393F3593B}"/>
            </c:ext>
          </c:extLst>
        </c:ser>
        <c:ser>
          <c:idx val="7"/>
          <c:order val="9"/>
          <c:tx>
            <c:v>S</c:v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'HCS72-1'!$A$16:$A$19</c:f>
              <c:strCache>
                <c:ptCount val="4"/>
                <c:pt idx="0">
                  <c:v>Host rock (7-8)</c:v>
                </c:pt>
                <c:pt idx="1">
                  <c:v>Fossil (1-6)</c:v>
                </c:pt>
                <c:pt idx="2">
                  <c:v>Internal (1-2)</c:v>
                </c:pt>
                <c:pt idx="3">
                  <c:v>External (3-6)</c:v>
                </c:pt>
              </c:strCache>
            </c:strRef>
          </c:cat>
          <c:val>
            <c:numRef>
              <c:f>'HCS72-1'!$I$16:$I$19</c:f>
              <c:numCache>
                <c:formatCode>General</c:formatCode>
                <c:ptCount val="4"/>
                <c:pt idx="0">
                  <c:v>0</c:v>
                </c:pt>
                <c:pt idx="1">
                  <c:v>0.41893276968916665</c:v>
                </c:pt>
                <c:pt idx="2">
                  <c:v>1.0901332526459999</c:v>
                </c:pt>
                <c:pt idx="3">
                  <c:v>8.3332528210750004E-2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FC8-C64F-8001-8A5393F3593B}"/>
            </c:ext>
          </c:extLst>
        </c:ser>
        <c:ser>
          <c:idx val="8"/>
          <c:order val="10"/>
          <c:tx>
            <c:v>Cl</c:v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'HCS72-1'!$A$16:$A$19</c:f>
              <c:strCache>
                <c:ptCount val="4"/>
                <c:pt idx="0">
                  <c:v>Host rock (7-8)</c:v>
                </c:pt>
                <c:pt idx="1">
                  <c:v>Fossil (1-6)</c:v>
                </c:pt>
                <c:pt idx="2">
                  <c:v>Internal (1-2)</c:v>
                </c:pt>
                <c:pt idx="3">
                  <c:v>External (3-6)</c:v>
                </c:pt>
              </c:strCache>
            </c:strRef>
          </c:cat>
          <c:val>
            <c:numRef>
              <c:f>'HCS72-1'!$J$16:$J$19</c:f>
              <c:numCache>
                <c:formatCode>General</c:formatCode>
                <c:ptCount val="4"/>
                <c:pt idx="0">
                  <c:v>1.1734045887805</c:v>
                </c:pt>
                <c:pt idx="1">
                  <c:v>0.84923399822983336</c:v>
                </c:pt>
                <c:pt idx="2">
                  <c:v>0.42870677546899999</c:v>
                </c:pt>
                <c:pt idx="3">
                  <c:v>1.05949760961025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3FC8-C64F-8001-8A5393F3593B}"/>
            </c:ext>
          </c:extLst>
        </c:ser>
        <c:ser>
          <c:idx val="10"/>
          <c:order val="11"/>
          <c:tx>
            <c:v>Ca</c:v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'HCS72-1'!$A$16:$A$19</c:f>
              <c:strCache>
                <c:ptCount val="4"/>
                <c:pt idx="0">
                  <c:v>Host rock (7-8)</c:v>
                </c:pt>
                <c:pt idx="1">
                  <c:v>Fossil (1-6)</c:v>
                </c:pt>
                <c:pt idx="2">
                  <c:v>Internal (1-2)</c:v>
                </c:pt>
                <c:pt idx="3">
                  <c:v>External (3-6)</c:v>
                </c:pt>
              </c:strCache>
            </c:strRef>
          </c:cat>
          <c:val>
            <c:numRef>
              <c:f>'HCS72-1'!$L$16:$L$19</c:f>
              <c:numCache>
                <c:formatCode>General</c:formatCode>
                <c:ptCount val="4"/>
                <c:pt idx="0">
                  <c:v>0.96321867263299998</c:v>
                </c:pt>
                <c:pt idx="1">
                  <c:v>3.2034842389666668E-2</c:v>
                </c:pt>
                <c:pt idx="2">
                  <c:v>2.7328694815000002E-3</c:v>
                </c:pt>
                <c:pt idx="3">
                  <c:v>4.6685828843749999E-2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3FC8-C64F-8001-8A5393F3593B}"/>
            </c:ext>
          </c:extLst>
        </c:ser>
        <c:ser>
          <c:idx val="11"/>
          <c:order val="12"/>
          <c:tx>
            <c:v>Ti</c:v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'HCS72-1'!$A$16:$A$19</c:f>
              <c:strCache>
                <c:ptCount val="4"/>
                <c:pt idx="0">
                  <c:v>Host rock (7-8)</c:v>
                </c:pt>
                <c:pt idx="1">
                  <c:v>Fossil (1-6)</c:v>
                </c:pt>
                <c:pt idx="2">
                  <c:v>Internal (1-2)</c:v>
                </c:pt>
                <c:pt idx="3">
                  <c:v>External (3-6)</c:v>
                </c:pt>
              </c:strCache>
            </c:strRef>
          </c:cat>
          <c:val>
            <c:numRef>
              <c:f>'HCS72-1'!$M$16:$M$19</c:f>
              <c:numCache>
                <c:formatCode>General</c:formatCode>
                <c:ptCount val="4"/>
                <c:pt idx="0">
                  <c:v>0</c:v>
                </c:pt>
                <c:pt idx="1">
                  <c:v>0.67092503441216678</c:v>
                </c:pt>
                <c:pt idx="2">
                  <c:v>0.59235108388250002</c:v>
                </c:pt>
                <c:pt idx="3">
                  <c:v>0.71021200967700004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3FC8-C64F-8001-8A5393F359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15604576"/>
        <c:axId val="815367360"/>
      </c:barChart>
      <c:catAx>
        <c:axId val="8156045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15367360"/>
        <c:crosses val="autoZero"/>
        <c:auto val="1"/>
        <c:lblAlgn val="ctr"/>
        <c:lblOffset val="100"/>
        <c:noMultiLvlLbl val="0"/>
      </c:catAx>
      <c:valAx>
        <c:axId val="815367360"/>
        <c:scaling>
          <c:orientation val="minMax"/>
          <c:max val="100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15604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5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v>C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'HCS72'!$A$21:$A$26</c:f>
              <c:strCache>
                <c:ptCount val="6"/>
                <c:pt idx="0">
                  <c:v>Host rock (7-8; 15-17)</c:v>
                </c:pt>
                <c:pt idx="1">
                  <c:v>Fossil (1-6; 9-14)</c:v>
                </c:pt>
                <c:pt idx="2">
                  <c:v>Internal (1-2; 9-11)</c:v>
                </c:pt>
                <c:pt idx="3">
                  <c:v>External (3-6; 12-14)</c:v>
                </c:pt>
                <c:pt idx="4">
                  <c:v>Well Preserved (1-6)</c:v>
                </c:pt>
                <c:pt idx="5">
                  <c:v>Poorly Preserved (9-14)</c:v>
                </c:pt>
              </c:strCache>
            </c:strRef>
          </c:cat>
          <c:val>
            <c:numRef>
              <c:f>'HCS72'!$B$21:$B$26</c:f>
              <c:numCache>
                <c:formatCode>General</c:formatCode>
                <c:ptCount val="6"/>
                <c:pt idx="0">
                  <c:v>0</c:v>
                </c:pt>
                <c:pt idx="1">
                  <c:v>7.6246448741185837</c:v>
                </c:pt>
                <c:pt idx="2">
                  <c:v>6.6125759739430006</c:v>
                </c:pt>
                <c:pt idx="3">
                  <c:v>8.3475512313868574</c:v>
                </c:pt>
                <c:pt idx="4">
                  <c:v>9.7994409311561679</c:v>
                </c:pt>
                <c:pt idx="5">
                  <c:v>5.4498488170810004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F2-6D44-9C55-90C4D9463983}"/>
            </c:ext>
          </c:extLst>
        </c:ser>
        <c:ser>
          <c:idx val="1"/>
          <c:order val="1"/>
          <c:tx>
            <c:v>O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'HCS72'!$A$21:$A$26</c:f>
              <c:strCache>
                <c:ptCount val="6"/>
                <c:pt idx="0">
                  <c:v>Host rock (7-8; 15-17)</c:v>
                </c:pt>
                <c:pt idx="1">
                  <c:v>Fossil (1-6; 9-14)</c:v>
                </c:pt>
                <c:pt idx="2">
                  <c:v>Internal (1-2; 9-11)</c:v>
                </c:pt>
                <c:pt idx="3">
                  <c:v>External (3-6; 12-14)</c:v>
                </c:pt>
                <c:pt idx="4">
                  <c:v>Well Preserved (1-6)</c:v>
                </c:pt>
                <c:pt idx="5">
                  <c:v>Poorly Preserved (9-14)</c:v>
                </c:pt>
              </c:strCache>
            </c:strRef>
          </c:cat>
          <c:val>
            <c:numRef>
              <c:f>'HCS72'!$C$21:$C$26</c:f>
              <c:numCache>
                <c:formatCode>General</c:formatCode>
                <c:ptCount val="6"/>
                <c:pt idx="0">
                  <c:v>41.400990804774395</c:v>
                </c:pt>
                <c:pt idx="1">
                  <c:v>42.979113329561578</c:v>
                </c:pt>
                <c:pt idx="2">
                  <c:v>43.831119098054998</c:v>
                </c:pt>
                <c:pt idx="3">
                  <c:v>42.370537780637719</c:v>
                </c:pt>
                <c:pt idx="4">
                  <c:v>43.499930857928994</c:v>
                </c:pt>
                <c:pt idx="5">
                  <c:v>42.458295801194168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F2-6D44-9C55-90C4D9463983}"/>
            </c:ext>
          </c:extLst>
        </c:ser>
        <c:ser>
          <c:idx val="11"/>
          <c:order val="2"/>
          <c:tx>
            <c:v>Fe</c:v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'HCS72'!$A$21:$A$26</c:f>
              <c:strCache>
                <c:ptCount val="6"/>
                <c:pt idx="0">
                  <c:v>Host rock (7-8; 15-17)</c:v>
                </c:pt>
                <c:pt idx="1">
                  <c:v>Fossil (1-6; 9-14)</c:v>
                </c:pt>
                <c:pt idx="2">
                  <c:v>Internal (1-2; 9-11)</c:v>
                </c:pt>
                <c:pt idx="3">
                  <c:v>External (3-6; 12-14)</c:v>
                </c:pt>
                <c:pt idx="4">
                  <c:v>Well Preserved (1-6)</c:v>
                </c:pt>
                <c:pt idx="5">
                  <c:v>Poorly Preserved (9-14)</c:v>
                </c:pt>
              </c:strCache>
            </c:strRef>
          </c:cat>
          <c:val>
            <c:numRef>
              <c:f>'HCS72'!$N$21:$N$26</c:f>
              <c:numCache>
                <c:formatCode>General</c:formatCode>
                <c:ptCount val="6"/>
                <c:pt idx="0">
                  <c:v>11.982941346814</c:v>
                </c:pt>
                <c:pt idx="1">
                  <c:v>18.983331736319748</c:v>
                </c:pt>
                <c:pt idx="2">
                  <c:v>13.9659430975698</c:v>
                </c:pt>
                <c:pt idx="3">
                  <c:v>22.567180763998284</c:v>
                </c:pt>
                <c:pt idx="4">
                  <c:v>14.413924973880333</c:v>
                </c:pt>
                <c:pt idx="5">
                  <c:v>23.552738498759165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7F2-6D44-9C55-90C4D9463983}"/>
            </c:ext>
          </c:extLst>
        </c:ser>
        <c:ser>
          <c:idx val="5"/>
          <c:order val="3"/>
          <c:tx>
            <c:v>Si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'HCS72'!$A$21:$A$26</c:f>
              <c:strCache>
                <c:ptCount val="6"/>
                <c:pt idx="0">
                  <c:v>Host rock (7-8; 15-17)</c:v>
                </c:pt>
                <c:pt idx="1">
                  <c:v>Fossil (1-6; 9-14)</c:v>
                </c:pt>
                <c:pt idx="2">
                  <c:v>Internal (1-2; 9-11)</c:v>
                </c:pt>
                <c:pt idx="3">
                  <c:v>External (3-6; 12-14)</c:v>
                </c:pt>
                <c:pt idx="4">
                  <c:v>Well Preserved (1-6)</c:v>
                </c:pt>
                <c:pt idx="5">
                  <c:v>Poorly Preserved (9-14)</c:v>
                </c:pt>
              </c:strCache>
            </c:strRef>
          </c:cat>
          <c:val>
            <c:numRef>
              <c:f>'HCS72'!$G$21:$G$26</c:f>
              <c:numCache>
                <c:formatCode>General</c:formatCode>
                <c:ptCount val="6"/>
                <c:pt idx="0">
                  <c:v>26.181761568970796</c:v>
                </c:pt>
                <c:pt idx="1">
                  <c:v>14.784499259923166</c:v>
                </c:pt>
                <c:pt idx="2">
                  <c:v>21.186693620257603</c:v>
                </c:pt>
                <c:pt idx="3">
                  <c:v>10.211503288255715</c:v>
                </c:pt>
                <c:pt idx="4">
                  <c:v>15.678967935129499</c:v>
                </c:pt>
                <c:pt idx="5">
                  <c:v>13.890030584716834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7F2-6D44-9C55-90C4D9463983}"/>
            </c:ext>
          </c:extLst>
        </c:ser>
        <c:ser>
          <c:idx val="4"/>
          <c:order val="4"/>
          <c:tx>
            <c:v>Al</c:v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'HCS72'!$A$21:$A$26</c:f>
              <c:strCache>
                <c:ptCount val="6"/>
                <c:pt idx="0">
                  <c:v>Host rock (7-8; 15-17)</c:v>
                </c:pt>
                <c:pt idx="1">
                  <c:v>Fossil (1-6; 9-14)</c:v>
                </c:pt>
                <c:pt idx="2">
                  <c:v>Internal (1-2; 9-11)</c:v>
                </c:pt>
                <c:pt idx="3">
                  <c:v>External (3-6; 12-14)</c:v>
                </c:pt>
                <c:pt idx="4">
                  <c:v>Well Preserved (1-6)</c:v>
                </c:pt>
                <c:pt idx="5">
                  <c:v>Poorly Preserved (9-14)</c:v>
                </c:pt>
              </c:strCache>
            </c:strRef>
          </c:cat>
          <c:val>
            <c:numRef>
              <c:f>'HCS72'!$F$21:$F$26</c:f>
              <c:numCache>
                <c:formatCode>General</c:formatCode>
                <c:ptCount val="6"/>
                <c:pt idx="0">
                  <c:v>10.601950754502202</c:v>
                </c:pt>
                <c:pt idx="1">
                  <c:v>9.0647784509179985</c:v>
                </c:pt>
                <c:pt idx="2">
                  <c:v>8.1830632367957996</c:v>
                </c:pt>
                <c:pt idx="3">
                  <c:v>9.6945750324338587</c:v>
                </c:pt>
                <c:pt idx="4">
                  <c:v>9.699934278671499</c:v>
                </c:pt>
                <c:pt idx="5">
                  <c:v>8.4296226231644997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7F2-6D44-9C55-90C4D9463983}"/>
            </c:ext>
          </c:extLst>
        </c:ser>
        <c:ser>
          <c:idx val="8"/>
          <c:order val="5"/>
          <c:tx>
            <c:v>K</c:v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'HCS72'!$A$21:$A$26</c:f>
              <c:strCache>
                <c:ptCount val="6"/>
                <c:pt idx="0">
                  <c:v>Host rock (7-8; 15-17)</c:v>
                </c:pt>
                <c:pt idx="1">
                  <c:v>Fossil (1-6; 9-14)</c:v>
                </c:pt>
                <c:pt idx="2">
                  <c:v>Internal (1-2; 9-11)</c:v>
                </c:pt>
                <c:pt idx="3">
                  <c:v>External (3-6; 12-14)</c:v>
                </c:pt>
                <c:pt idx="4">
                  <c:v>Well Preserved (1-6)</c:v>
                </c:pt>
                <c:pt idx="5">
                  <c:v>Poorly Preserved (9-14)</c:v>
                </c:pt>
              </c:strCache>
            </c:strRef>
          </c:cat>
          <c:val>
            <c:numRef>
              <c:f>'HCS72'!$K$21:$K$26</c:f>
              <c:numCache>
                <c:formatCode>General</c:formatCode>
                <c:ptCount val="6"/>
                <c:pt idx="0">
                  <c:v>3.935278959048</c:v>
                </c:pt>
                <c:pt idx="1">
                  <c:v>0.77691877244058338</c:v>
                </c:pt>
                <c:pt idx="2">
                  <c:v>0.52787394266900001</c:v>
                </c:pt>
                <c:pt idx="3">
                  <c:v>0.95480793656314289</c:v>
                </c:pt>
                <c:pt idx="4">
                  <c:v>1.0162032577076667</c:v>
                </c:pt>
                <c:pt idx="5">
                  <c:v>0.53763428717350004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7F2-6D44-9C55-90C4D9463983}"/>
            </c:ext>
          </c:extLst>
        </c:ser>
        <c:ser>
          <c:idx val="3"/>
          <c:order val="6"/>
          <c:tx>
            <c:v>Mg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'HCS72'!$A$21:$A$26</c:f>
              <c:strCache>
                <c:ptCount val="6"/>
                <c:pt idx="0">
                  <c:v>Host rock (7-8; 15-17)</c:v>
                </c:pt>
                <c:pt idx="1">
                  <c:v>Fossil (1-6; 9-14)</c:v>
                </c:pt>
                <c:pt idx="2">
                  <c:v>Internal (1-2; 9-11)</c:v>
                </c:pt>
                <c:pt idx="3">
                  <c:v>External (3-6; 12-14)</c:v>
                </c:pt>
                <c:pt idx="4">
                  <c:v>Well Preserved (1-6)</c:v>
                </c:pt>
                <c:pt idx="5">
                  <c:v>Poorly Preserved (9-14)</c:v>
                </c:pt>
              </c:strCache>
            </c:strRef>
          </c:cat>
          <c:val>
            <c:numRef>
              <c:f>'HCS72'!$E$21:$E$26</c:f>
              <c:numCache>
                <c:formatCode>General</c:formatCode>
                <c:ptCount val="6"/>
                <c:pt idx="0">
                  <c:v>0.2369027196656</c:v>
                </c:pt>
                <c:pt idx="1">
                  <c:v>1.5546030690484167</c:v>
                </c:pt>
                <c:pt idx="2">
                  <c:v>1.1160676359194002</c:v>
                </c:pt>
                <c:pt idx="3">
                  <c:v>1.8678426641405714</c:v>
                </c:pt>
                <c:pt idx="4">
                  <c:v>1.3074221628825</c:v>
                </c:pt>
                <c:pt idx="5">
                  <c:v>1.8017839752143334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7F2-6D44-9C55-90C4D9463983}"/>
            </c:ext>
          </c:extLst>
        </c:ser>
        <c:ser>
          <c:idx val="6"/>
          <c:order val="7"/>
          <c:tx>
            <c:v>P</c:v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'HCS72'!$A$21:$A$26</c:f>
              <c:strCache>
                <c:ptCount val="6"/>
                <c:pt idx="0">
                  <c:v>Host rock (7-8; 15-17)</c:v>
                </c:pt>
                <c:pt idx="1">
                  <c:v>Fossil (1-6; 9-14)</c:v>
                </c:pt>
                <c:pt idx="2">
                  <c:v>Internal (1-2; 9-11)</c:v>
                </c:pt>
                <c:pt idx="3">
                  <c:v>External (3-6; 12-14)</c:v>
                </c:pt>
                <c:pt idx="4">
                  <c:v>Well Preserved (1-6)</c:v>
                </c:pt>
                <c:pt idx="5">
                  <c:v>Poorly Preserved (9-14)</c:v>
                </c:pt>
              </c:strCache>
            </c:strRef>
          </c:cat>
          <c:val>
            <c:numRef>
              <c:f>'HCS72'!$H$21:$H$26</c:f>
              <c:numCache>
                <c:formatCode>General</c:formatCode>
                <c:ptCount val="6"/>
                <c:pt idx="0">
                  <c:v>0.76725176147099994</c:v>
                </c:pt>
                <c:pt idx="1">
                  <c:v>0.51069600526133341</c:v>
                </c:pt>
                <c:pt idx="2">
                  <c:v>0.89796526584820013</c:v>
                </c:pt>
                <c:pt idx="3">
                  <c:v>0.23407510484214283</c:v>
                </c:pt>
                <c:pt idx="4">
                  <c:v>0.49514428586033338</c:v>
                </c:pt>
                <c:pt idx="5">
                  <c:v>0.52624772466233327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7F2-6D44-9C55-90C4D9463983}"/>
            </c:ext>
          </c:extLst>
        </c:ser>
        <c:ser>
          <c:idx val="7"/>
          <c:order val="8"/>
          <c:tx>
            <c:v>S</c:v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'HCS72'!$A$21:$A$26</c:f>
              <c:strCache>
                <c:ptCount val="6"/>
                <c:pt idx="0">
                  <c:v>Host rock (7-8; 15-17)</c:v>
                </c:pt>
                <c:pt idx="1">
                  <c:v>Fossil (1-6; 9-14)</c:v>
                </c:pt>
                <c:pt idx="2">
                  <c:v>Internal (1-2; 9-11)</c:v>
                </c:pt>
                <c:pt idx="3">
                  <c:v>External (3-6; 12-14)</c:v>
                </c:pt>
                <c:pt idx="4">
                  <c:v>Well Preserved (1-6)</c:v>
                </c:pt>
                <c:pt idx="5">
                  <c:v>Poorly Preserved (9-14)</c:v>
                </c:pt>
              </c:strCache>
            </c:strRef>
          </c:cat>
          <c:val>
            <c:numRef>
              <c:f>'HCS72'!$I$21:$I$26</c:f>
              <c:numCache>
                <c:formatCode>General</c:formatCode>
                <c:ptCount val="6"/>
                <c:pt idx="0">
                  <c:v>0.55850243618500006</c:v>
                </c:pt>
                <c:pt idx="1">
                  <c:v>0.25666025508783336</c:v>
                </c:pt>
                <c:pt idx="2">
                  <c:v>0.44678944057379999</c:v>
                </c:pt>
                <c:pt idx="3">
                  <c:v>0.12085369402642858</c:v>
                </c:pt>
                <c:pt idx="4">
                  <c:v>0.41893276968916665</c:v>
                </c:pt>
                <c:pt idx="5">
                  <c:v>9.4387740486500005E-2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7F2-6D44-9C55-90C4D9463983}"/>
            </c:ext>
          </c:extLst>
        </c:ser>
        <c:ser>
          <c:idx val="2"/>
          <c:order val="9"/>
          <c:tx>
            <c:v>Na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'HCS72'!$A$21:$A$26</c:f>
              <c:strCache>
                <c:ptCount val="6"/>
                <c:pt idx="0">
                  <c:v>Host rock (7-8; 15-17)</c:v>
                </c:pt>
                <c:pt idx="1">
                  <c:v>Fossil (1-6; 9-14)</c:v>
                </c:pt>
                <c:pt idx="2">
                  <c:v>Internal (1-2; 9-11)</c:v>
                </c:pt>
                <c:pt idx="3">
                  <c:v>External (3-6; 12-14)</c:v>
                </c:pt>
                <c:pt idx="4">
                  <c:v>Well Preserved (1-6)</c:v>
                </c:pt>
                <c:pt idx="5">
                  <c:v>Poorly Preserved (9-14)</c:v>
                </c:pt>
              </c:strCache>
            </c:strRef>
          </c:cat>
          <c:val>
            <c:numRef>
              <c:f>'HCS72'!$D$21:$D$26</c:f>
              <c:numCache>
                <c:formatCode>General</c:formatCode>
                <c:ptCount val="6"/>
                <c:pt idx="0">
                  <c:v>2.1904314569840002</c:v>
                </c:pt>
                <c:pt idx="1">
                  <c:v>2.1769526100924166</c:v>
                </c:pt>
                <c:pt idx="2">
                  <c:v>2.1451003921339997</c:v>
                </c:pt>
                <c:pt idx="3">
                  <c:v>2.1997041943484286</c:v>
                </c:pt>
                <c:pt idx="4">
                  <c:v>2.1179046720623331</c:v>
                </c:pt>
                <c:pt idx="5">
                  <c:v>2.2360005481225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7F2-6D44-9C55-90C4D9463983}"/>
            </c:ext>
          </c:extLst>
        </c:ser>
        <c:ser>
          <c:idx val="9"/>
          <c:order val="10"/>
          <c:tx>
            <c:v>Ca</c:v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'HCS72'!$A$21:$A$26</c:f>
              <c:strCache>
                <c:ptCount val="6"/>
                <c:pt idx="0">
                  <c:v>Host rock (7-8; 15-17)</c:v>
                </c:pt>
                <c:pt idx="1">
                  <c:v>Fossil (1-6; 9-14)</c:v>
                </c:pt>
                <c:pt idx="2">
                  <c:v>Internal (1-2; 9-11)</c:v>
                </c:pt>
                <c:pt idx="3">
                  <c:v>External (3-6; 12-14)</c:v>
                </c:pt>
                <c:pt idx="4">
                  <c:v>Well Preserved (1-6)</c:v>
                </c:pt>
                <c:pt idx="5">
                  <c:v>Poorly Preserved (9-14)</c:v>
                </c:pt>
              </c:strCache>
            </c:strRef>
          </c:cat>
          <c:val>
            <c:numRef>
              <c:f>'HCS72'!$L$21:$L$26</c:f>
              <c:numCache>
                <c:formatCode>General</c:formatCode>
                <c:ptCount val="6"/>
                <c:pt idx="0">
                  <c:v>0.94514938810740001</c:v>
                </c:pt>
                <c:pt idx="1">
                  <c:v>1.7666492189416665E-2</c:v>
                </c:pt>
                <c:pt idx="2">
                  <c:v>1.7123887682000002E-3</c:v>
                </c:pt>
                <c:pt idx="3">
                  <c:v>2.9062280347428571E-2</c:v>
                </c:pt>
                <c:pt idx="4">
                  <c:v>3.2034842389666668E-2</c:v>
                </c:pt>
                <c:pt idx="5">
                  <c:v>3.2981419891666666E-3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7F2-6D44-9C55-90C4D9463983}"/>
            </c:ext>
          </c:extLst>
        </c:ser>
        <c:ser>
          <c:idx val="10"/>
          <c:order val="11"/>
          <c:tx>
            <c:v>Ti</c:v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'HCS72'!$A$21:$A$26</c:f>
              <c:strCache>
                <c:ptCount val="6"/>
                <c:pt idx="0">
                  <c:v>Host rock (7-8; 15-17)</c:v>
                </c:pt>
                <c:pt idx="1">
                  <c:v>Fossil (1-6; 9-14)</c:v>
                </c:pt>
                <c:pt idx="2">
                  <c:v>Internal (1-2; 9-11)</c:v>
                </c:pt>
                <c:pt idx="3">
                  <c:v>External (3-6; 12-14)</c:v>
                </c:pt>
                <c:pt idx="4">
                  <c:v>Well Preserved (1-6)</c:v>
                </c:pt>
                <c:pt idx="5">
                  <c:v>Poorly Preserved (9-14)</c:v>
                </c:pt>
              </c:strCache>
            </c:strRef>
          </c:cat>
          <c:val>
            <c:numRef>
              <c:f>'HCS72'!$M$21:$M$26</c:f>
              <c:numCache>
                <c:formatCode>General</c:formatCode>
                <c:ptCount val="6"/>
                <c:pt idx="0">
                  <c:v>0.72834286796340009</c:v>
                </c:pt>
                <c:pt idx="1">
                  <c:v>0.84365619284766658</c:v>
                </c:pt>
                <c:pt idx="2">
                  <c:v>0.91064207628940008</c:v>
                </c:pt>
                <c:pt idx="3">
                  <c:v>0.79580913324642866</c:v>
                </c:pt>
                <c:pt idx="4">
                  <c:v>0.67092503441216678</c:v>
                </c:pt>
                <c:pt idx="5">
                  <c:v>1.0163873512831667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7F2-6D44-9C55-90C4D94639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99482352"/>
        <c:axId val="866890512"/>
      </c:barChart>
      <c:catAx>
        <c:axId val="79948235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6890512"/>
        <c:crosses val="autoZero"/>
        <c:auto val="1"/>
        <c:lblAlgn val="ctr"/>
        <c:lblOffset val="100"/>
        <c:noMultiLvlLbl val="0"/>
      </c:catAx>
      <c:valAx>
        <c:axId val="866890512"/>
        <c:scaling>
          <c:orientation val="minMax"/>
          <c:max val="100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9482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4268395595078E-2"/>
          <c:y val="5.287916652440644E-2"/>
          <c:w val="0.89218569424103666"/>
          <c:h val="0.82010736552661401"/>
        </c:manualLayout>
      </c:layout>
      <c:barChart>
        <c:barDir val="bar"/>
        <c:grouping val="stacked"/>
        <c:varyColors val="0"/>
        <c:ser>
          <c:idx val="0"/>
          <c:order val="0"/>
          <c:tx>
            <c:v>C</c:v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strRef>
              <c:f>'Grade 1'!$A$31:$A$40</c:f>
              <c:strCache>
                <c:ptCount val="10"/>
                <c:pt idx="0">
                  <c:v>HCS72-1 Fossil (1-6) (mean)</c:v>
                </c:pt>
                <c:pt idx="1">
                  <c:v>HCS72-2 Fossil (9-14)</c:v>
                </c:pt>
                <c:pt idx="2">
                  <c:v>HCS59-2 Fossil (18-23)</c:v>
                </c:pt>
                <c:pt idx="3">
                  <c:v>HCS72-1 Matrix (7-8)</c:v>
                </c:pt>
                <c:pt idx="4">
                  <c:v>HCS72-2 Martix (15-17)</c:v>
                </c:pt>
                <c:pt idx="5">
                  <c:v>HCS59-2 Martix (25-26)</c:v>
                </c:pt>
                <c:pt idx="6">
                  <c:v>HCS72-1 Cell Segment (1-2)</c:v>
                </c:pt>
                <c:pt idx="7">
                  <c:v>HCS72-2 Cell Segment (9-11)</c:v>
                </c:pt>
                <c:pt idx="8">
                  <c:v>HCS59-2 Cell Segment (18-21)</c:v>
                </c:pt>
                <c:pt idx="9">
                  <c:v>HCS72-1 Cell Wall (3-6)</c:v>
                </c:pt>
              </c:strCache>
            </c:strRef>
          </c:cat>
          <c:val>
            <c:numRef>
              <c:f>'Grade 1'!$C$31:$C$42</c:f>
              <c:numCache>
                <c:formatCode>General</c:formatCode>
                <c:ptCount val="12"/>
                <c:pt idx="0">
                  <c:v>9.7994409311561679</c:v>
                </c:pt>
                <c:pt idx="1">
                  <c:v>5.4498488170810004</c:v>
                </c:pt>
                <c:pt idx="2">
                  <c:v>5.8832780782976668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16.531439934857502</c:v>
                </c:pt>
                <c:pt idx="7">
                  <c:v>0</c:v>
                </c:pt>
                <c:pt idx="8">
                  <c:v>3.0429181411252499</c:v>
                </c:pt>
                <c:pt idx="9">
                  <c:v>6.4334414293055007</c:v>
                </c:pt>
                <c:pt idx="10">
                  <c:v>10.899697634162001</c:v>
                </c:pt>
                <c:pt idx="11">
                  <c:v>11.563997952642501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FB-3C44-B005-41334C4F2983}"/>
            </c:ext>
          </c:extLst>
        </c:ser>
        <c:ser>
          <c:idx val="11"/>
          <c:order val="1"/>
          <c:tx>
            <c:v>Fe</c:v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'Grade 1'!$A$31:$A$40</c:f>
              <c:strCache>
                <c:ptCount val="10"/>
                <c:pt idx="0">
                  <c:v>HCS72-1 Fossil (1-6) (mean)</c:v>
                </c:pt>
                <c:pt idx="1">
                  <c:v>HCS72-2 Fossil (9-14)</c:v>
                </c:pt>
                <c:pt idx="2">
                  <c:v>HCS59-2 Fossil (18-23)</c:v>
                </c:pt>
                <c:pt idx="3">
                  <c:v>HCS72-1 Matrix (7-8)</c:v>
                </c:pt>
                <c:pt idx="4">
                  <c:v>HCS72-2 Martix (15-17)</c:v>
                </c:pt>
                <c:pt idx="5">
                  <c:v>HCS59-2 Martix (25-26)</c:v>
                </c:pt>
                <c:pt idx="6">
                  <c:v>HCS72-1 Cell Segment (1-2)</c:v>
                </c:pt>
                <c:pt idx="7">
                  <c:v>HCS72-2 Cell Segment (9-11)</c:v>
                </c:pt>
                <c:pt idx="8">
                  <c:v>HCS59-2 Cell Segment (18-21)</c:v>
                </c:pt>
                <c:pt idx="9">
                  <c:v>HCS72-1 Cell Wall (3-6)</c:v>
                </c:pt>
              </c:strCache>
            </c:strRef>
          </c:cat>
          <c:val>
            <c:numRef>
              <c:f>'Grade 1'!$O$31:$O$42</c:f>
              <c:numCache>
                <c:formatCode>General</c:formatCode>
                <c:ptCount val="12"/>
                <c:pt idx="0">
                  <c:v>14.413924973880333</c:v>
                </c:pt>
                <c:pt idx="1">
                  <c:v>23.552738498759165</c:v>
                </c:pt>
                <c:pt idx="2">
                  <c:v>15.124978568742668</c:v>
                </c:pt>
                <c:pt idx="3">
                  <c:v>6.1123761188990002</c:v>
                </c:pt>
                <c:pt idx="4">
                  <c:v>15.896651498757334</c:v>
                </c:pt>
                <c:pt idx="5">
                  <c:v>2.3835165103014999</c:v>
                </c:pt>
                <c:pt idx="6">
                  <c:v>2.0141847252604999</c:v>
                </c:pt>
                <c:pt idx="7">
                  <c:v>21.933782012442663</c:v>
                </c:pt>
                <c:pt idx="8">
                  <c:v>3.8528486854867499</c:v>
                </c:pt>
                <c:pt idx="9">
                  <c:v>20.613795098190248</c:v>
                </c:pt>
                <c:pt idx="10">
                  <c:v>25.171694985075664</c:v>
                </c:pt>
                <c:pt idx="11">
                  <c:v>37.669238335254498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FB-3C44-B005-41334C4F2983}"/>
            </c:ext>
          </c:extLst>
        </c:ser>
        <c:ser>
          <c:idx val="5"/>
          <c:order val="2"/>
          <c:tx>
            <c:v>Si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'Grade 1'!$A$31:$A$40</c:f>
              <c:strCache>
                <c:ptCount val="10"/>
                <c:pt idx="0">
                  <c:v>HCS72-1 Fossil (1-6) (mean)</c:v>
                </c:pt>
                <c:pt idx="1">
                  <c:v>HCS72-2 Fossil (9-14)</c:v>
                </c:pt>
                <c:pt idx="2">
                  <c:v>HCS59-2 Fossil (18-23)</c:v>
                </c:pt>
                <c:pt idx="3">
                  <c:v>HCS72-1 Matrix (7-8)</c:v>
                </c:pt>
                <c:pt idx="4">
                  <c:v>HCS72-2 Martix (15-17)</c:v>
                </c:pt>
                <c:pt idx="5">
                  <c:v>HCS59-2 Martix (25-26)</c:v>
                </c:pt>
                <c:pt idx="6">
                  <c:v>HCS72-1 Cell Segment (1-2)</c:v>
                </c:pt>
                <c:pt idx="7">
                  <c:v>HCS72-2 Cell Segment (9-11)</c:v>
                </c:pt>
                <c:pt idx="8">
                  <c:v>HCS59-2 Cell Segment (18-21)</c:v>
                </c:pt>
                <c:pt idx="9">
                  <c:v>HCS72-1 Cell Wall (3-6)</c:v>
                </c:pt>
              </c:strCache>
            </c:strRef>
          </c:cat>
          <c:val>
            <c:numRef>
              <c:f>'Grade 1'!$H$31:$H$42</c:f>
              <c:numCache>
                <c:formatCode>General</c:formatCode>
                <c:ptCount val="12"/>
                <c:pt idx="0">
                  <c:v>15.678967935129499</c:v>
                </c:pt>
                <c:pt idx="1">
                  <c:v>13.890030584716834</c:v>
                </c:pt>
                <c:pt idx="2">
                  <c:v>20.664443715636335</c:v>
                </c:pt>
                <c:pt idx="3">
                  <c:v>27.4365277234735</c:v>
                </c:pt>
                <c:pt idx="4">
                  <c:v>25.345250799302335</c:v>
                </c:pt>
                <c:pt idx="5">
                  <c:v>27.152498104188503</c:v>
                </c:pt>
                <c:pt idx="6">
                  <c:v>24.417879833889501</c:v>
                </c:pt>
                <c:pt idx="7">
                  <c:v>19.032569477836333</c:v>
                </c:pt>
                <c:pt idx="8">
                  <c:v>25.84342872157875</c:v>
                </c:pt>
                <c:pt idx="9">
                  <c:v>11.309511985749499</c:v>
                </c:pt>
                <c:pt idx="10">
                  <c:v>8.7474916915973324</c:v>
                </c:pt>
                <c:pt idx="11">
                  <c:v>10.3064737037515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FB-3C44-B005-41334C4F2983}"/>
            </c:ext>
          </c:extLst>
        </c:ser>
        <c:ser>
          <c:idx val="4"/>
          <c:order val="3"/>
          <c:tx>
            <c:v>Al</c:v>
          </c:tx>
          <c:spPr>
            <a:solidFill>
              <a:srgbClr val="FF2F92"/>
            </a:solidFill>
            <a:ln>
              <a:noFill/>
            </a:ln>
            <a:effectLst/>
          </c:spPr>
          <c:invertIfNegative val="0"/>
          <c:cat>
            <c:strRef>
              <c:f>'Grade 1'!$A$31:$A$40</c:f>
              <c:strCache>
                <c:ptCount val="10"/>
                <c:pt idx="0">
                  <c:v>HCS72-1 Fossil (1-6) (mean)</c:v>
                </c:pt>
                <c:pt idx="1">
                  <c:v>HCS72-2 Fossil (9-14)</c:v>
                </c:pt>
                <c:pt idx="2">
                  <c:v>HCS59-2 Fossil (18-23)</c:v>
                </c:pt>
                <c:pt idx="3">
                  <c:v>HCS72-1 Matrix (7-8)</c:v>
                </c:pt>
                <c:pt idx="4">
                  <c:v>HCS72-2 Martix (15-17)</c:v>
                </c:pt>
                <c:pt idx="5">
                  <c:v>HCS59-2 Martix (25-26)</c:v>
                </c:pt>
                <c:pt idx="6">
                  <c:v>HCS72-1 Cell Segment (1-2)</c:v>
                </c:pt>
                <c:pt idx="7">
                  <c:v>HCS72-2 Cell Segment (9-11)</c:v>
                </c:pt>
                <c:pt idx="8">
                  <c:v>HCS59-2 Cell Segment (18-21)</c:v>
                </c:pt>
                <c:pt idx="9">
                  <c:v>HCS72-1 Cell Wall (3-6)</c:v>
                </c:pt>
              </c:strCache>
            </c:strRef>
          </c:cat>
          <c:val>
            <c:numRef>
              <c:f>'Grade 1'!$G$31:$G$42</c:f>
              <c:numCache>
                <c:formatCode>General</c:formatCode>
                <c:ptCount val="12"/>
                <c:pt idx="0">
                  <c:v>9.699934278671499</c:v>
                </c:pt>
                <c:pt idx="1">
                  <c:v>8.4296226231644997</c:v>
                </c:pt>
                <c:pt idx="2">
                  <c:v>9.274611795155332</c:v>
                </c:pt>
                <c:pt idx="3">
                  <c:v>6.9334393647489998</c:v>
                </c:pt>
                <c:pt idx="4">
                  <c:v>13.047625014337667</c:v>
                </c:pt>
                <c:pt idx="5">
                  <c:v>8.4650438393179996</c:v>
                </c:pt>
                <c:pt idx="6">
                  <c:v>8.0169550424114995</c:v>
                </c:pt>
                <c:pt idx="7">
                  <c:v>8.2938020330520015</c:v>
                </c:pt>
                <c:pt idx="8">
                  <c:v>10.641571183399499</c:v>
                </c:pt>
                <c:pt idx="9">
                  <c:v>10.541423896801501</c:v>
                </c:pt>
                <c:pt idx="10">
                  <c:v>8.5654432132769998</c:v>
                </c:pt>
                <c:pt idx="11">
                  <c:v>6.5406930186669996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CFB-3C44-B005-41334C4F2983}"/>
            </c:ext>
          </c:extLst>
        </c:ser>
        <c:ser>
          <c:idx val="8"/>
          <c:order val="4"/>
          <c:tx>
            <c:v>K</c:v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'Grade 1'!$A$31:$A$40</c:f>
              <c:strCache>
                <c:ptCount val="10"/>
                <c:pt idx="0">
                  <c:v>HCS72-1 Fossil (1-6) (mean)</c:v>
                </c:pt>
                <c:pt idx="1">
                  <c:v>HCS72-2 Fossil (9-14)</c:v>
                </c:pt>
                <c:pt idx="2">
                  <c:v>HCS59-2 Fossil (18-23)</c:v>
                </c:pt>
                <c:pt idx="3">
                  <c:v>HCS72-1 Matrix (7-8)</c:v>
                </c:pt>
                <c:pt idx="4">
                  <c:v>HCS72-2 Martix (15-17)</c:v>
                </c:pt>
                <c:pt idx="5">
                  <c:v>HCS59-2 Martix (25-26)</c:v>
                </c:pt>
                <c:pt idx="6">
                  <c:v>HCS72-1 Cell Segment (1-2)</c:v>
                </c:pt>
                <c:pt idx="7">
                  <c:v>HCS72-2 Cell Segment (9-11)</c:v>
                </c:pt>
                <c:pt idx="8">
                  <c:v>HCS59-2 Cell Segment (18-21)</c:v>
                </c:pt>
                <c:pt idx="9">
                  <c:v>HCS72-1 Cell Wall (3-6)</c:v>
                </c:pt>
              </c:strCache>
            </c:strRef>
          </c:cat>
          <c:val>
            <c:numRef>
              <c:f>'Grade 1'!$L$31:$L$42</c:f>
              <c:numCache>
                <c:formatCode>General</c:formatCode>
                <c:ptCount val="12"/>
                <c:pt idx="0">
                  <c:v>1.0162032577076667</c:v>
                </c:pt>
                <c:pt idx="1">
                  <c:v>0.53763428717350004</c:v>
                </c:pt>
                <c:pt idx="2">
                  <c:v>2.397671201699167</c:v>
                </c:pt>
                <c:pt idx="3">
                  <c:v>2.9432133948565005</c:v>
                </c:pt>
                <c:pt idx="4">
                  <c:v>4.5966560018423337</c:v>
                </c:pt>
                <c:pt idx="5">
                  <c:v>2.9210781167644999</c:v>
                </c:pt>
                <c:pt idx="6">
                  <c:v>0.90070138201299998</c:v>
                </c:pt>
                <c:pt idx="7">
                  <c:v>0.27932231643966665</c:v>
                </c:pt>
                <c:pt idx="8">
                  <c:v>3.4820386442257503</c:v>
                </c:pt>
                <c:pt idx="9">
                  <c:v>1.073954195555</c:v>
                </c:pt>
                <c:pt idx="10">
                  <c:v>0.79594625790733342</c:v>
                </c:pt>
                <c:pt idx="11">
                  <c:v>0.228936316646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CFB-3C44-B005-41334C4F2983}"/>
            </c:ext>
          </c:extLst>
        </c:ser>
        <c:ser>
          <c:idx val="3"/>
          <c:order val="5"/>
          <c:tx>
            <c:v>Mg</c:v>
          </c:tx>
          <c:spPr>
            <a:solidFill>
              <a:schemeClr val="tx2"/>
            </a:solidFill>
            <a:ln>
              <a:noFill/>
            </a:ln>
            <a:effectLst/>
          </c:spPr>
          <c:invertIfNegative val="0"/>
          <c:cat>
            <c:strRef>
              <c:f>'Grade 1'!$A$31:$A$40</c:f>
              <c:strCache>
                <c:ptCount val="10"/>
                <c:pt idx="0">
                  <c:v>HCS72-1 Fossil (1-6) (mean)</c:v>
                </c:pt>
                <c:pt idx="1">
                  <c:v>HCS72-2 Fossil (9-14)</c:v>
                </c:pt>
                <c:pt idx="2">
                  <c:v>HCS59-2 Fossil (18-23)</c:v>
                </c:pt>
                <c:pt idx="3">
                  <c:v>HCS72-1 Matrix (7-8)</c:v>
                </c:pt>
                <c:pt idx="4">
                  <c:v>HCS72-2 Martix (15-17)</c:v>
                </c:pt>
                <c:pt idx="5">
                  <c:v>HCS59-2 Martix (25-26)</c:v>
                </c:pt>
                <c:pt idx="6">
                  <c:v>HCS72-1 Cell Segment (1-2)</c:v>
                </c:pt>
                <c:pt idx="7">
                  <c:v>HCS72-2 Cell Segment (9-11)</c:v>
                </c:pt>
                <c:pt idx="8">
                  <c:v>HCS59-2 Cell Segment (18-21)</c:v>
                </c:pt>
                <c:pt idx="9">
                  <c:v>HCS72-1 Cell Wall (3-6)</c:v>
                </c:pt>
              </c:strCache>
            </c:strRef>
          </c:cat>
          <c:val>
            <c:numRef>
              <c:f>'Grade 1'!$F$31:$F$42</c:f>
              <c:numCache>
                <c:formatCode>General</c:formatCode>
                <c:ptCount val="12"/>
                <c:pt idx="0">
                  <c:v>1.3074221628825</c:v>
                </c:pt>
                <c:pt idx="1">
                  <c:v>1.8017839752143334</c:v>
                </c:pt>
                <c:pt idx="2">
                  <c:v>0.50836789091433332</c:v>
                </c:pt>
                <c:pt idx="3">
                  <c:v>0</c:v>
                </c:pt>
                <c:pt idx="4">
                  <c:v>0.3948378661093333</c:v>
                </c:pt>
                <c:pt idx="5">
                  <c:v>0.41526797819450001</c:v>
                </c:pt>
                <c:pt idx="6">
                  <c:v>8.0722232276499994E-2</c:v>
                </c:pt>
                <c:pt idx="7">
                  <c:v>1.8062979050146668</c:v>
                </c:pt>
                <c:pt idx="8">
                  <c:v>0.76255183637150004</c:v>
                </c:pt>
                <c:pt idx="9">
                  <c:v>1.9207721281854999</c:v>
                </c:pt>
                <c:pt idx="10">
                  <c:v>1.797270045414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CFB-3C44-B005-41334C4F2983}"/>
            </c:ext>
          </c:extLst>
        </c:ser>
        <c:ser>
          <c:idx val="7"/>
          <c:order val="6"/>
          <c:tx>
            <c:v>S</c:v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cat>
            <c:strRef>
              <c:f>'Grade 1'!$A$31:$A$40</c:f>
              <c:strCache>
                <c:ptCount val="10"/>
                <c:pt idx="0">
                  <c:v>HCS72-1 Fossil (1-6) (mean)</c:v>
                </c:pt>
                <c:pt idx="1">
                  <c:v>HCS72-2 Fossil (9-14)</c:v>
                </c:pt>
                <c:pt idx="2">
                  <c:v>HCS59-2 Fossil (18-23)</c:v>
                </c:pt>
                <c:pt idx="3">
                  <c:v>HCS72-1 Matrix (7-8)</c:v>
                </c:pt>
                <c:pt idx="4">
                  <c:v>HCS72-2 Martix (15-17)</c:v>
                </c:pt>
                <c:pt idx="5">
                  <c:v>HCS59-2 Martix (25-26)</c:v>
                </c:pt>
                <c:pt idx="6">
                  <c:v>HCS72-1 Cell Segment (1-2)</c:v>
                </c:pt>
                <c:pt idx="7">
                  <c:v>HCS72-2 Cell Segment (9-11)</c:v>
                </c:pt>
                <c:pt idx="8">
                  <c:v>HCS59-2 Cell Segment (18-21)</c:v>
                </c:pt>
                <c:pt idx="9">
                  <c:v>HCS72-1 Cell Wall (3-6)</c:v>
                </c:pt>
              </c:strCache>
            </c:strRef>
          </c:cat>
          <c:val>
            <c:numRef>
              <c:f>'Grade 1'!$J$31:$J$42</c:f>
              <c:numCache>
                <c:formatCode>General</c:formatCode>
                <c:ptCount val="12"/>
                <c:pt idx="0">
                  <c:v>0.41893276968916665</c:v>
                </c:pt>
                <c:pt idx="1">
                  <c:v>9.4387740486500005E-2</c:v>
                </c:pt>
                <c:pt idx="2">
                  <c:v>0.49815350590933338</c:v>
                </c:pt>
                <c:pt idx="3">
                  <c:v>0</c:v>
                </c:pt>
                <c:pt idx="4">
                  <c:v>0.93083739364166673</c:v>
                </c:pt>
                <c:pt idx="5">
                  <c:v>2.337706986233</c:v>
                </c:pt>
                <c:pt idx="6">
                  <c:v>1.0901332526459999</c:v>
                </c:pt>
                <c:pt idx="7">
                  <c:v>1.7893565859E-2</c:v>
                </c:pt>
                <c:pt idx="8">
                  <c:v>0.27206158875149999</c:v>
                </c:pt>
                <c:pt idx="9">
                  <c:v>8.3332528210750004E-2</c:v>
                </c:pt>
                <c:pt idx="10">
                  <c:v>0.170881915114</c:v>
                </c:pt>
                <c:pt idx="11">
                  <c:v>0.95033734022500005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CFB-3C44-B005-41334C4F2983}"/>
            </c:ext>
          </c:extLst>
        </c:ser>
        <c:ser>
          <c:idx val="6"/>
          <c:order val="7"/>
          <c:tx>
            <c:v>P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'Grade 1'!$A$31:$A$40</c:f>
              <c:strCache>
                <c:ptCount val="10"/>
                <c:pt idx="0">
                  <c:v>HCS72-1 Fossil (1-6) (mean)</c:v>
                </c:pt>
                <c:pt idx="1">
                  <c:v>HCS72-2 Fossil (9-14)</c:v>
                </c:pt>
                <c:pt idx="2">
                  <c:v>HCS59-2 Fossil (18-23)</c:v>
                </c:pt>
                <c:pt idx="3">
                  <c:v>HCS72-1 Matrix (7-8)</c:v>
                </c:pt>
                <c:pt idx="4">
                  <c:v>HCS72-2 Martix (15-17)</c:v>
                </c:pt>
                <c:pt idx="5">
                  <c:v>HCS59-2 Martix (25-26)</c:v>
                </c:pt>
                <c:pt idx="6">
                  <c:v>HCS72-1 Cell Segment (1-2)</c:v>
                </c:pt>
                <c:pt idx="7">
                  <c:v>HCS72-2 Cell Segment (9-11)</c:v>
                </c:pt>
                <c:pt idx="8">
                  <c:v>HCS59-2 Cell Segment (18-21)</c:v>
                </c:pt>
                <c:pt idx="9">
                  <c:v>HCS72-1 Cell Wall (3-6)</c:v>
                </c:pt>
              </c:strCache>
            </c:strRef>
          </c:cat>
          <c:val>
            <c:numRef>
              <c:f>'Grade 1'!$I$31:$I$42</c:f>
              <c:numCache>
                <c:formatCode>General</c:formatCode>
                <c:ptCount val="12"/>
                <c:pt idx="0">
                  <c:v>0.49514428586033338</c:v>
                </c:pt>
                <c:pt idx="1">
                  <c:v>0.52624772466233327</c:v>
                </c:pt>
                <c:pt idx="2">
                  <c:v>0.37386940844300004</c:v>
                </c:pt>
                <c:pt idx="3">
                  <c:v>1.103641569693</c:v>
                </c:pt>
                <c:pt idx="4">
                  <c:v>0.54299188932300002</c:v>
                </c:pt>
                <c:pt idx="5">
                  <c:v>0.84180613426850004</c:v>
                </c:pt>
                <c:pt idx="6">
                  <c:v>1.4854328575810001</c:v>
                </c:pt>
                <c:pt idx="7">
                  <c:v>0.50632020469299999</c:v>
                </c:pt>
                <c:pt idx="8">
                  <c:v>0.56080411266450003</c:v>
                </c:pt>
                <c:pt idx="9">
                  <c:v>0</c:v>
                </c:pt>
                <c:pt idx="10">
                  <c:v>0.54617524463166667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CFB-3C44-B005-41334C4F2983}"/>
            </c:ext>
          </c:extLst>
        </c:ser>
        <c:ser>
          <c:idx val="1"/>
          <c:order val="8"/>
          <c:tx>
            <c:v>O</c:v>
          </c:tx>
          <c:spPr>
            <a:solidFill>
              <a:schemeClr val="tx1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'Grade 1'!$A$31:$A$40</c:f>
              <c:strCache>
                <c:ptCount val="10"/>
                <c:pt idx="0">
                  <c:v>HCS72-1 Fossil (1-6) (mean)</c:v>
                </c:pt>
                <c:pt idx="1">
                  <c:v>HCS72-2 Fossil (9-14)</c:v>
                </c:pt>
                <c:pt idx="2">
                  <c:v>HCS59-2 Fossil (18-23)</c:v>
                </c:pt>
                <c:pt idx="3">
                  <c:v>HCS72-1 Matrix (7-8)</c:v>
                </c:pt>
                <c:pt idx="4">
                  <c:v>HCS72-2 Martix (15-17)</c:v>
                </c:pt>
                <c:pt idx="5">
                  <c:v>HCS59-2 Martix (25-26)</c:v>
                </c:pt>
                <c:pt idx="6">
                  <c:v>HCS72-1 Cell Segment (1-2)</c:v>
                </c:pt>
                <c:pt idx="7">
                  <c:v>HCS72-2 Cell Segment (9-11)</c:v>
                </c:pt>
                <c:pt idx="8">
                  <c:v>HCS59-2 Cell Segment (18-21)</c:v>
                </c:pt>
                <c:pt idx="9">
                  <c:v>HCS72-1 Cell Wall (3-6)</c:v>
                </c:pt>
              </c:strCache>
            </c:strRef>
          </c:cat>
          <c:val>
            <c:numRef>
              <c:f>'Grade 1'!$D$31:$D$42</c:f>
              <c:numCache>
                <c:formatCode>General</c:formatCode>
                <c:ptCount val="12"/>
                <c:pt idx="0">
                  <c:v>43.499930857928994</c:v>
                </c:pt>
                <c:pt idx="1">
                  <c:v>42.458295801194168</c:v>
                </c:pt>
                <c:pt idx="2">
                  <c:v>43.777861527304339</c:v>
                </c:pt>
                <c:pt idx="3">
                  <c:v>49.868161303937498</c:v>
                </c:pt>
                <c:pt idx="4">
                  <c:v>35.756210471998997</c:v>
                </c:pt>
                <c:pt idx="5">
                  <c:v>53.4179339541475</c:v>
                </c:pt>
                <c:pt idx="6">
                  <c:v>43.079916675803503</c:v>
                </c:pt>
                <c:pt idx="7">
                  <c:v>44.331920712889335</c:v>
                </c:pt>
                <c:pt idx="8">
                  <c:v>50.053657819826249</c:v>
                </c:pt>
                <c:pt idx="9">
                  <c:v>43.709937948991751</c:v>
                </c:pt>
                <c:pt idx="10">
                  <c:v>40.584670889499002</c:v>
                </c:pt>
                <c:pt idx="11">
                  <c:v>31.226268942260504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CFB-3C44-B005-41334C4F2983}"/>
            </c:ext>
          </c:extLst>
        </c:ser>
        <c:ser>
          <c:idx val="2"/>
          <c:order val="9"/>
          <c:tx>
            <c:v>Na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'Grade 1'!$A$31:$A$40</c:f>
              <c:strCache>
                <c:ptCount val="10"/>
                <c:pt idx="0">
                  <c:v>HCS72-1 Fossil (1-6) (mean)</c:v>
                </c:pt>
                <c:pt idx="1">
                  <c:v>HCS72-2 Fossil (9-14)</c:v>
                </c:pt>
                <c:pt idx="2">
                  <c:v>HCS59-2 Fossil (18-23)</c:v>
                </c:pt>
                <c:pt idx="3">
                  <c:v>HCS72-1 Matrix (7-8)</c:v>
                </c:pt>
                <c:pt idx="4">
                  <c:v>HCS72-2 Martix (15-17)</c:v>
                </c:pt>
                <c:pt idx="5">
                  <c:v>HCS59-2 Martix (25-26)</c:v>
                </c:pt>
                <c:pt idx="6">
                  <c:v>HCS72-1 Cell Segment (1-2)</c:v>
                </c:pt>
                <c:pt idx="7">
                  <c:v>HCS72-2 Cell Segment (9-11)</c:v>
                </c:pt>
                <c:pt idx="8">
                  <c:v>HCS59-2 Cell Segment (18-21)</c:v>
                </c:pt>
                <c:pt idx="9">
                  <c:v>HCS72-1 Cell Wall (3-6)</c:v>
                </c:pt>
              </c:strCache>
            </c:strRef>
          </c:cat>
          <c:val>
            <c:numRef>
              <c:f>'Grade 1'!$E$31:$E$42</c:f>
              <c:numCache>
                <c:formatCode>General</c:formatCode>
                <c:ptCount val="12"/>
                <c:pt idx="0">
                  <c:v>2.1179046720623331</c:v>
                </c:pt>
                <c:pt idx="1">
                  <c:v>2.2360005481225</c:v>
                </c:pt>
                <c:pt idx="2">
                  <c:v>0.64733435730883337</c:v>
                </c:pt>
                <c:pt idx="3">
                  <c:v>3.4660172629770001</c:v>
                </c:pt>
                <c:pt idx="4">
                  <c:v>1.3400409196553333</c:v>
                </c:pt>
                <c:pt idx="5">
                  <c:v>0</c:v>
                </c:pt>
                <c:pt idx="6">
                  <c:v>1.3588433344269999</c:v>
                </c:pt>
                <c:pt idx="7">
                  <c:v>2.6692717639386667</c:v>
                </c:pt>
                <c:pt idx="8">
                  <c:v>0.323905007046</c:v>
                </c:pt>
                <c:pt idx="9">
                  <c:v>2.4974353408800001</c:v>
                </c:pt>
                <c:pt idx="10">
                  <c:v>1.8027293323063336</c:v>
                </c:pt>
                <c:pt idx="11">
                  <c:v>1.2941930578345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CFB-3C44-B005-41334C4F2983}"/>
            </c:ext>
          </c:extLst>
        </c:ser>
        <c:ser>
          <c:idx val="9"/>
          <c:order val="10"/>
          <c:tx>
            <c:v>Ca</c:v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'Grade 1'!$A$31:$A$40</c:f>
              <c:strCache>
                <c:ptCount val="10"/>
                <c:pt idx="0">
                  <c:v>HCS72-1 Fossil (1-6) (mean)</c:v>
                </c:pt>
                <c:pt idx="1">
                  <c:v>HCS72-2 Fossil (9-14)</c:v>
                </c:pt>
                <c:pt idx="2">
                  <c:v>HCS59-2 Fossil (18-23)</c:v>
                </c:pt>
                <c:pt idx="3">
                  <c:v>HCS72-1 Matrix (7-8)</c:v>
                </c:pt>
                <c:pt idx="4">
                  <c:v>HCS72-2 Martix (15-17)</c:v>
                </c:pt>
                <c:pt idx="5">
                  <c:v>HCS59-2 Martix (25-26)</c:v>
                </c:pt>
                <c:pt idx="6">
                  <c:v>HCS72-1 Cell Segment (1-2)</c:v>
                </c:pt>
                <c:pt idx="7">
                  <c:v>HCS72-2 Cell Segment (9-11)</c:v>
                </c:pt>
                <c:pt idx="8">
                  <c:v>HCS59-2 Cell Segment (18-21)</c:v>
                </c:pt>
                <c:pt idx="9">
                  <c:v>HCS72-1 Cell Wall (3-6)</c:v>
                </c:pt>
              </c:strCache>
            </c:strRef>
          </c:cat>
          <c:val>
            <c:numRef>
              <c:f>'Grade 1'!$M$31:$M$42</c:f>
              <c:numCache>
                <c:formatCode>General</c:formatCode>
                <c:ptCount val="12"/>
                <c:pt idx="0">
                  <c:v>3.2034842389666668E-2</c:v>
                </c:pt>
                <c:pt idx="1">
                  <c:v>3.2981419891666666E-3</c:v>
                </c:pt>
                <c:pt idx="2">
                  <c:v>0.24599129429649999</c:v>
                </c:pt>
                <c:pt idx="3">
                  <c:v>0.96321867263299998</c:v>
                </c:pt>
                <c:pt idx="4">
                  <c:v>0.93310319842366674</c:v>
                </c:pt>
                <c:pt idx="5">
                  <c:v>2.965570179E-3</c:v>
                </c:pt>
                <c:pt idx="6">
                  <c:v>2.7328694815000002E-3</c:v>
                </c:pt>
                <c:pt idx="7">
                  <c:v>1.0320682926666666E-3</c:v>
                </c:pt>
                <c:pt idx="8">
                  <c:v>0.27150735316449998</c:v>
                </c:pt>
                <c:pt idx="9">
                  <c:v>4.6685828843749999E-2</c:v>
                </c:pt>
                <c:pt idx="10">
                  <c:v>5.5642156856666666E-3</c:v>
                </c:pt>
                <c:pt idx="11">
                  <c:v>0.19495917656049999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CFB-3C44-B005-41334C4F2983}"/>
            </c:ext>
          </c:extLst>
        </c:ser>
        <c:ser>
          <c:idx val="10"/>
          <c:order val="11"/>
          <c:tx>
            <c:v>Ti</c:v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'Grade 1'!$A$31:$A$40</c:f>
              <c:strCache>
                <c:ptCount val="10"/>
                <c:pt idx="0">
                  <c:v>HCS72-1 Fossil (1-6) (mean)</c:v>
                </c:pt>
                <c:pt idx="1">
                  <c:v>HCS72-2 Fossil (9-14)</c:v>
                </c:pt>
                <c:pt idx="2">
                  <c:v>HCS59-2 Fossil (18-23)</c:v>
                </c:pt>
                <c:pt idx="3">
                  <c:v>HCS72-1 Matrix (7-8)</c:v>
                </c:pt>
                <c:pt idx="4">
                  <c:v>HCS72-2 Martix (15-17)</c:v>
                </c:pt>
                <c:pt idx="5">
                  <c:v>HCS59-2 Martix (25-26)</c:v>
                </c:pt>
                <c:pt idx="6">
                  <c:v>HCS72-1 Cell Segment (1-2)</c:v>
                </c:pt>
                <c:pt idx="7">
                  <c:v>HCS72-2 Cell Segment (9-11)</c:v>
                </c:pt>
                <c:pt idx="8">
                  <c:v>HCS59-2 Cell Segment (18-21)</c:v>
                </c:pt>
                <c:pt idx="9">
                  <c:v>HCS72-1 Cell Wall (3-6)</c:v>
                </c:pt>
              </c:strCache>
            </c:strRef>
          </c:cat>
          <c:val>
            <c:numRef>
              <c:f>'Grade 1'!$N$31:$N$42</c:f>
              <c:numCache>
                <c:formatCode>General</c:formatCode>
                <c:ptCount val="12"/>
                <c:pt idx="0">
                  <c:v>0.67092503441216678</c:v>
                </c:pt>
                <c:pt idx="1">
                  <c:v>1.0163873512831667</c:v>
                </c:pt>
                <c:pt idx="2">
                  <c:v>0.18550939525699997</c:v>
                </c:pt>
                <c:pt idx="3">
                  <c:v>0</c:v>
                </c:pt>
                <c:pt idx="4">
                  <c:v>1.2139047799390001</c:v>
                </c:pt>
                <c:pt idx="5">
                  <c:v>1.5958548456935</c:v>
                </c:pt>
                <c:pt idx="6">
                  <c:v>0.59235108388250002</c:v>
                </c:pt>
                <c:pt idx="7">
                  <c:v>1.1228360712273333</c:v>
                </c:pt>
                <c:pt idx="8">
                  <c:v>0.27685329726199998</c:v>
                </c:pt>
                <c:pt idx="9">
                  <c:v>0.71021200967700004</c:v>
                </c:pt>
                <c:pt idx="10">
                  <c:v>0.90993863133899999</c:v>
                </c:pt>
                <c:pt idx="11">
                  <c:v>2.8215912469999999E-3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CFB-3C44-B005-41334C4F29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99482352"/>
        <c:axId val="866890512"/>
      </c:barChart>
      <c:catAx>
        <c:axId val="79948235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6890512"/>
        <c:crosses val="autoZero"/>
        <c:auto val="1"/>
        <c:lblAlgn val="ctr"/>
        <c:lblOffset val="100"/>
        <c:noMultiLvlLbl val="0"/>
      </c:catAx>
      <c:valAx>
        <c:axId val="866890512"/>
        <c:scaling>
          <c:orientation val="minMax"/>
          <c:max val="100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9482352"/>
        <c:crosses val="autoZero"/>
        <c:crossBetween val="between"/>
        <c:majorUnit val="2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328955653624225E-2"/>
          <c:y val="0"/>
          <c:w val="0.90768963066301578"/>
          <c:h val="0.8333271247668913"/>
        </c:manualLayout>
      </c:layout>
      <c:barChart>
        <c:barDir val="bar"/>
        <c:grouping val="stacked"/>
        <c:varyColors val="0"/>
        <c:ser>
          <c:idx val="0"/>
          <c:order val="0"/>
          <c:tx>
            <c:v>C</c:v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strRef>
              <c:f>'Grade 2 v2'!$A$47:$A$55</c:f>
              <c:strCache>
                <c:ptCount val="9"/>
                <c:pt idx="0">
                  <c:v>HCS25-5 Fossil (1-8)</c:v>
                </c:pt>
                <c:pt idx="1">
                  <c:v>HCS25-1 Fossil (12-19)</c:v>
                </c:pt>
                <c:pt idx="2">
                  <c:v>HCS40-1 Fossil (26-34)</c:v>
                </c:pt>
                <c:pt idx="3">
                  <c:v>HCS25-5 Matrix (9-11)</c:v>
                </c:pt>
                <c:pt idx="4">
                  <c:v>HCS25-1 Martix (20-22)</c:v>
                </c:pt>
                <c:pt idx="5">
                  <c:v>HCS40-1 Matrix (23-25)</c:v>
                </c:pt>
                <c:pt idx="6">
                  <c:v>HCS25-5 Cell Segment (5-8)</c:v>
                </c:pt>
                <c:pt idx="7">
                  <c:v>HCS40-1 Cell Segment (32-34)</c:v>
                </c:pt>
                <c:pt idx="8">
                  <c:v>HCS25-5 Cell Wall (1-4)</c:v>
                </c:pt>
              </c:strCache>
            </c:strRef>
          </c:cat>
          <c:val>
            <c:numRef>
              <c:f>'Grade 2 v2'!$D$47:$D$58</c:f>
              <c:numCache>
                <c:formatCode>General</c:formatCode>
                <c:ptCount val="12"/>
                <c:pt idx="0">
                  <c:v>1.0107142324062499</c:v>
                </c:pt>
                <c:pt idx="1">
                  <c:v>6.6843516004846251</c:v>
                </c:pt>
                <c:pt idx="2">
                  <c:v>3.0915779071821112</c:v>
                </c:pt>
                <c:pt idx="3">
                  <c:v>0</c:v>
                </c:pt>
                <c:pt idx="4">
                  <c:v>5.3402776844913333</c:v>
                </c:pt>
                <c:pt idx="5">
                  <c:v>0</c:v>
                </c:pt>
                <c:pt idx="6">
                  <c:v>2.0214284648124998</c:v>
                </c:pt>
                <c:pt idx="7">
                  <c:v>9.2747337215463332</c:v>
                </c:pt>
                <c:pt idx="8">
                  <c:v>0</c:v>
                </c:pt>
                <c:pt idx="9">
                  <c:v>0</c:v>
                </c:pt>
                <c:pt idx="10">
                  <c:v>4.9187387219385004</c:v>
                </c:pt>
                <c:pt idx="11">
                  <c:v>7.9874601574153337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47-D94E-AE28-CC1070B95231}"/>
            </c:ext>
          </c:extLst>
        </c:ser>
        <c:ser>
          <c:idx val="11"/>
          <c:order val="1"/>
          <c:tx>
            <c:v>Fe</c:v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'Grade 2 v2'!$A$47:$A$55</c:f>
              <c:strCache>
                <c:ptCount val="9"/>
                <c:pt idx="0">
                  <c:v>HCS25-5 Fossil (1-8)</c:v>
                </c:pt>
                <c:pt idx="1">
                  <c:v>HCS25-1 Fossil (12-19)</c:v>
                </c:pt>
                <c:pt idx="2">
                  <c:v>HCS40-1 Fossil (26-34)</c:v>
                </c:pt>
                <c:pt idx="3">
                  <c:v>HCS25-5 Matrix (9-11)</c:v>
                </c:pt>
                <c:pt idx="4">
                  <c:v>HCS25-1 Martix (20-22)</c:v>
                </c:pt>
                <c:pt idx="5">
                  <c:v>HCS40-1 Matrix (23-25)</c:v>
                </c:pt>
                <c:pt idx="6">
                  <c:v>HCS25-5 Cell Segment (5-8)</c:v>
                </c:pt>
                <c:pt idx="7">
                  <c:v>HCS40-1 Cell Segment (32-34)</c:v>
                </c:pt>
                <c:pt idx="8">
                  <c:v>HCS25-5 Cell Wall (1-4)</c:v>
                </c:pt>
              </c:strCache>
            </c:strRef>
          </c:cat>
          <c:val>
            <c:numRef>
              <c:f>'Grade 2 v2'!$P$47:$P$58</c:f>
              <c:numCache>
                <c:formatCode>General</c:formatCode>
                <c:ptCount val="12"/>
                <c:pt idx="0">
                  <c:v>2.6612279078952499</c:v>
                </c:pt>
                <c:pt idx="1">
                  <c:v>2.5367300877377499</c:v>
                </c:pt>
                <c:pt idx="2">
                  <c:v>10.416708587911776</c:v>
                </c:pt>
                <c:pt idx="3">
                  <c:v>7.1133228323666656E-2</c:v>
                </c:pt>
                <c:pt idx="4">
                  <c:v>8.122099888666667E-3</c:v>
                </c:pt>
                <c:pt idx="5">
                  <c:v>0</c:v>
                </c:pt>
                <c:pt idx="6">
                  <c:v>1.3859390957765001</c:v>
                </c:pt>
                <c:pt idx="7">
                  <c:v>17.698956116864</c:v>
                </c:pt>
                <c:pt idx="8">
                  <c:v>3.9365167200139997</c:v>
                </c:pt>
                <c:pt idx="9">
                  <c:v>6.7755848234356657</c:v>
                </c:pt>
                <c:pt idx="10">
                  <c:v>2.925797097712</c:v>
                </c:pt>
                <c:pt idx="11">
                  <c:v>0.91301937187666671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47-D94E-AE28-CC1070B95231}"/>
            </c:ext>
          </c:extLst>
        </c:ser>
        <c:ser>
          <c:idx val="5"/>
          <c:order val="2"/>
          <c:tx>
            <c:v>Si</c:v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strRef>
              <c:f>'Grade 2 v2'!$A$47:$A$55</c:f>
              <c:strCache>
                <c:ptCount val="9"/>
                <c:pt idx="0">
                  <c:v>HCS25-5 Fossil (1-8)</c:v>
                </c:pt>
                <c:pt idx="1">
                  <c:v>HCS25-1 Fossil (12-19)</c:v>
                </c:pt>
                <c:pt idx="2">
                  <c:v>HCS40-1 Fossil (26-34)</c:v>
                </c:pt>
                <c:pt idx="3">
                  <c:v>HCS25-5 Matrix (9-11)</c:v>
                </c:pt>
                <c:pt idx="4">
                  <c:v>HCS25-1 Martix (20-22)</c:v>
                </c:pt>
                <c:pt idx="5">
                  <c:v>HCS40-1 Matrix (23-25)</c:v>
                </c:pt>
                <c:pt idx="6">
                  <c:v>HCS25-5 Cell Segment (5-8)</c:v>
                </c:pt>
                <c:pt idx="7">
                  <c:v>HCS40-1 Cell Segment (32-34)</c:v>
                </c:pt>
                <c:pt idx="8">
                  <c:v>HCS25-5 Cell Wall (1-4)</c:v>
                </c:pt>
              </c:strCache>
            </c:strRef>
          </c:cat>
          <c:val>
            <c:numRef>
              <c:f>'Grade 2 v2'!$I$47:$I$58</c:f>
              <c:numCache>
                <c:formatCode>General</c:formatCode>
                <c:ptCount val="12"/>
                <c:pt idx="0">
                  <c:v>21.172879206184248</c:v>
                </c:pt>
                <c:pt idx="1">
                  <c:v>20.637548336173499</c:v>
                </c:pt>
                <c:pt idx="2">
                  <c:v>20.928368264234667</c:v>
                </c:pt>
                <c:pt idx="3">
                  <c:v>32.241818775222661</c:v>
                </c:pt>
                <c:pt idx="4">
                  <c:v>26.019396702847668</c:v>
                </c:pt>
                <c:pt idx="5">
                  <c:v>20.952015135366668</c:v>
                </c:pt>
                <c:pt idx="6">
                  <c:v>20.837783710196749</c:v>
                </c:pt>
                <c:pt idx="7">
                  <c:v>13.620532708612002</c:v>
                </c:pt>
                <c:pt idx="8">
                  <c:v>21.507974702171747</c:v>
                </c:pt>
                <c:pt idx="9">
                  <c:v>24.582286042045997</c:v>
                </c:pt>
                <c:pt idx="10">
                  <c:v>20.696684321685833</c:v>
                </c:pt>
                <c:pt idx="11">
                  <c:v>21.904301260139665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047-D94E-AE28-CC1070B95231}"/>
            </c:ext>
          </c:extLst>
        </c:ser>
        <c:ser>
          <c:idx val="4"/>
          <c:order val="3"/>
          <c:tx>
            <c:v>Al</c:v>
          </c:tx>
          <c:spPr>
            <a:solidFill>
              <a:srgbClr val="FF2F92"/>
            </a:solidFill>
            <a:ln>
              <a:noFill/>
            </a:ln>
            <a:effectLst/>
          </c:spPr>
          <c:invertIfNegative val="0"/>
          <c:cat>
            <c:strRef>
              <c:f>'Grade 2 v2'!$A$47:$A$55</c:f>
              <c:strCache>
                <c:ptCount val="9"/>
                <c:pt idx="0">
                  <c:v>HCS25-5 Fossil (1-8)</c:v>
                </c:pt>
                <c:pt idx="1">
                  <c:v>HCS25-1 Fossil (12-19)</c:v>
                </c:pt>
                <c:pt idx="2">
                  <c:v>HCS40-1 Fossil (26-34)</c:v>
                </c:pt>
                <c:pt idx="3">
                  <c:v>HCS25-5 Matrix (9-11)</c:v>
                </c:pt>
                <c:pt idx="4">
                  <c:v>HCS25-1 Martix (20-22)</c:v>
                </c:pt>
                <c:pt idx="5">
                  <c:v>HCS40-1 Matrix (23-25)</c:v>
                </c:pt>
                <c:pt idx="6">
                  <c:v>HCS25-5 Cell Segment (5-8)</c:v>
                </c:pt>
                <c:pt idx="7">
                  <c:v>HCS40-1 Cell Segment (32-34)</c:v>
                </c:pt>
                <c:pt idx="8">
                  <c:v>HCS25-5 Cell Wall (1-4)</c:v>
                </c:pt>
              </c:strCache>
            </c:strRef>
          </c:cat>
          <c:val>
            <c:numRef>
              <c:f>'Grade 2 v2'!$H$47:$H$58</c:f>
              <c:numCache>
                <c:formatCode>General</c:formatCode>
                <c:ptCount val="12"/>
                <c:pt idx="0">
                  <c:v>15.811923774979624</c:v>
                </c:pt>
                <c:pt idx="1">
                  <c:v>15.666607934025999</c:v>
                </c:pt>
                <c:pt idx="2">
                  <c:v>9.7063381910641127</c:v>
                </c:pt>
                <c:pt idx="3">
                  <c:v>11.795379969129998</c:v>
                </c:pt>
                <c:pt idx="4">
                  <c:v>12.514588002375666</c:v>
                </c:pt>
                <c:pt idx="5">
                  <c:v>16.532809026066001</c:v>
                </c:pt>
                <c:pt idx="6">
                  <c:v>14.5244650709165</c:v>
                </c:pt>
                <c:pt idx="7">
                  <c:v>10.209718515559667</c:v>
                </c:pt>
                <c:pt idx="8">
                  <c:v>17.099382479042749</c:v>
                </c:pt>
                <c:pt idx="9">
                  <c:v>9.454648028816333</c:v>
                </c:pt>
                <c:pt idx="10">
                  <c:v>16.894868487497</c:v>
                </c:pt>
                <c:pt idx="11">
                  <c:v>13.681644239274334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047-D94E-AE28-CC1070B95231}"/>
            </c:ext>
          </c:extLst>
        </c:ser>
        <c:ser>
          <c:idx val="8"/>
          <c:order val="4"/>
          <c:tx>
            <c:v>K</c:v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'Grade 2 v2'!$A$47:$A$55</c:f>
              <c:strCache>
                <c:ptCount val="9"/>
                <c:pt idx="0">
                  <c:v>HCS25-5 Fossil (1-8)</c:v>
                </c:pt>
                <c:pt idx="1">
                  <c:v>HCS25-1 Fossil (12-19)</c:v>
                </c:pt>
                <c:pt idx="2">
                  <c:v>HCS40-1 Fossil (26-34)</c:v>
                </c:pt>
                <c:pt idx="3">
                  <c:v>HCS25-5 Matrix (9-11)</c:v>
                </c:pt>
                <c:pt idx="4">
                  <c:v>HCS25-1 Martix (20-22)</c:v>
                </c:pt>
                <c:pt idx="5">
                  <c:v>HCS40-1 Matrix (23-25)</c:v>
                </c:pt>
                <c:pt idx="6">
                  <c:v>HCS25-5 Cell Segment (5-8)</c:v>
                </c:pt>
                <c:pt idx="7">
                  <c:v>HCS40-1 Cell Segment (32-34)</c:v>
                </c:pt>
                <c:pt idx="8">
                  <c:v>HCS25-5 Cell Wall (1-4)</c:v>
                </c:pt>
              </c:strCache>
            </c:strRef>
          </c:cat>
          <c:val>
            <c:numRef>
              <c:f>'Grade 2 v2'!$M$47:$M$58</c:f>
              <c:numCache>
                <c:formatCode>General</c:formatCode>
                <c:ptCount val="12"/>
                <c:pt idx="0">
                  <c:v>6.7089386755818747</c:v>
                </c:pt>
                <c:pt idx="1">
                  <c:v>8.0648399545155005</c:v>
                </c:pt>
                <c:pt idx="2">
                  <c:v>3.4791129768082225</c:v>
                </c:pt>
                <c:pt idx="3">
                  <c:v>4.6945668853300004</c:v>
                </c:pt>
                <c:pt idx="4">
                  <c:v>3.8719266744560001</c:v>
                </c:pt>
                <c:pt idx="5">
                  <c:v>3.6711499549813333</c:v>
                </c:pt>
                <c:pt idx="6">
                  <c:v>6.2510257197075001</c:v>
                </c:pt>
                <c:pt idx="7">
                  <c:v>4.5828225022663336</c:v>
                </c:pt>
                <c:pt idx="8">
                  <c:v>7.1668516314562503</c:v>
                </c:pt>
                <c:pt idx="9">
                  <c:v>2.927258214079167</c:v>
                </c:pt>
                <c:pt idx="10">
                  <c:v>5.9441299715706668</c:v>
                </c:pt>
                <c:pt idx="11">
                  <c:v>12.614988374522333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047-D94E-AE28-CC1070B95231}"/>
            </c:ext>
          </c:extLst>
        </c:ser>
        <c:ser>
          <c:idx val="3"/>
          <c:order val="5"/>
          <c:tx>
            <c:v>Mg</c:v>
          </c:tx>
          <c:spPr>
            <a:solidFill>
              <a:schemeClr val="tx2"/>
            </a:solidFill>
            <a:ln>
              <a:noFill/>
            </a:ln>
            <a:effectLst/>
          </c:spPr>
          <c:invertIfNegative val="0"/>
          <c:cat>
            <c:strRef>
              <c:f>'Grade 2 v2'!$A$47:$A$55</c:f>
              <c:strCache>
                <c:ptCount val="9"/>
                <c:pt idx="0">
                  <c:v>HCS25-5 Fossil (1-8)</c:v>
                </c:pt>
                <c:pt idx="1">
                  <c:v>HCS25-1 Fossil (12-19)</c:v>
                </c:pt>
                <c:pt idx="2">
                  <c:v>HCS40-1 Fossil (26-34)</c:v>
                </c:pt>
                <c:pt idx="3">
                  <c:v>HCS25-5 Matrix (9-11)</c:v>
                </c:pt>
                <c:pt idx="4">
                  <c:v>HCS25-1 Martix (20-22)</c:v>
                </c:pt>
                <c:pt idx="5">
                  <c:v>HCS40-1 Matrix (23-25)</c:v>
                </c:pt>
                <c:pt idx="6">
                  <c:v>HCS25-5 Cell Segment (5-8)</c:v>
                </c:pt>
                <c:pt idx="7">
                  <c:v>HCS40-1 Cell Segment (32-34)</c:v>
                </c:pt>
                <c:pt idx="8">
                  <c:v>HCS25-5 Cell Wall (1-4)</c:v>
                </c:pt>
              </c:strCache>
            </c:strRef>
          </c:cat>
          <c:val>
            <c:numRef>
              <c:f>'Grade 2 v2'!$G$47:$G$58</c:f>
              <c:numCache>
                <c:formatCode>General</c:formatCode>
                <c:ptCount val="12"/>
                <c:pt idx="0">
                  <c:v>0.30216935605737499</c:v>
                </c:pt>
                <c:pt idx="1">
                  <c:v>0.69277620272249996</c:v>
                </c:pt>
                <c:pt idx="2">
                  <c:v>0.44631439875944445</c:v>
                </c:pt>
                <c:pt idx="3">
                  <c:v>1.0340846181526666</c:v>
                </c:pt>
                <c:pt idx="4">
                  <c:v>1.1436840232503334</c:v>
                </c:pt>
                <c:pt idx="5">
                  <c:v>0.39275313364933334</c:v>
                </c:pt>
                <c:pt idx="6">
                  <c:v>0.60433871211474999</c:v>
                </c:pt>
                <c:pt idx="7">
                  <c:v>8.2036387429999996E-2</c:v>
                </c:pt>
                <c:pt idx="8">
                  <c:v>0</c:v>
                </c:pt>
                <c:pt idx="9">
                  <c:v>0.62845340442416664</c:v>
                </c:pt>
                <c:pt idx="10">
                  <c:v>0.888557651058</c:v>
                </c:pt>
                <c:pt idx="11">
                  <c:v>7.0287905144000004E-2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047-D94E-AE28-CC1070B95231}"/>
            </c:ext>
          </c:extLst>
        </c:ser>
        <c:ser>
          <c:idx val="6"/>
          <c:order val="6"/>
          <c:tx>
            <c:v>P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'Grade 2 v2'!$A$47:$A$55</c:f>
              <c:strCache>
                <c:ptCount val="9"/>
                <c:pt idx="0">
                  <c:v>HCS25-5 Fossil (1-8)</c:v>
                </c:pt>
                <c:pt idx="1">
                  <c:v>HCS25-1 Fossil (12-19)</c:v>
                </c:pt>
                <c:pt idx="2">
                  <c:v>HCS40-1 Fossil (26-34)</c:v>
                </c:pt>
                <c:pt idx="3">
                  <c:v>HCS25-5 Matrix (9-11)</c:v>
                </c:pt>
                <c:pt idx="4">
                  <c:v>HCS25-1 Martix (20-22)</c:v>
                </c:pt>
                <c:pt idx="5">
                  <c:v>HCS40-1 Matrix (23-25)</c:v>
                </c:pt>
                <c:pt idx="6">
                  <c:v>HCS25-5 Cell Segment (5-8)</c:v>
                </c:pt>
                <c:pt idx="7">
                  <c:v>HCS40-1 Cell Segment (32-34)</c:v>
                </c:pt>
                <c:pt idx="8">
                  <c:v>HCS25-5 Cell Wall (1-4)</c:v>
                </c:pt>
              </c:strCache>
            </c:strRef>
          </c:cat>
          <c:val>
            <c:numRef>
              <c:f>'Grade 2 v2'!$J$47:$J$58</c:f>
              <c:numCache>
                <c:formatCode>General</c:formatCode>
                <c:ptCount val="12"/>
                <c:pt idx="0">
                  <c:v>0.93490476088012497</c:v>
                </c:pt>
                <c:pt idx="1">
                  <c:v>0.52171084007674995</c:v>
                </c:pt>
                <c:pt idx="2">
                  <c:v>7.0215377608888893E-2</c:v>
                </c:pt>
                <c:pt idx="3">
                  <c:v>0</c:v>
                </c:pt>
                <c:pt idx="4">
                  <c:v>0.5618683443096667</c:v>
                </c:pt>
                <c:pt idx="5">
                  <c:v>1.2831761258953334</c:v>
                </c:pt>
                <c:pt idx="6">
                  <c:v>0.46956979239674995</c:v>
                </c:pt>
                <c:pt idx="7">
                  <c:v>0</c:v>
                </c:pt>
                <c:pt idx="8">
                  <c:v>1.4002397293635001</c:v>
                </c:pt>
                <c:pt idx="9">
                  <c:v>0.10532306641333333</c:v>
                </c:pt>
                <c:pt idx="10">
                  <c:v>0.33954322007683335</c:v>
                </c:pt>
                <c:pt idx="11">
                  <c:v>0.71214246671766668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047-D94E-AE28-CC1070B95231}"/>
            </c:ext>
          </c:extLst>
        </c:ser>
        <c:ser>
          <c:idx val="1"/>
          <c:order val="7"/>
          <c:tx>
            <c:v>O</c:v>
          </c:tx>
          <c:spPr>
            <a:solidFill>
              <a:schemeClr val="tx1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'Grade 2 v2'!$A$47:$A$55</c:f>
              <c:strCache>
                <c:ptCount val="9"/>
                <c:pt idx="0">
                  <c:v>HCS25-5 Fossil (1-8)</c:v>
                </c:pt>
                <c:pt idx="1">
                  <c:v>HCS25-1 Fossil (12-19)</c:v>
                </c:pt>
                <c:pt idx="2">
                  <c:v>HCS40-1 Fossil (26-34)</c:v>
                </c:pt>
                <c:pt idx="3">
                  <c:v>HCS25-5 Matrix (9-11)</c:v>
                </c:pt>
                <c:pt idx="4">
                  <c:v>HCS25-1 Martix (20-22)</c:v>
                </c:pt>
                <c:pt idx="5">
                  <c:v>HCS40-1 Matrix (23-25)</c:v>
                </c:pt>
                <c:pt idx="6">
                  <c:v>HCS25-5 Cell Segment (5-8)</c:v>
                </c:pt>
                <c:pt idx="7">
                  <c:v>HCS40-1 Cell Segment (32-34)</c:v>
                </c:pt>
                <c:pt idx="8">
                  <c:v>HCS25-5 Cell Wall (1-4)</c:v>
                </c:pt>
              </c:strCache>
            </c:strRef>
          </c:cat>
          <c:val>
            <c:numRef>
              <c:f>'Grade 2 v2'!$E$47:$E$58</c:f>
              <c:numCache>
                <c:formatCode>General</c:formatCode>
                <c:ptCount val="12"/>
                <c:pt idx="0">
                  <c:v>48.529156699504362</c:v>
                </c:pt>
                <c:pt idx="1">
                  <c:v>42.38010560332512</c:v>
                </c:pt>
                <c:pt idx="2">
                  <c:v>48.062643155123666</c:v>
                </c:pt>
                <c:pt idx="3">
                  <c:v>47.300359847869004</c:v>
                </c:pt>
                <c:pt idx="4">
                  <c:v>48.201063515135331</c:v>
                </c:pt>
                <c:pt idx="5">
                  <c:v>54.799685146184999</c:v>
                </c:pt>
                <c:pt idx="6">
                  <c:v>51.450324802522253</c:v>
                </c:pt>
                <c:pt idx="7">
                  <c:v>43.182982657506329</c:v>
                </c:pt>
                <c:pt idx="8">
                  <c:v>45.607988596486493</c:v>
                </c:pt>
                <c:pt idx="9">
                  <c:v>50.502473403932335</c:v>
                </c:pt>
                <c:pt idx="10">
                  <c:v>44.545607609773164</c:v>
                </c:pt>
                <c:pt idx="11">
                  <c:v>39.524484242501998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047-D94E-AE28-CC1070B95231}"/>
            </c:ext>
          </c:extLst>
        </c:ser>
        <c:ser>
          <c:idx val="7"/>
          <c:order val="8"/>
          <c:tx>
            <c:v>S</c:v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cat>
            <c:strRef>
              <c:f>'Grade 2 v2'!$A$47:$A$55</c:f>
              <c:strCache>
                <c:ptCount val="9"/>
                <c:pt idx="0">
                  <c:v>HCS25-5 Fossil (1-8)</c:v>
                </c:pt>
                <c:pt idx="1">
                  <c:v>HCS25-1 Fossil (12-19)</c:v>
                </c:pt>
                <c:pt idx="2">
                  <c:v>HCS40-1 Fossil (26-34)</c:v>
                </c:pt>
                <c:pt idx="3">
                  <c:v>HCS25-5 Matrix (9-11)</c:v>
                </c:pt>
                <c:pt idx="4">
                  <c:v>HCS25-1 Martix (20-22)</c:v>
                </c:pt>
                <c:pt idx="5">
                  <c:v>HCS40-1 Matrix (23-25)</c:v>
                </c:pt>
                <c:pt idx="6">
                  <c:v>HCS25-5 Cell Segment (5-8)</c:v>
                </c:pt>
                <c:pt idx="7">
                  <c:v>HCS40-1 Cell Segment (32-34)</c:v>
                </c:pt>
                <c:pt idx="8">
                  <c:v>HCS25-5 Cell Wall (1-4)</c:v>
                </c:pt>
              </c:strCache>
            </c:strRef>
          </c:cat>
          <c:val>
            <c:numRef>
              <c:f>'Grade 2 v2'!$K$47:$K$58</c:f>
              <c:numCache>
                <c:formatCode>General</c:formatCode>
                <c:ptCount val="12"/>
                <c:pt idx="0">
                  <c:v>0.57029812401312496</c:v>
                </c:pt>
                <c:pt idx="1">
                  <c:v>0.39880693100787501</c:v>
                </c:pt>
                <c:pt idx="2">
                  <c:v>1.0670942585024445</c:v>
                </c:pt>
                <c:pt idx="3">
                  <c:v>1.0172752325436667</c:v>
                </c:pt>
                <c:pt idx="4">
                  <c:v>0.27612873288366668</c:v>
                </c:pt>
                <c:pt idx="5">
                  <c:v>0</c:v>
                </c:pt>
                <c:pt idx="6">
                  <c:v>0.86577501984975003</c:v>
                </c:pt>
                <c:pt idx="7">
                  <c:v>2.7668870769999997E-3</c:v>
                </c:pt>
                <c:pt idx="8">
                  <c:v>0.27482122817650001</c:v>
                </c:pt>
                <c:pt idx="9">
                  <c:v>1.5992579442151669</c:v>
                </c:pt>
                <c:pt idx="10">
                  <c:v>0.18213823590016665</c:v>
                </c:pt>
                <c:pt idx="11">
                  <c:v>0.69920867755400007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047-D94E-AE28-CC1070B95231}"/>
            </c:ext>
          </c:extLst>
        </c:ser>
        <c:ser>
          <c:idx val="2"/>
          <c:order val="9"/>
          <c:tx>
            <c:v>Na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'Grade 2 v2'!$A$47:$A$55</c:f>
              <c:strCache>
                <c:ptCount val="9"/>
                <c:pt idx="0">
                  <c:v>HCS25-5 Fossil (1-8)</c:v>
                </c:pt>
                <c:pt idx="1">
                  <c:v>HCS25-1 Fossil (12-19)</c:v>
                </c:pt>
                <c:pt idx="2">
                  <c:v>HCS40-1 Fossil (26-34)</c:v>
                </c:pt>
                <c:pt idx="3">
                  <c:v>HCS25-5 Matrix (9-11)</c:v>
                </c:pt>
                <c:pt idx="4">
                  <c:v>HCS25-1 Martix (20-22)</c:v>
                </c:pt>
                <c:pt idx="5">
                  <c:v>HCS40-1 Matrix (23-25)</c:v>
                </c:pt>
                <c:pt idx="6">
                  <c:v>HCS25-5 Cell Segment (5-8)</c:v>
                </c:pt>
                <c:pt idx="7">
                  <c:v>HCS40-1 Cell Segment (32-34)</c:v>
                </c:pt>
                <c:pt idx="8">
                  <c:v>HCS25-5 Cell Wall (1-4)</c:v>
                </c:pt>
              </c:strCache>
            </c:strRef>
          </c:cat>
          <c:val>
            <c:numRef>
              <c:f>'Grade 2 v2'!$F$47:$F$58</c:f>
              <c:numCache>
                <c:formatCode>General</c:formatCode>
                <c:ptCount val="12"/>
                <c:pt idx="0">
                  <c:v>0.53991151923537495</c:v>
                </c:pt>
                <c:pt idx="1">
                  <c:v>0.62008411950124986</c:v>
                </c:pt>
                <c:pt idx="2">
                  <c:v>2.0613614435577774</c:v>
                </c:pt>
                <c:pt idx="3">
                  <c:v>7.9057906981000001E-2</c:v>
                </c:pt>
                <c:pt idx="4">
                  <c:v>1.7411704187193333</c:v>
                </c:pt>
                <c:pt idx="5">
                  <c:v>1.0884589484093332</c:v>
                </c:pt>
                <c:pt idx="6">
                  <c:v>0.94471643993124998</c:v>
                </c:pt>
                <c:pt idx="7">
                  <c:v>1.1748243167380001</c:v>
                </c:pt>
                <c:pt idx="8">
                  <c:v>0.13510659853949999</c:v>
                </c:pt>
                <c:pt idx="9">
                  <c:v>2.5046300069676666</c:v>
                </c:pt>
                <c:pt idx="10">
                  <c:v>0.78965667346566659</c:v>
                </c:pt>
                <c:pt idx="11">
                  <c:v>0.44468236583799997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047-D94E-AE28-CC1070B95231}"/>
            </c:ext>
          </c:extLst>
        </c:ser>
        <c:ser>
          <c:idx val="9"/>
          <c:order val="10"/>
          <c:tx>
            <c:v>Ca</c:v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'Grade 2 v2'!$A$47:$A$55</c:f>
              <c:strCache>
                <c:ptCount val="9"/>
                <c:pt idx="0">
                  <c:v>HCS25-5 Fossil (1-8)</c:v>
                </c:pt>
                <c:pt idx="1">
                  <c:v>HCS25-1 Fossil (12-19)</c:v>
                </c:pt>
                <c:pt idx="2">
                  <c:v>HCS40-1 Fossil (26-34)</c:v>
                </c:pt>
                <c:pt idx="3">
                  <c:v>HCS25-5 Matrix (9-11)</c:v>
                </c:pt>
                <c:pt idx="4">
                  <c:v>HCS25-1 Martix (20-22)</c:v>
                </c:pt>
                <c:pt idx="5">
                  <c:v>HCS40-1 Matrix (23-25)</c:v>
                </c:pt>
                <c:pt idx="6">
                  <c:v>HCS25-5 Cell Segment (5-8)</c:v>
                </c:pt>
                <c:pt idx="7">
                  <c:v>HCS40-1 Cell Segment (32-34)</c:v>
                </c:pt>
                <c:pt idx="8">
                  <c:v>HCS25-5 Cell Wall (1-4)</c:v>
                </c:pt>
              </c:strCache>
            </c:strRef>
          </c:cat>
          <c:val>
            <c:numRef>
              <c:f>'Grade 2 v2'!$N$47:$N$58</c:f>
              <c:numCache>
                <c:formatCode>General</c:formatCode>
                <c:ptCount val="12"/>
                <c:pt idx="0">
                  <c:v>0.95266222482125007</c:v>
                </c:pt>
                <c:pt idx="1">
                  <c:v>0.266164767867</c:v>
                </c:pt>
                <c:pt idx="2">
                  <c:v>7.3286474719555558E-2</c:v>
                </c:pt>
                <c:pt idx="3">
                  <c:v>0.74228287224199996</c:v>
                </c:pt>
                <c:pt idx="4">
                  <c:v>1.2834947014E-2</c:v>
                </c:pt>
                <c:pt idx="5">
                  <c:v>0.41194665287933335</c:v>
                </c:pt>
                <c:pt idx="6">
                  <c:v>0.15157507684874999</c:v>
                </c:pt>
                <c:pt idx="7">
                  <c:v>0.11239387204933333</c:v>
                </c:pt>
                <c:pt idx="8">
                  <c:v>1.7537493727937501</c:v>
                </c:pt>
                <c:pt idx="9">
                  <c:v>5.3732776054666663E-2</c:v>
                </c:pt>
                <c:pt idx="10">
                  <c:v>0.32304919865216669</c:v>
                </c:pt>
                <c:pt idx="11">
                  <c:v>0.46950890018999997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047-D94E-AE28-CC1070B95231}"/>
            </c:ext>
          </c:extLst>
        </c:ser>
        <c:ser>
          <c:idx val="10"/>
          <c:order val="11"/>
          <c:tx>
            <c:v>Ti</c:v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'Grade 2 v2'!$A$47:$A$55</c:f>
              <c:strCache>
                <c:ptCount val="9"/>
                <c:pt idx="0">
                  <c:v>HCS25-5 Fossil (1-8)</c:v>
                </c:pt>
                <c:pt idx="1">
                  <c:v>HCS25-1 Fossil (12-19)</c:v>
                </c:pt>
                <c:pt idx="2">
                  <c:v>HCS40-1 Fossil (26-34)</c:v>
                </c:pt>
                <c:pt idx="3">
                  <c:v>HCS25-5 Matrix (9-11)</c:v>
                </c:pt>
                <c:pt idx="4">
                  <c:v>HCS25-1 Martix (20-22)</c:v>
                </c:pt>
                <c:pt idx="5">
                  <c:v>HCS40-1 Matrix (23-25)</c:v>
                </c:pt>
                <c:pt idx="6">
                  <c:v>HCS25-5 Cell Segment (5-8)</c:v>
                </c:pt>
                <c:pt idx="7">
                  <c:v>HCS40-1 Cell Segment (32-34)</c:v>
                </c:pt>
                <c:pt idx="8">
                  <c:v>HCS25-5 Cell Wall (1-4)</c:v>
                </c:pt>
              </c:strCache>
            </c:strRef>
          </c:cat>
          <c:val>
            <c:numRef>
              <c:f>'Grade 2 v2'!$O$47:$O$58</c:f>
              <c:numCache>
                <c:formatCode>General</c:formatCode>
                <c:ptCount val="12"/>
                <c:pt idx="0">
                  <c:v>0.7717050189950001</c:v>
                </c:pt>
                <c:pt idx="1">
                  <c:v>0.89114246742137504</c:v>
                </c:pt>
                <c:pt idx="2">
                  <c:v>0.299371933122</c:v>
                </c:pt>
                <c:pt idx="3">
                  <c:v>1.0212880057373332</c:v>
                </c:pt>
                <c:pt idx="4">
                  <c:v>0.29037166370966666</c:v>
                </c:pt>
                <c:pt idx="5">
                  <c:v>0.60183988809233335</c:v>
                </c:pt>
                <c:pt idx="6">
                  <c:v>0.42604109603450002</c:v>
                </c:pt>
                <c:pt idx="7">
                  <c:v>0</c:v>
                </c:pt>
                <c:pt idx="8">
                  <c:v>1.1173689419555002</c:v>
                </c:pt>
                <c:pt idx="9">
                  <c:v>0.44905789968299997</c:v>
                </c:pt>
                <c:pt idx="10">
                  <c:v>1.0069062359233334</c:v>
                </c:pt>
                <c:pt idx="11">
                  <c:v>0.36256744127699997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047-D94E-AE28-CC1070B952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99482352"/>
        <c:axId val="866890512"/>
      </c:barChart>
      <c:catAx>
        <c:axId val="79948235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6890512"/>
        <c:crosses val="autoZero"/>
        <c:auto val="1"/>
        <c:lblAlgn val="ctr"/>
        <c:lblOffset val="100"/>
        <c:noMultiLvlLbl val="0"/>
      </c:catAx>
      <c:valAx>
        <c:axId val="866890512"/>
        <c:scaling>
          <c:orientation val="minMax"/>
          <c:max val="100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9482352"/>
        <c:crosses val="autoZero"/>
        <c:crossBetween val="between"/>
        <c:majorUnit val="2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815163</xdr:colOff>
      <xdr:row>152</xdr:row>
      <xdr:rowOff>50997</xdr:rowOff>
    </xdr:from>
    <xdr:to>
      <xdr:col>22</xdr:col>
      <xdr:colOff>425302</xdr:colOff>
      <xdr:row>166</xdr:row>
      <xdr:rowOff>175437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0C29124-4F86-334B-8D59-1CE66CAD72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692896</xdr:colOff>
      <xdr:row>152</xdr:row>
      <xdr:rowOff>15128</xdr:rowOff>
    </xdr:from>
    <xdr:to>
      <xdr:col>28</xdr:col>
      <xdr:colOff>334308</xdr:colOff>
      <xdr:row>166</xdr:row>
      <xdr:rowOff>143622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0EDAB63-0B53-764A-9EFE-9BBEEFE12E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4343</xdr:colOff>
      <xdr:row>168</xdr:row>
      <xdr:rowOff>34084</xdr:rowOff>
    </xdr:from>
    <xdr:to>
      <xdr:col>22</xdr:col>
      <xdr:colOff>451557</xdr:colOff>
      <xdr:row>182</xdr:row>
      <xdr:rowOff>41899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7948F80-214C-0849-8153-101FE696063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44026</xdr:colOff>
      <xdr:row>183</xdr:row>
      <xdr:rowOff>84203</xdr:rowOff>
    </xdr:from>
    <xdr:to>
      <xdr:col>28</xdr:col>
      <xdr:colOff>423334</xdr:colOff>
      <xdr:row>203</xdr:row>
      <xdr:rowOff>118533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11F0148A-2B20-914E-B17E-374F61F0B9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22</xdr:col>
      <xdr:colOff>818170</xdr:colOff>
      <xdr:row>168</xdr:row>
      <xdr:rowOff>48007</xdr:rowOff>
    </xdr:from>
    <xdr:to>
      <xdr:col>28</xdr:col>
      <xdr:colOff>396014</xdr:colOff>
      <xdr:row>182</xdr:row>
      <xdr:rowOff>128875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FD9BF44E-F63F-1F48-9479-1C04E492C7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737399</xdr:colOff>
      <xdr:row>22</xdr:row>
      <xdr:rowOff>100801</xdr:rowOff>
    </xdr:from>
    <xdr:to>
      <xdr:col>21</xdr:col>
      <xdr:colOff>762000</xdr:colOff>
      <xdr:row>43</xdr:row>
      <xdr:rowOff>142495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E8D4ED3-8993-3C40-928E-D509400126B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48258</xdr:colOff>
      <xdr:row>28</xdr:row>
      <xdr:rowOff>182397</xdr:rowOff>
    </xdr:from>
    <xdr:to>
      <xdr:col>24</xdr:col>
      <xdr:colOff>368300</xdr:colOff>
      <xdr:row>53</xdr:row>
      <xdr:rowOff>52857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4136C5E-ABF8-254D-8AF9-7D6423C2F7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653279</xdr:colOff>
      <xdr:row>56</xdr:row>
      <xdr:rowOff>77816</xdr:rowOff>
    </xdr:from>
    <xdr:to>
      <xdr:col>19</xdr:col>
      <xdr:colOff>489526</xdr:colOff>
      <xdr:row>81</xdr:row>
      <xdr:rowOff>51988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8040D02-B3F3-FE43-81B1-1FA036D172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369493</xdr:colOff>
      <xdr:row>60</xdr:row>
      <xdr:rowOff>115908</xdr:rowOff>
    </xdr:from>
    <xdr:to>
      <xdr:col>17</xdr:col>
      <xdr:colOff>689535</xdr:colOff>
      <xdr:row>83</xdr:row>
      <xdr:rowOff>180604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0F6A270-0F48-1441-B3D7-BE9CF608E2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242493</xdr:colOff>
      <xdr:row>41</xdr:row>
      <xdr:rowOff>141308</xdr:rowOff>
    </xdr:from>
    <xdr:to>
      <xdr:col>17</xdr:col>
      <xdr:colOff>562535</xdr:colOff>
      <xdr:row>65</xdr:row>
      <xdr:rowOff>15504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36E3020-E7B1-DF48-9F8F-F723CBE71E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D0B85-DF4B-894B-9E88-E41578988BF2}">
  <dimension ref="A1:V173"/>
  <sheetViews>
    <sheetView topLeftCell="A105" zoomScale="84" workbookViewId="0">
      <selection activeCell="E157" sqref="E157:AB157"/>
    </sheetView>
  </sheetViews>
  <sheetFormatPr baseColWidth="10" defaultRowHeight="15" x14ac:dyDescent="0.2"/>
  <sheetData>
    <row r="1" spans="1:22" x14ac:dyDescent="0.2">
      <c r="A1" s="3" t="s">
        <v>46</v>
      </c>
      <c r="B1" s="3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60</v>
      </c>
      <c r="Q1" s="1" t="s">
        <v>70</v>
      </c>
      <c r="R1" s="1" t="s">
        <v>60</v>
      </c>
      <c r="S1" s="1" t="s">
        <v>67</v>
      </c>
    </row>
    <row r="2" spans="1:22" x14ac:dyDescent="0.2">
      <c r="A2" s="3" t="s">
        <v>47</v>
      </c>
      <c r="B2" s="3" t="s">
        <v>14</v>
      </c>
      <c r="C2" s="2">
        <v>0</v>
      </c>
      <c r="D2" s="2">
        <v>50.119487811646003</v>
      </c>
      <c r="E2" s="2">
        <v>0</v>
      </c>
      <c r="F2" s="2">
        <v>0</v>
      </c>
      <c r="G2" s="2">
        <v>15.767532683537</v>
      </c>
      <c r="H2" s="2">
        <v>20.315567670158</v>
      </c>
      <c r="I2" s="2">
        <v>0</v>
      </c>
      <c r="J2" s="2">
        <v>0</v>
      </c>
      <c r="K2" s="2">
        <v>2.1355746336910002</v>
      </c>
      <c r="L2" s="2">
        <v>2.246865507566</v>
      </c>
      <c r="M2" s="2">
        <v>0</v>
      </c>
      <c r="N2" s="2">
        <v>2.7204434266859998</v>
      </c>
      <c r="O2" s="2">
        <v>6.6945282667160004</v>
      </c>
      <c r="P2" s="2" t="s">
        <v>38</v>
      </c>
      <c r="Q2" s="2" t="s">
        <v>38</v>
      </c>
      <c r="R2" s="2" t="s">
        <v>44</v>
      </c>
      <c r="S2" s="2">
        <v>3</v>
      </c>
      <c r="T2" s="2"/>
    </row>
    <row r="3" spans="1:22" x14ac:dyDescent="0.2">
      <c r="A3" s="3" t="s">
        <v>47</v>
      </c>
      <c r="B3" s="3" t="s">
        <v>15</v>
      </c>
      <c r="C3" s="2">
        <v>0</v>
      </c>
      <c r="D3" s="2">
        <v>48.461072795108002</v>
      </c>
      <c r="E3" s="2">
        <v>0</v>
      </c>
      <c r="F3" s="2">
        <v>0.43063075448400001</v>
      </c>
      <c r="G3" s="2">
        <v>7.8194464255430001</v>
      </c>
      <c r="H3" s="2">
        <v>25.323120486842999</v>
      </c>
      <c r="I3" s="2">
        <v>0.34580653502000003</v>
      </c>
      <c r="J3" s="2">
        <v>0</v>
      </c>
      <c r="K3" s="2">
        <v>0.88745714381899998</v>
      </c>
      <c r="L3" s="2">
        <v>3.8626234722769999</v>
      </c>
      <c r="M3" s="2">
        <v>0</v>
      </c>
      <c r="N3" s="2">
        <v>3.1891898458069998</v>
      </c>
      <c r="O3" s="2">
        <v>9.6806525410990005</v>
      </c>
      <c r="P3" s="2" t="s">
        <v>38</v>
      </c>
      <c r="Q3" s="2" t="s">
        <v>38</v>
      </c>
      <c r="R3" s="2" t="s">
        <v>44</v>
      </c>
      <c r="S3" s="2">
        <v>3</v>
      </c>
      <c r="T3" s="2"/>
      <c r="U3" s="2" t="s">
        <v>34</v>
      </c>
      <c r="V3" s="2" t="s">
        <v>74</v>
      </c>
    </row>
    <row r="4" spans="1:22" x14ac:dyDescent="0.2">
      <c r="A4" s="3" t="s">
        <v>47</v>
      </c>
      <c r="B4" s="3" t="s">
        <v>16</v>
      </c>
      <c r="C4" s="2">
        <v>0.93070861659000004</v>
      </c>
      <c r="D4" s="2">
        <v>49.204467266567001</v>
      </c>
      <c r="E4" s="2">
        <v>1.4497236366249999</v>
      </c>
      <c r="F4" s="2">
        <v>0.37092225159300002</v>
      </c>
      <c r="G4" s="2">
        <v>7.8506708518970001</v>
      </c>
      <c r="H4" s="2">
        <v>18.038082400248999</v>
      </c>
      <c r="I4" s="2">
        <v>2.6472315510629998</v>
      </c>
      <c r="J4" s="2">
        <v>0</v>
      </c>
      <c r="K4" s="2">
        <v>0.95899484131799995</v>
      </c>
      <c r="L4" s="2">
        <v>3.8421888425190001</v>
      </c>
      <c r="M4" s="2">
        <v>3.163217771677</v>
      </c>
      <c r="N4" s="2">
        <v>9.4889112059999992E-3</v>
      </c>
      <c r="O4" s="2">
        <v>11.534303058696</v>
      </c>
      <c r="P4" s="2" t="s">
        <v>38</v>
      </c>
      <c r="Q4" s="2" t="s">
        <v>38</v>
      </c>
      <c r="R4" s="2" t="s">
        <v>44</v>
      </c>
      <c r="S4" s="2">
        <v>3</v>
      </c>
      <c r="T4" s="2"/>
      <c r="U4" s="2" t="s">
        <v>62</v>
      </c>
      <c r="V4" s="2" t="s">
        <v>73</v>
      </c>
    </row>
    <row r="5" spans="1:22" x14ac:dyDescent="0.2">
      <c r="A5" s="3" t="s">
        <v>47</v>
      </c>
      <c r="B5" s="3" t="s">
        <v>17</v>
      </c>
      <c r="C5" s="2">
        <v>19.277554743903998</v>
      </c>
      <c r="D5" s="2">
        <v>46.656214275883997</v>
      </c>
      <c r="E5" s="2">
        <v>0</v>
      </c>
      <c r="F5" s="2">
        <v>1.2916760862379999</v>
      </c>
      <c r="G5" s="2">
        <v>8.8741188523509997</v>
      </c>
      <c r="H5" s="2">
        <v>14.808364527119</v>
      </c>
      <c r="I5" s="2">
        <v>0</v>
      </c>
      <c r="J5" s="2">
        <v>1.6441258765360001</v>
      </c>
      <c r="K5" s="2">
        <v>0.42197476059299999</v>
      </c>
      <c r="L5" s="2">
        <v>1.688739713313</v>
      </c>
      <c r="M5" s="2">
        <v>0</v>
      </c>
      <c r="N5" s="2">
        <v>0.38527432400900002</v>
      </c>
      <c r="O5" s="2">
        <v>4.9519568400529996</v>
      </c>
      <c r="P5" s="2" t="s">
        <v>38</v>
      </c>
      <c r="Q5" s="2" t="s">
        <v>38</v>
      </c>
      <c r="R5" s="2" t="s">
        <v>44</v>
      </c>
      <c r="S5" s="2">
        <v>3</v>
      </c>
      <c r="T5" s="2"/>
    </row>
    <row r="6" spans="1:22" x14ac:dyDescent="0.2">
      <c r="A6" s="3" t="s">
        <v>47</v>
      </c>
      <c r="B6" s="3" t="s">
        <v>18</v>
      </c>
      <c r="C6" s="2">
        <v>18.011431418958001</v>
      </c>
      <c r="D6" s="2">
        <v>34.743566551900003</v>
      </c>
      <c r="E6" s="2">
        <v>0.615396789404</v>
      </c>
      <c r="F6" s="2">
        <v>3.841322261033</v>
      </c>
      <c r="G6" s="2">
        <v>12.019385305107001</v>
      </c>
      <c r="H6" s="2">
        <v>13.142905554204001</v>
      </c>
      <c r="I6" s="2">
        <v>0.193533387172</v>
      </c>
      <c r="J6" s="2">
        <v>1.310904635752</v>
      </c>
      <c r="K6" s="2">
        <v>0.90545973569500005</v>
      </c>
      <c r="L6" s="2">
        <v>3.069894397383</v>
      </c>
      <c r="M6" s="2">
        <v>0</v>
      </c>
      <c r="N6" s="2">
        <v>0</v>
      </c>
      <c r="O6" s="2">
        <v>12.146199963391</v>
      </c>
      <c r="P6" s="2" t="s">
        <v>38</v>
      </c>
      <c r="Q6" s="2" t="s">
        <v>38</v>
      </c>
      <c r="R6" s="2" t="s">
        <v>44</v>
      </c>
      <c r="S6" s="2">
        <v>3</v>
      </c>
      <c r="T6" s="2"/>
    </row>
    <row r="7" spans="1:22" x14ac:dyDescent="0.2">
      <c r="A7" s="3" t="s">
        <v>47</v>
      </c>
      <c r="B7" s="3" t="s">
        <v>24</v>
      </c>
      <c r="C7" s="2">
        <v>2.519659089303</v>
      </c>
      <c r="D7" s="2">
        <v>47.202411859762002</v>
      </c>
      <c r="E7" s="2">
        <v>0</v>
      </c>
      <c r="F7" s="2">
        <v>0</v>
      </c>
      <c r="G7" s="2">
        <v>7.8387646760500003</v>
      </c>
      <c r="H7" s="2">
        <v>26.833904528563998</v>
      </c>
      <c r="I7" s="2">
        <v>0</v>
      </c>
      <c r="J7" s="2">
        <v>0.57008314380500003</v>
      </c>
      <c r="K7" s="2">
        <v>0</v>
      </c>
      <c r="L7" s="2">
        <v>4.6239352716109998</v>
      </c>
      <c r="M7" s="2">
        <v>0.75168106008000002</v>
      </c>
      <c r="N7" s="2">
        <v>0</v>
      </c>
      <c r="O7" s="2">
        <v>9.6595603708260001</v>
      </c>
      <c r="P7" s="2" t="s">
        <v>36</v>
      </c>
      <c r="Q7" s="2" t="s">
        <v>36</v>
      </c>
      <c r="R7" s="2" t="s">
        <v>44</v>
      </c>
      <c r="S7" s="2">
        <v>3</v>
      </c>
      <c r="T7" s="2"/>
    </row>
    <row r="8" spans="1:22" x14ac:dyDescent="0.2">
      <c r="A8" s="3" t="s">
        <v>47</v>
      </c>
      <c r="B8" s="3" t="s">
        <v>25</v>
      </c>
      <c r="C8" s="2">
        <v>0</v>
      </c>
      <c r="D8" s="2">
        <v>47.246357687894999</v>
      </c>
      <c r="E8" s="2">
        <v>0</v>
      </c>
      <c r="F8" s="2">
        <v>0.37905287761399997</v>
      </c>
      <c r="G8" s="2">
        <v>11.719101573576999</v>
      </c>
      <c r="H8" s="2">
        <v>17.709910578593</v>
      </c>
      <c r="I8" s="2">
        <v>0</v>
      </c>
      <c r="J8" s="2">
        <v>2.7693038969080002</v>
      </c>
      <c r="K8" s="2">
        <v>0</v>
      </c>
      <c r="L8" s="2">
        <v>5.0957593139539998</v>
      </c>
      <c r="M8" s="2">
        <v>3.1012481094619999</v>
      </c>
      <c r="N8" s="2">
        <v>0.36892807193400001</v>
      </c>
      <c r="O8" s="2">
        <v>11.610337890064001</v>
      </c>
      <c r="P8" s="2" t="s">
        <v>36</v>
      </c>
      <c r="Q8" s="2" t="s">
        <v>36</v>
      </c>
      <c r="R8" s="2" t="s">
        <v>44</v>
      </c>
      <c r="S8" s="2">
        <v>3</v>
      </c>
      <c r="T8" s="2"/>
    </row>
    <row r="9" spans="1:22" x14ac:dyDescent="0.2">
      <c r="A9" s="3" t="s">
        <v>47</v>
      </c>
      <c r="B9" s="3" t="s">
        <v>26</v>
      </c>
      <c r="C9" s="2">
        <v>0</v>
      </c>
      <c r="D9" s="2">
        <v>35.786057829729998</v>
      </c>
      <c r="E9" s="2">
        <v>0.39141322676000001</v>
      </c>
      <c r="F9" s="2">
        <v>0.64426519411600003</v>
      </c>
      <c r="G9" s="2">
        <v>12.656442353847</v>
      </c>
      <c r="H9" s="2">
        <v>17.640221175592</v>
      </c>
      <c r="I9" s="2">
        <v>0</v>
      </c>
      <c r="J9" s="2">
        <v>1.3054500443070001</v>
      </c>
      <c r="K9" s="2">
        <v>0.65712770246700003</v>
      </c>
      <c r="L9" s="2">
        <v>2.4563564449199999</v>
      </c>
      <c r="M9" s="2">
        <v>1.2232836383920001</v>
      </c>
      <c r="N9" s="2">
        <v>0</v>
      </c>
      <c r="O9" s="2">
        <v>27.239382389867998</v>
      </c>
      <c r="P9" s="2" t="s">
        <v>36</v>
      </c>
      <c r="Q9" s="2" t="s">
        <v>36</v>
      </c>
      <c r="R9" s="2" t="s">
        <v>44</v>
      </c>
      <c r="S9" s="2">
        <v>3</v>
      </c>
      <c r="T9" s="2"/>
    </row>
    <row r="10" spans="1:22" x14ac:dyDescent="0.2">
      <c r="A10" s="3" t="s">
        <v>47</v>
      </c>
      <c r="B10" s="3" t="s">
        <v>27</v>
      </c>
      <c r="C10" s="2">
        <v>0</v>
      </c>
      <c r="D10" s="2">
        <v>45.391552601549002</v>
      </c>
      <c r="E10" s="2">
        <v>0</v>
      </c>
      <c r="F10" s="2">
        <v>3.0942819936950001</v>
      </c>
      <c r="G10" s="2">
        <v>26.143134995844001</v>
      </c>
      <c r="H10" s="2">
        <v>14.798850312568</v>
      </c>
      <c r="I10" s="2">
        <v>0</v>
      </c>
      <c r="J10" s="2">
        <v>0</v>
      </c>
      <c r="K10" s="2">
        <v>0</v>
      </c>
      <c r="L10" s="2">
        <v>3.502919567168</v>
      </c>
      <c r="M10" s="2">
        <v>0.61322288363400002</v>
      </c>
      <c r="N10" s="2">
        <v>1.1484783410099999</v>
      </c>
      <c r="O10" s="2">
        <v>5.3075593045309999</v>
      </c>
      <c r="P10" s="2" t="s">
        <v>36</v>
      </c>
      <c r="Q10" s="2" t="s">
        <v>36</v>
      </c>
      <c r="R10" s="2" t="s">
        <v>44</v>
      </c>
      <c r="S10" s="2">
        <v>3</v>
      </c>
      <c r="T10" s="2"/>
    </row>
    <row r="11" spans="1:22" x14ac:dyDescent="0.2">
      <c r="A11" s="3" t="s">
        <v>47</v>
      </c>
      <c r="B11" s="3" t="s">
        <v>28</v>
      </c>
      <c r="C11" s="2">
        <v>0</v>
      </c>
      <c r="D11" s="2">
        <v>41.232484460621997</v>
      </c>
      <c r="E11" s="2">
        <v>0.88483898724499999</v>
      </c>
      <c r="F11" s="2">
        <v>2.7087964649709999</v>
      </c>
      <c r="G11" s="2">
        <v>17.825065410773</v>
      </c>
      <c r="H11" s="2">
        <v>27.279284744411999</v>
      </c>
      <c r="I11" s="2">
        <v>0.70604588069999996</v>
      </c>
      <c r="J11" s="2">
        <v>0</v>
      </c>
      <c r="K11" s="2">
        <v>4.7893362130000004E-3</v>
      </c>
      <c r="L11" s="2">
        <v>6.9708868554230001</v>
      </c>
      <c r="M11" s="2">
        <v>1.0617854163339999</v>
      </c>
      <c r="N11" s="2">
        <v>1.326022443307</v>
      </c>
      <c r="O11" s="2">
        <v>0</v>
      </c>
      <c r="P11" s="2" t="s">
        <v>36</v>
      </c>
      <c r="Q11" s="2" t="s">
        <v>36</v>
      </c>
      <c r="R11" s="2" t="s">
        <v>44</v>
      </c>
      <c r="S11" s="2">
        <v>3</v>
      </c>
      <c r="T11" s="2"/>
    </row>
    <row r="12" spans="1:22" x14ac:dyDescent="0.2">
      <c r="A12" s="3" t="s">
        <v>48</v>
      </c>
      <c r="B12" s="3" t="s">
        <v>14</v>
      </c>
      <c r="C12" s="2">
        <v>0</v>
      </c>
      <c r="D12" s="2">
        <v>28.252960722844001</v>
      </c>
      <c r="E12" s="2">
        <v>0.60058996012599997</v>
      </c>
      <c r="F12" s="2">
        <v>0</v>
      </c>
      <c r="G12" s="2">
        <v>14.638314525313</v>
      </c>
      <c r="H12" s="2">
        <v>17.075679714136999</v>
      </c>
      <c r="I12" s="2">
        <v>0</v>
      </c>
      <c r="J12" s="2">
        <v>0</v>
      </c>
      <c r="K12" s="2">
        <v>1.093834100444</v>
      </c>
      <c r="L12" s="2">
        <v>2.860299859895</v>
      </c>
      <c r="M12" s="2">
        <v>0</v>
      </c>
      <c r="N12" s="2">
        <v>1.333570764079</v>
      </c>
      <c r="O12" s="2">
        <v>34.144750353162998</v>
      </c>
      <c r="P12" s="2" t="s">
        <v>38</v>
      </c>
      <c r="Q12" s="2" t="s">
        <v>38</v>
      </c>
      <c r="R12" s="2" t="s">
        <v>44</v>
      </c>
      <c r="S12" s="2">
        <v>3</v>
      </c>
      <c r="T12" s="2"/>
    </row>
    <row r="13" spans="1:22" x14ac:dyDescent="0.2">
      <c r="A13" s="3" t="s">
        <v>48</v>
      </c>
      <c r="B13" s="3" t="s">
        <v>15</v>
      </c>
      <c r="C13" s="2">
        <v>0</v>
      </c>
      <c r="D13" s="2">
        <v>47.189537061709999</v>
      </c>
      <c r="E13" s="2">
        <v>2.6000391526000002E-2</v>
      </c>
      <c r="F13" s="2">
        <v>2.6854710500799999</v>
      </c>
      <c r="G13" s="2">
        <v>19.024808592479001</v>
      </c>
      <c r="H13" s="2">
        <v>18.326602000602001</v>
      </c>
      <c r="I13" s="2">
        <v>0</v>
      </c>
      <c r="J13" s="2">
        <v>0.88563542518799998</v>
      </c>
      <c r="K13" s="2">
        <v>0.90192567657400002</v>
      </c>
      <c r="L13" s="2">
        <v>0.34723901961800002</v>
      </c>
      <c r="M13" s="2">
        <v>0.45825843222899998</v>
      </c>
      <c r="N13" s="2">
        <v>2.5945845849999999E-3</v>
      </c>
      <c r="O13" s="2">
        <v>10.151927765408001</v>
      </c>
      <c r="P13" s="2" t="s">
        <v>38</v>
      </c>
      <c r="Q13" s="2" t="s">
        <v>38</v>
      </c>
      <c r="R13" s="2" t="s">
        <v>44</v>
      </c>
      <c r="S13" s="2">
        <v>3</v>
      </c>
      <c r="T13" s="2"/>
    </row>
    <row r="14" spans="1:22" x14ac:dyDescent="0.2">
      <c r="A14" s="3" t="s">
        <v>48</v>
      </c>
      <c r="B14" s="3" t="s">
        <v>16</v>
      </c>
      <c r="C14" s="2">
        <v>0</v>
      </c>
      <c r="D14" s="2">
        <v>46.539720201583997</v>
      </c>
      <c r="E14" s="2">
        <v>0</v>
      </c>
      <c r="F14" s="2">
        <v>0.85302485059199995</v>
      </c>
      <c r="G14" s="2">
        <v>10.046748657768999</v>
      </c>
      <c r="H14" s="2">
        <v>13.959327832256999</v>
      </c>
      <c r="I14" s="2">
        <v>0</v>
      </c>
      <c r="J14" s="2">
        <v>0</v>
      </c>
      <c r="K14" s="2">
        <v>0</v>
      </c>
      <c r="L14" s="2">
        <v>5.8501907398790003</v>
      </c>
      <c r="M14" s="2">
        <v>2.4270094068320001</v>
      </c>
      <c r="N14" s="2">
        <v>1.3718934297730001</v>
      </c>
      <c r="O14" s="2">
        <v>18.952084881314001</v>
      </c>
      <c r="P14" s="2" t="s">
        <v>38</v>
      </c>
      <c r="Q14" s="2" t="s">
        <v>38</v>
      </c>
      <c r="R14" s="2" t="s">
        <v>44</v>
      </c>
      <c r="S14" s="2">
        <v>3</v>
      </c>
      <c r="T14" s="2"/>
    </row>
    <row r="15" spans="1:22" x14ac:dyDescent="0.2">
      <c r="A15" s="3" t="s">
        <v>48</v>
      </c>
      <c r="B15" s="3" t="s">
        <v>17</v>
      </c>
      <c r="C15" s="2">
        <v>0</v>
      </c>
      <c r="D15" s="2">
        <v>50.862888241668003</v>
      </c>
      <c r="E15" s="2">
        <v>0</v>
      </c>
      <c r="F15" s="2">
        <v>1.0307649049500001</v>
      </c>
      <c r="G15" s="2">
        <v>12.303697578084</v>
      </c>
      <c r="H15" s="2">
        <v>14.079475347961999</v>
      </c>
      <c r="I15" s="2">
        <v>0</v>
      </c>
      <c r="J15" s="2">
        <v>0</v>
      </c>
      <c r="K15" s="2">
        <v>8.4637351873000005E-2</v>
      </c>
      <c r="L15" s="2">
        <v>6.0627545698459997</v>
      </c>
      <c r="M15" s="2">
        <v>1.7103513304160001</v>
      </c>
      <c r="N15" s="2">
        <v>0</v>
      </c>
      <c r="O15" s="2">
        <v>13.865430675201001</v>
      </c>
      <c r="P15" s="2" t="s">
        <v>38</v>
      </c>
      <c r="Q15" s="2" t="s">
        <v>38</v>
      </c>
      <c r="R15" s="2" t="s">
        <v>44</v>
      </c>
      <c r="S15" s="2">
        <v>3</v>
      </c>
      <c r="T15" s="2"/>
    </row>
    <row r="16" spans="1:22" x14ac:dyDescent="0.2">
      <c r="A16" s="3" t="s">
        <v>48</v>
      </c>
      <c r="B16" s="3" t="s">
        <v>18</v>
      </c>
      <c r="C16" s="2">
        <v>14.803566319907</v>
      </c>
      <c r="D16" s="2">
        <v>27.459054781593</v>
      </c>
      <c r="E16" s="2">
        <v>1.726116644969</v>
      </c>
      <c r="F16" s="2">
        <v>1.956666835232</v>
      </c>
      <c r="G16" s="2">
        <v>12.066614379022999</v>
      </c>
      <c r="H16" s="2">
        <v>26.352786528762</v>
      </c>
      <c r="I16" s="2">
        <v>0</v>
      </c>
      <c r="J16" s="2">
        <v>8.6519789981999995E-2</v>
      </c>
      <c r="K16" s="2">
        <v>0</v>
      </c>
      <c r="L16" s="2">
        <v>3.3916918446180002</v>
      </c>
      <c r="M16" s="2">
        <v>0</v>
      </c>
      <c r="N16" s="2">
        <v>0</v>
      </c>
      <c r="O16" s="2">
        <v>12.156982875913</v>
      </c>
      <c r="P16" s="2" t="s">
        <v>38</v>
      </c>
      <c r="Q16" s="2" t="s">
        <v>38</v>
      </c>
      <c r="R16" s="2" t="s">
        <v>44</v>
      </c>
      <c r="S16" s="2">
        <v>3</v>
      </c>
      <c r="T16" s="2"/>
    </row>
    <row r="17" spans="1:20" x14ac:dyDescent="0.2">
      <c r="A17" s="3" t="s">
        <v>48</v>
      </c>
      <c r="B17" s="3" t="s">
        <v>24</v>
      </c>
      <c r="C17" s="2">
        <v>0</v>
      </c>
      <c r="D17" s="2">
        <v>50.811685273812003</v>
      </c>
      <c r="E17" s="2">
        <v>0</v>
      </c>
      <c r="F17" s="2">
        <v>0</v>
      </c>
      <c r="G17" s="2">
        <v>11.225746961342001</v>
      </c>
      <c r="H17" s="2">
        <v>20.009244337635</v>
      </c>
      <c r="I17" s="2">
        <v>0</v>
      </c>
      <c r="J17" s="2">
        <v>0</v>
      </c>
      <c r="K17" s="2">
        <v>0</v>
      </c>
      <c r="L17" s="2">
        <v>12.899592115805</v>
      </c>
      <c r="M17" s="2">
        <v>1.5903382971999998E-2</v>
      </c>
      <c r="N17" s="2">
        <v>0.58740602514100004</v>
      </c>
      <c r="O17" s="2">
        <v>4.4504219032929999</v>
      </c>
      <c r="P17" s="2" t="s">
        <v>36</v>
      </c>
      <c r="Q17" s="2" t="s">
        <v>36</v>
      </c>
      <c r="R17" s="2" t="s">
        <v>44</v>
      </c>
      <c r="S17" s="2">
        <v>3</v>
      </c>
      <c r="T17" s="2"/>
    </row>
    <row r="18" spans="1:20" x14ac:dyDescent="0.2">
      <c r="A18" s="3" t="s">
        <v>48</v>
      </c>
      <c r="B18" s="3" t="s">
        <v>25</v>
      </c>
      <c r="C18" s="2">
        <v>19.216163930846001</v>
      </c>
      <c r="D18" s="2">
        <v>44.656611504639997</v>
      </c>
      <c r="E18" s="2">
        <v>0</v>
      </c>
      <c r="F18" s="2">
        <v>0</v>
      </c>
      <c r="G18" s="2">
        <v>10.382556914786001</v>
      </c>
      <c r="H18" s="2">
        <v>21.443256397307</v>
      </c>
      <c r="I18" s="2">
        <v>0</v>
      </c>
      <c r="J18" s="2">
        <v>0</v>
      </c>
      <c r="K18" s="2">
        <v>0</v>
      </c>
      <c r="L18" s="2">
        <v>1.6381651017409999</v>
      </c>
      <c r="M18" s="2">
        <v>0</v>
      </c>
      <c r="N18" s="2">
        <v>1.696609746544</v>
      </c>
      <c r="O18" s="2">
        <v>0.96663640413600005</v>
      </c>
      <c r="P18" s="2" t="s">
        <v>36</v>
      </c>
      <c r="Q18" s="2" t="s">
        <v>36</v>
      </c>
      <c r="R18" s="2" t="s">
        <v>44</v>
      </c>
      <c r="S18" s="2">
        <v>3</v>
      </c>
      <c r="T18" s="2"/>
    </row>
    <row r="19" spans="1:20" x14ac:dyDescent="0.2">
      <c r="A19" s="3" t="s">
        <v>48</v>
      </c>
      <c r="B19" s="3" t="s">
        <v>26</v>
      </c>
      <c r="C19" s="2">
        <v>0</v>
      </c>
      <c r="D19" s="2">
        <v>53.243984854381999</v>
      </c>
      <c r="E19" s="2">
        <v>0</v>
      </c>
      <c r="F19" s="2">
        <v>0</v>
      </c>
      <c r="G19" s="2">
        <v>12.260444018674001</v>
      </c>
      <c r="H19" s="2">
        <v>20.557290457036999</v>
      </c>
      <c r="I19" s="2">
        <v>1.1613116392939999</v>
      </c>
      <c r="J19" s="2">
        <v>0.689261536088</v>
      </c>
      <c r="K19" s="2">
        <v>0</v>
      </c>
      <c r="L19" s="2">
        <v>5.7848932869349996</v>
      </c>
      <c r="M19" s="2">
        <v>0</v>
      </c>
      <c r="N19" s="2">
        <v>0</v>
      </c>
      <c r="O19" s="2">
        <v>6.3028142075889999</v>
      </c>
      <c r="P19" s="2" t="s">
        <v>36</v>
      </c>
      <c r="Q19" s="2" t="s">
        <v>36</v>
      </c>
      <c r="R19" s="2" t="s">
        <v>44</v>
      </c>
      <c r="S19" s="2">
        <v>3</v>
      </c>
      <c r="T19" s="2"/>
    </row>
    <row r="20" spans="1:20" x14ac:dyDescent="0.2">
      <c r="A20" s="3" t="s">
        <v>48</v>
      </c>
      <c r="B20" s="3" t="s">
        <v>27</v>
      </c>
      <c r="C20" s="2">
        <v>0</v>
      </c>
      <c r="D20" s="2">
        <v>65.265734490762995</v>
      </c>
      <c r="E20" s="2">
        <v>0.251412284328</v>
      </c>
      <c r="F20" s="2">
        <v>0.72130928928100002</v>
      </c>
      <c r="G20" s="2">
        <v>9.0871657385039999</v>
      </c>
      <c r="H20" s="2">
        <v>11.305040847817001</v>
      </c>
      <c r="I20" s="2">
        <v>0.631394599334</v>
      </c>
      <c r="J20" s="2">
        <v>0</v>
      </c>
      <c r="K20" s="2">
        <v>0</v>
      </c>
      <c r="L20" s="2">
        <v>11.527487954175999</v>
      </c>
      <c r="M20" s="2">
        <v>0</v>
      </c>
      <c r="N20" s="2">
        <v>0</v>
      </c>
      <c r="O20" s="2">
        <v>1.210454795797</v>
      </c>
      <c r="P20" s="2" t="s">
        <v>36</v>
      </c>
      <c r="Q20" s="2" t="s">
        <v>36</v>
      </c>
      <c r="R20" s="2" t="s">
        <v>44</v>
      </c>
      <c r="S20" s="2">
        <v>3</v>
      </c>
      <c r="T20" s="2"/>
    </row>
    <row r="21" spans="1:20" x14ac:dyDescent="0.2">
      <c r="A21" s="3" t="s">
        <v>48</v>
      </c>
      <c r="B21" s="3" t="s">
        <v>28</v>
      </c>
      <c r="C21" s="2">
        <v>0</v>
      </c>
      <c r="D21" s="2">
        <v>42.228774070652001</v>
      </c>
      <c r="E21" s="2">
        <v>0</v>
      </c>
      <c r="F21" s="2">
        <v>0</v>
      </c>
      <c r="G21" s="2">
        <v>11.851273528723</v>
      </c>
      <c r="H21" s="2">
        <v>23.329479402129</v>
      </c>
      <c r="I21" s="2">
        <v>0.38312579923899998</v>
      </c>
      <c r="J21" s="2">
        <v>0</v>
      </c>
      <c r="K21" s="2">
        <v>0</v>
      </c>
      <c r="L21" s="2">
        <v>12.147081571128</v>
      </c>
      <c r="M21" s="2">
        <v>0</v>
      </c>
      <c r="N21" s="2">
        <v>1.867010841925</v>
      </c>
      <c r="O21" s="2">
        <v>8.1932547862059995</v>
      </c>
      <c r="P21" s="2" t="s">
        <v>36</v>
      </c>
      <c r="Q21" s="2" t="s">
        <v>36</v>
      </c>
      <c r="R21" s="2" t="s">
        <v>44</v>
      </c>
      <c r="S21" s="2">
        <v>3</v>
      </c>
      <c r="T21" s="2"/>
    </row>
    <row r="22" spans="1:20" x14ac:dyDescent="0.2">
      <c r="A22" s="3" t="s">
        <v>49</v>
      </c>
      <c r="B22" s="3" t="s">
        <v>14</v>
      </c>
      <c r="C22" s="2">
        <v>0</v>
      </c>
      <c r="D22" s="2">
        <v>40.636194744104998</v>
      </c>
      <c r="E22" s="2">
        <v>0</v>
      </c>
      <c r="F22" s="2">
        <v>0</v>
      </c>
      <c r="G22" s="2">
        <v>22.675074608708002</v>
      </c>
      <c r="H22" s="2">
        <v>19.528624422299998</v>
      </c>
      <c r="I22" s="2">
        <v>0</v>
      </c>
      <c r="J22" s="2">
        <v>1.0748417406049999</v>
      </c>
      <c r="K22" s="2">
        <v>3.2479053852400002</v>
      </c>
      <c r="L22" s="2">
        <v>12.837359099042001</v>
      </c>
      <c r="M22" s="2">
        <v>0</v>
      </c>
      <c r="N22" s="2">
        <v>0</v>
      </c>
      <c r="O22" s="2">
        <v>0</v>
      </c>
      <c r="P22" s="2" t="s">
        <v>36</v>
      </c>
      <c r="Q22" s="2" t="s">
        <v>40</v>
      </c>
      <c r="R22" s="2" t="s">
        <v>44</v>
      </c>
      <c r="S22" s="2">
        <v>2</v>
      </c>
      <c r="T22" s="2"/>
    </row>
    <row r="23" spans="1:20" x14ac:dyDescent="0.2">
      <c r="A23" s="3" t="s">
        <v>49</v>
      </c>
      <c r="B23" s="3" t="s">
        <v>15</v>
      </c>
      <c r="C23" s="2">
        <v>0</v>
      </c>
      <c r="D23" s="2">
        <v>43.403070812907004</v>
      </c>
      <c r="E23" s="2">
        <v>0.69311953067300003</v>
      </c>
      <c r="F23" s="2">
        <v>4.3300629815359999</v>
      </c>
      <c r="G23" s="2">
        <v>17.078143434141001</v>
      </c>
      <c r="H23" s="2">
        <v>22.425141153999999</v>
      </c>
      <c r="I23" s="2">
        <v>0</v>
      </c>
      <c r="J23" s="2">
        <v>1.1224098391E-2</v>
      </c>
      <c r="K23" s="2">
        <v>1.172758357E-2</v>
      </c>
      <c r="L23" s="2">
        <v>2.0763277273599998</v>
      </c>
      <c r="M23" s="2">
        <v>0.14006981764599999</v>
      </c>
      <c r="N23" s="2">
        <v>0</v>
      </c>
      <c r="O23" s="2">
        <v>9.8311128597760007</v>
      </c>
      <c r="P23" s="2" t="s">
        <v>36</v>
      </c>
      <c r="Q23" s="2" t="s">
        <v>40</v>
      </c>
      <c r="R23" s="2" t="s">
        <v>44</v>
      </c>
      <c r="S23" s="2">
        <v>2</v>
      </c>
      <c r="T23" s="2"/>
    </row>
    <row r="24" spans="1:20" x14ac:dyDescent="0.2">
      <c r="A24" s="3" t="s">
        <v>49</v>
      </c>
      <c r="B24" s="3" t="s">
        <v>16</v>
      </c>
      <c r="C24" s="2">
        <v>0</v>
      </c>
      <c r="D24" s="2">
        <v>42.926435965004003</v>
      </c>
      <c r="E24" s="2">
        <v>0</v>
      </c>
      <c r="F24" s="2">
        <v>0</v>
      </c>
      <c r="G24" s="2">
        <v>25.232379720781001</v>
      </c>
      <c r="H24" s="2">
        <v>26.658237170128999</v>
      </c>
      <c r="I24" s="2">
        <v>0</v>
      </c>
      <c r="J24" s="2">
        <v>0</v>
      </c>
      <c r="K24" s="2">
        <v>0</v>
      </c>
      <c r="L24" s="2">
        <v>1.4790988191000001</v>
      </c>
      <c r="M24" s="2">
        <v>0</v>
      </c>
      <c r="N24" s="2">
        <v>3.7038483249869998</v>
      </c>
      <c r="O24" s="2">
        <v>0</v>
      </c>
      <c r="P24" s="2" t="s">
        <v>36</v>
      </c>
      <c r="Q24" s="2" t="s">
        <v>40</v>
      </c>
      <c r="R24" s="2" t="s">
        <v>44</v>
      </c>
      <c r="S24" s="2">
        <v>2</v>
      </c>
      <c r="T24" s="2"/>
    </row>
    <row r="25" spans="1:20" x14ac:dyDescent="0.2">
      <c r="A25" s="3" t="s">
        <v>49</v>
      </c>
      <c r="B25" s="3" t="s">
        <v>17</v>
      </c>
      <c r="C25" s="2">
        <v>29.512432331631</v>
      </c>
      <c r="D25" s="2">
        <v>39.153396286476998</v>
      </c>
      <c r="E25" s="2">
        <v>0</v>
      </c>
      <c r="F25" s="2">
        <v>0</v>
      </c>
      <c r="G25" s="2">
        <v>9.9489137187000001</v>
      </c>
      <c r="H25" s="2">
        <v>10.701297854792999</v>
      </c>
      <c r="I25" s="2">
        <v>0.25521796949300002</v>
      </c>
      <c r="J25" s="2">
        <v>6.763576405E-3</v>
      </c>
      <c r="K25" s="2">
        <v>6.3024796690000001E-3</v>
      </c>
      <c r="L25" s="2">
        <v>3.4834555249960002</v>
      </c>
      <c r="M25" s="2">
        <v>0.58072162472</v>
      </c>
      <c r="N25" s="2">
        <v>1.100968408785</v>
      </c>
      <c r="O25" s="2">
        <v>5.2505302243300003</v>
      </c>
      <c r="P25" s="2" t="s">
        <v>36</v>
      </c>
      <c r="Q25" s="2" t="s">
        <v>40</v>
      </c>
      <c r="R25" s="2" t="s">
        <v>44</v>
      </c>
      <c r="S25" s="2">
        <v>2</v>
      </c>
      <c r="T25" s="2"/>
    </row>
    <row r="26" spans="1:20" x14ac:dyDescent="0.2">
      <c r="A26" s="3" t="s">
        <v>49</v>
      </c>
      <c r="B26" s="3" t="s">
        <v>18</v>
      </c>
      <c r="C26" s="2">
        <v>0</v>
      </c>
      <c r="D26" s="2">
        <v>54.348294290601999</v>
      </c>
      <c r="E26" s="2">
        <v>2.9335063278229998</v>
      </c>
      <c r="F26" s="2">
        <v>1.0012829248120001</v>
      </c>
      <c r="G26" s="2">
        <v>9.3534192720549996</v>
      </c>
      <c r="H26" s="2">
        <v>20.074182307747002</v>
      </c>
      <c r="I26" s="2">
        <v>1.782041350968</v>
      </c>
      <c r="J26" s="2">
        <v>0</v>
      </c>
      <c r="K26" s="2">
        <v>0</v>
      </c>
      <c r="L26" s="2">
        <v>6.7975133420590002</v>
      </c>
      <c r="M26" s="2">
        <v>0</v>
      </c>
      <c r="N26" s="2">
        <v>1.2366206817680001</v>
      </c>
      <c r="O26" s="2">
        <v>2.4731395021660001</v>
      </c>
      <c r="P26" s="2" t="s">
        <v>36</v>
      </c>
      <c r="Q26" s="2" t="s">
        <v>40</v>
      </c>
      <c r="R26" s="2" t="s">
        <v>44</v>
      </c>
      <c r="S26" s="2">
        <v>2</v>
      </c>
      <c r="T26" s="2"/>
    </row>
    <row r="27" spans="1:20" x14ac:dyDescent="0.2">
      <c r="A27" s="3" t="s">
        <v>49</v>
      </c>
      <c r="B27" s="3" t="s">
        <v>19</v>
      </c>
      <c r="C27" s="2">
        <v>0</v>
      </c>
      <c r="D27" s="2">
        <v>46.806253559543997</v>
      </c>
      <c r="E27" s="2">
        <v>1.1113141822979999</v>
      </c>
      <c r="F27" s="2">
        <v>0</v>
      </c>
      <c r="G27" s="2">
        <v>17.081280170597001</v>
      </c>
      <c r="H27" s="2">
        <v>24.792623021145999</v>
      </c>
      <c r="I27" s="2">
        <v>0</v>
      </c>
      <c r="J27" s="2">
        <v>0</v>
      </c>
      <c r="K27" s="2">
        <v>0</v>
      </c>
      <c r="L27" s="2">
        <v>8.9910253168670007</v>
      </c>
      <c r="M27" s="2">
        <v>1.217503749547</v>
      </c>
      <c r="N27" s="2">
        <v>0</v>
      </c>
      <c r="O27" s="2">
        <v>0</v>
      </c>
      <c r="P27" s="2" t="s">
        <v>36</v>
      </c>
      <c r="Q27" s="2" t="s">
        <v>39</v>
      </c>
      <c r="R27" s="2" t="s">
        <v>44</v>
      </c>
      <c r="S27" s="2">
        <v>2</v>
      </c>
      <c r="T27" s="2"/>
    </row>
    <row r="28" spans="1:20" x14ac:dyDescent="0.2">
      <c r="A28" s="3" t="s">
        <v>49</v>
      </c>
      <c r="B28" s="3" t="s">
        <v>20</v>
      </c>
      <c r="C28" s="2">
        <v>0</v>
      </c>
      <c r="D28" s="2">
        <v>51.891299038465</v>
      </c>
      <c r="E28" s="2">
        <v>0</v>
      </c>
      <c r="F28" s="2">
        <v>0</v>
      </c>
      <c r="G28" s="2">
        <v>11.053197770589</v>
      </c>
      <c r="H28" s="2">
        <v>19.942965482386001</v>
      </c>
      <c r="I28" s="2">
        <v>0.59206248181999999</v>
      </c>
      <c r="J28" s="2">
        <v>0.82923864743800002</v>
      </c>
      <c r="K28" s="2">
        <v>0</v>
      </c>
      <c r="L28" s="2">
        <v>11.877945503436001</v>
      </c>
      <c r="M28" s="2">
        <v>0</v>
      </c>
      <c r="N28" s="2">
        <v>1.087702323831</v>
      </c>
      <c r="O28" s="2">
        <v>2.7255887520340001</v>
      </c>
      <c r="P28" s="2" t="s">
        <v>36</v>
      </c>
      <c r="Q28" s="2" t="s">
        <v>39</v>
      </c>
      <c r="R28" s="2" t="s">
        <v>44</v>
      </c>
      <c r="S28" s="2">
        <v>2</v>
      </c>
      <c r="T28" s="2"/>
    </row>
    <row r="29" spans="1:20" x14ac:dyDescent="0.2">
      <c r="A29" s="3" t="s">
        <v>49</v>
      </c>
      <c r="B29" s="3" t="s">
        <v>21</v>
      </c>
      <c r="C29" s="2">
        <v>23.962380472246</v>
      </c>
      <c r="D29" s="2">
        <v>19.875900129497001</v>
      </c>
      <c r="E29" s="2">
        <v>0.222732915216</v>
      </c>
      <c r="F29" s="2">
        <v>0.210863715432</v>
      </c>
      <c r="G29" s="2">
        <v>12.910454776637</v>
      </c>
      <c r="H29" s="2">
        <v>20.977315276887001</v>
      </c>
      <c r="I29" s="2">
        <v>1.5443649183329999</v>
      </c>
      <c r="J29" s="2">
        <v>1.268387385224</v>
      </c>
      <c r="K29" s="2">
        <v>1.8471137926450001</v>
      </c>
      <c r="L29" s="2">
        <v>16.975994303263999</v>
      </c>
      <c r="M29" s="2">
        <v>0.19102295102299999</v>
      </c>
      <c r="N29" s="2">
        <v>0</v>
      </c>
      <c r="O29" s="2">
        <v>1.3469363595999999E-2</v>
      </c>
      <c r="P29" s="2" t="s">
        <v>36</v>
      </c>
      <c r="Q29" s="2" t="s">
        <v>39</v>
      </c>
      <c r="R29" s="2" t="s">
        <v>44</v>
      </c>
      <c r="S29" s="2">
        <v>2</v>
      </c>
      <c r="T29" s="2"/>
    </row>
    <row r="30" spans="1:20" x14ac:dyDescent="0.2">
      <c r="A30" s="3" t="s">
        <v>50</v>
      </c>
      <c r="B30" s="3" t="s">
        <v>14</v>
      </c>
      <c r="C30" s="2">
        <v>0</v>
      </c>
      <c r="D30" s="2">
        <v>21.958712343615002</v>
      </c>
      <c r="E30" s="2">
        <v>0.54042639415799998</v>
      </c>
      <c r="F30" s="2">
        <v>0</v>
      </c>
      <c r="G30" s="2">
        <v>24.148068275555001</v>
      </c>
      <c r="H30" s="2">
        <v>27.927249632363999</v>
      </c>
      <c r="I30" s="2">
        <v>3.6914636964529999</v>
      </c>
      <c r="J30" s="2">
        <v>0</v>
      </c>
      <c r="K30" s="2">
        <v>0</v>
      </c>
      <c r="L30" s="2">
        <v>8.0939880058529994</v>
      </c>
      <c r="M30" s="2">
        <v>6.4801886236E-2</v>
      </c>
      <c r="N30" s="2">
        <v>4.4325055115780003</v>
      </c>
      <c r="O30" s="2">
        <v>9.1427842541869992</v>
      </c>
      <c r="P30" s="2" t="s">
        <v>38</v>
      </c>
      <c r="Q30" s="2" t="s">
        <v>38</v>
      </c>
      <c r="R30" s="2" t="s">
        <v>44</v>
      </c>
      <c r="S30" s="2">
        <v>2</v>
      </c>
      <c r="T30" s="2"/>
    </row>
    <row r="31" spans="1:20" x14ac:dyDescent="0.2">
      <c r="A31" s="3" t="s">
        <v>50</v>
      </c>
      <c r="B31" s="3" t="s">
        <v>15</v>
      </c>
      <c r="C31" s="2">
        <v>0</v>
      </c>
      <c r="D31" s="2">
        <v>46.944326182776997</v>
      </c>
      <c r="E31" s="2">
        <v>0</v>
      </c>
      <c r="F31" s="2">
        <v>0</v>
      </c>
      <c r="G31" s="2">
        <v>15.803703862103999</v>
      </c>
      <c r="H31" s="2">
        <v>22.858593187813</v>
      </c>
      <c r="I31" s="2">
        <v>1.677313403946</v>
      </c>
      <c r="J31" s="2">
        <v>0</v>
      </c>
      <c r="K31" s="2">
        <v>0</v>
      </c>
      <c r="L31" s="2">
        <v>5.9506701641269997</v>
      </c>
      <c r="M31" s="2">
        <v>0.162110573364</v>
      </c>
      <c r="N31" s="2">
        <v>0</v>
      </c>
      <c r="O31" s="2">
        <v>6.6032826258690003</v>
      </c>
      <c r="P31" s="2" t="s">
        <v>38</v>
      </c>
      <c r="Q31" s="2" t="s">
        <v>38</v>
      </c>
      <c r="R31" s="2" t="s">
        <v>44</v>
      </c>
      <c r="S31" s="2">
        <v>2</v>
      </c>
      <c r="T31" s="2"/>
    </row>
    <row r="32" spans="1:20" x14ac:dyDescent="0.2">
      <c r="A32" s="3" t="s">
        <v>50</v>
      </c>
      <c r="B32" s="3" t="s">
        <v>16</v>
      </c>
      <c r="C32" s="2">
        <v>0</v>
      </c>
      <c r="D32" s="2">
        <v>61.912506087135</v>
      </c>
      <c r="E32" s="2">
        <v>0</v>
      </c>
      <c r="F32" s="2">
        <v>0</v>
      </c>
      <c r="G32" s="2">
        <v>14.780541902761</v>
      </c>
      <c r="H32" s="2">
        <v>14.272949498438001</v>
      </c>
      <c r="I32" s="2">
        <v>0</v>
      </c>
      <c r="J32" s="2">
        <v>1.099284912706</v>
      </c>
      <c r="K32" s="2">
        <v>0</v>
      </c>
      <c r="L32" s="2">
        <v>4.9617105818710003</v>
      </c>
      <c r="M32" s="2">
        <v>2.9730070170889999</v>
      </c>
      <c r="N32" s="2">
        <v>0</v>
      </c>
      <c r="O32" s="2">
        <v>0</v>
      </c>
      <c r="P32" s="2" t="s">
        <v>38</v>
      </c>
      <c r="Q32" s="2" t="s">
        <v>38</v>
      </c>
      <c r="R32" s="2" t="s">
        <v>44</v>
      </c>
      <c r="S32" s="2">
        <v>2</v>
      </c>
      <c r="T32" s="2"/>
    </row>
    <row r="33" spans="1:20" x14ac:dyDescent="0.2">
      <c r="A33" s="3" t="s">
        <v>50</v>
      </c>
      <c r="B33" s="3" t="s">
        <v>17</v>
      </c>
      <c r="C33" s="2">
        <v>0</v>
      </c>
      <c r="D33" s="2">
        <v>51.616409772418997</v>
      </c>
      <c r="E33" s="2">
        <v>0</v>
      </c>
      <c r="F33" s="2">
        <v>0</v>
      </c>
      <c r="G33" s="2">
        <v>13.665215875751</v>
      </c>
      <c r="H33" s="2">
        <v>20.973106490071999</v>
      </c>
      <c r="I33" s="2">
        <v>0.23218181705499999</v>
      </c>
      <c r="J33" s="2">
        <v>0</v>
      </c>
      <c r="K33" s="2">
        <v>0</v>
      </c>
      <c r="L33" s="2">
        <v>9.6610377739739999</v>
      </c>
      <c r="M33" s="2">
        <v>3.8150780144860001</v>
      </c>
      <c r="N33" s="2">
        <v>3.6970256244000001E-2</v>
      </c>
      <c r="O33" s="2">
        <v>0</v>
      </c>
      <c r="P33" s="2" t="s">
        <v>38</v>
      </c>
      <c r="Q33" s="2" t="s">
        <v>38</v>
      </c>
      <c r="R33" s="2" t="s">
        <v>44</v>
      </c>
      <c r="S33" s="2">
        <v>2</v>
      </c>
      <c r="T33" s="2"/>
    </row>
    <row r="34" spans="1:20" x14ac:dyDescent="0.2">
      <c r="A34" s="3" t="s">
        <v>50</v>
      </c>
      <c r="B34" s="3" t="s">
        <v>18</v>
      </c>
      <c r="C34" s="2">
        <v>0</v>
      </c>
      <c r="D34" s="2">
        <v>51.317313268371997</v>
      </c>
      <c r="E34" s="2">
        <v>2.058981645037</v>
      </c>
      <c r="F34" s="2">
        <v>2.063740546954</v>
      </c>
      <c r="G34" s="2">
        <v>17.254020473225999</v>
      </c>
      <c r="H34" s="2">
        <v>20.385904210183998</v>
      </c>
      <c r="I34" s="2">
        <v>9.2350757965999994E-2</v>
      </c>
      <c r="J34" s="2">
        <v>0</v>
      </c>
      <c r="K34" s="2">
        <v>0</v>
      </c>
      <c r="L34" s="2">
        <v>6.7746153140479999</v>
      </c>
      <c r="M34" s="2">
        <v>0</v>
      </c>
      <c r="N34" s="2">
        <v>1.194032423E-2</v>
      </c>
      <c r="O34" s="2">
        <v>4.1133459982999998E-2</v>
      </c>
      <c r="P34" s="2" t="s">
        <v>36</v>
      </c>
      <c r="Q34" s="2" t="s">
        <v>36</v>
      </c>
      <c r="R34" s="2" t="s">
        <v>44</v>
      </c>
      <c r="S34" s="2">
        <v>2</v>
      </c>
      <c r="T34" s="2"/>
    </row>
    <row r="35" spans="1:20" x14ac:dyDescent="0.2">
      <c r="A35" s="3" t="s">
        <v>50</v>
      </c>
      <c r="B35" s="3" t="s">
        <v>19</v>
      </c>
      <c r="C35" s="2">
        <v>0</v>
      </c>
      <c r="D35" s="2">
        <v>48.746984179526997</v>
      </c>
      <c r="E35" s="2">
        <v>1.719884114688</v>
      </c>
      <c r="F35" s="2">
        <v>0</v>
      </c>
      <c r="G35" s="2">
        <v>15.166655373303</v>
      </c>
      <c r="H35" s="2">
        <v>24.040172005708001</v>
      </c>
      <c r="I35" s="2">
        <v>0</v>
      </c>
      <c r="J35" s="2">
        <v>2.7298164229049999</v>
      </c>
      <c r="K35" s="2">
        <v>0.26806799556599997</v>
      </c>
      <c r="L35" s="2">
        <v>5.6535710154530001</v>
      </c>
      <c r="M35" s="2">
        <v>0</v>
      </c>
      <c r="N35" s="2">
        <v>1.6709920101710001</v>
      </c>
      <c r="O35" s="2">
        <v>3.8568826790000002E-3</v>
      </c>
      <c r="P35" s="2" t="s">
        <v>36</v>
      </c>
      <c r="Q35" s="2" t="s">
        <v>36</v>
      </c>
      <c r="R35" s="2" t="s">
        <v>44</v>
      </c>
      <c r="S35" s="2">
        <v>2</v>
      </c>
      <c r="T35" s="2"/>
    </row>
    <row r="36" spans="1:20" x14ac:dyDescent="0.2">
      <c r="A36" s="3" t="s">
        <v>50</v>
      </c>
      <c r="B36" s="3" t="s">
        <v>20</v>
      </c>
      <c r="C36" s="2">
        <v>8.0857138592499993</v>
      </c>
      <c r="D36" s="2">
        <v>47.290570600156997</v>
      </c>
      <c r="E36" s="2">
        <v>0</v>
      </c>
      <c r="F36" s="2">
        <v>0</v>
      </c>
      <c r="G36" s="2">
        <v>16.058356281323999</v>
      </c>
      <c r="H36" s="2">
        <v>18.678735531257001</v>
      </c>
      <c r="I36" s="2">
        <v>0</v>
      </c>
      <c r="J36" s="2">
        <v>0.73328365649399996</v>
      </c>
      <c r="K36" s="2">
        <v>0</v>
      </c>
      <c r="L36" s="2">
        <v>8.3844749390519997</v>
      </c>
      <c r="M36" s="2">
        <v>0.60630030739499996</v>
      </c>
      <c r="N36" s="2">
        <v>2.1232049736999999E-2</v>
      </c>
      <c r="O36" s="2">
        <v>0.14133277533300001</v>
      </c>
      <c r="P36" s="2" t="s">
        <v>36</v>
      </c>
      <c r="Q36" s="2" t="s">
        <v>36</v>
      </c>
      <c r="R36" s="2" t="s">
        <v>44</v>
      </c>
      <c r="S36" s="2">
        <v>2</v>
      </c>
      <c r="T36" s="2"/>
    </row>
    <row r="37" spans="1:20" x14ac:dyDescent="0.2">
      <c r="A37" s="3" t="s">
        <v>50</v>
      </c>
      <c r="B37" s="3" t="s">
        <v>21</v>
      </c>
      <c r="C37" s="2">
        <v>0</v>
      </c>
      <c r="D37" s="2">
        <v>58.446431162033001</v>
      </c>
      <c r="E37" s="2">
        <v>0</v>
      </c>
      <c r="F37" s="2">
        <v>0.35361430150500001</v>
      </c>
      <c r="G37" s="2">
        <v>9.6188281558130004</v>
      </c>
      <c r="H37" s="2">
        <v>20.246323093638001</v>
      </c>
      <c r="I37" s="2">
        <v>1.7859284116209999</v>
      </c>
      <c r="J37" s="2">
        <v>0</v>
      </c>
      <c r="K37" s="2">
        <v>0</v>
      </c>
      <c r="L37" s="2">
        <v>4.1914416102769998</v>
      </c>
      <c r="M37" s="2">
        <v>0</v>
      </c>
      <c r="N37" s="2">
        <v>0</v>
      </c>
      <c r="O37" s="2">
        <v>5.3574332651110002</v>
      </c>
      <c r="P37" s="2" t="s">
        <v>36</v>
      </c>
      <c r="Q37" s="2" t="s">
        <v>36</v>
      </c>
      <c r="R37" s="2" t="s">
        <v>44</v>
      </c>
      <c r="S37" s="2">
        <v>2</v>
      </c>
      <c r="T37" s="2"/>
    </row>
    <row r="38" spans="1:20" x14ac:dyDescent="0.2">
      <c r="A38" s="3" t="s">
        <v>51</v>
      </c>
      <c r="B38" s="3" t="s">
        <v>17</v>
      </c>
      <c r="C38" s="2">
        <v>0</v>
      </c>
      <c r="D38" s="2">
        <v>36.670207232041001</v>
      </c>
      <c r="E38" s="2">
        <v>0</v>
      </c>
      <c r="F38" s="2">
        <v>0</v>
      </c>
      <c r="G38" s="2">
        <v>8.3958627695299999</v>
      </c>
      <c r="H38" s="2">
        <v>21.576220945953001</v>
      </c>
      <c r="I38" s="2">
        <v>0</v>
      </c>
      <c r="J38" s="2">
        <v>0</v>
      </c>
      <c r="K38" s="2">
        <v>1.1472758955000001E-2</v>
      </c>
      <c r="L38" s="2">
        <v>6.0608261699339998</v>
      </c>
      <c r="M38" s="2">
        <v>0</v>
      </c>
      <c r="N38" s="2">
        <v>0.843251562525</v>
      </c>
      <c r="O38" s="2">
        <v>26.442158561063</v>
      </c>
      <c r="P38" s="2" t="s">
        <v>38</v>
      </c>
      <c r="Q38" s="2" t="s">
        <v>38</v>
      </c>
      <c r="R38" s="2" t="s">
        <v>44</v>
      </c>
      <c r="S38" s="2">
        <v>2</v>
      </c>
      <c r="T38" s="2"/>
    </row>
    <row r="39" spans="1:20" x14ac:dyDescent="0.2">
      <c r="A39" s="3" t="s">
        <v>51</v>
      </c>
      <c r="B39" s="3" t="s">
        <v>18</v>
      </c>
      <c r="C39" s="2">
        <v>0</v>
      </c>
      <c r="D39" s="2">
        <v>52.785584138658997</v>
      </c>
      <c r="E39" s="2">
        <v>5.7193221512300001</v>
      </c>
      <c r="F39" s="2">
        <v>0.63632791685900003</v>
      </c>
      <c r="G39" s="2">
        <v>9.0111938444900002</v>
      </c>
      <c r="H39" s="2">
        <v>27.421281689924999</v>
      </c>
      <c r="I39" s="2">
        <v>0</v>
      </c>
      <c r="J39" s="2">
        <v>0</v>
      </c>
      <c r="K39" s="2">
        <v>3.3717878733999999E-2</v>
      </c>
      <c r="L39" s="2">
        <v>3.8920451703149999</v>
      </c>
      <c r="M39" s="2">
        <v>0</v>
      </c>
      <c r="N39" s="2">
        <v>0</v>
      </c>
      <c r="O39" s="2">
        <v>0.50052720978700005</v>
      </c>
      <c r="P39" s="2" t="s">
        <v>38</v>
      </c>
      <c r="Q39" s="2" t="s">
        <v>38</v>
      </c>
      <c r="R39" s="2" t="s">
        <v>44</v>
      </c>
      <c r="S39" s="2">
        <v>2</v>
      </c>
      <c r="T39" s="2"/>
    </row>
    <row r="40" spans="1:20" x14ac:dyDescent="0.2">
      <c r="A40" s="3" t="s">
        <v>51</v>
      </c>
      <c r="B40" s="3" t="s">
        <v>19</v>
      </c>
      <c r="C40" s="2">
        <v>0</v>
      </c>
      <c r="D40" s="2">
        <v>58.599215760120998</v>
      </c>
      <c r="E40" s="2">
        <v>0</v>
      </c>
      <c r="F40" s="2">
        <v>0</v>
      </c>
      <c r="G40" s="2">
        <v>7.3916887488720002</v>
      </c>
      <c r="H40" s="2">
        <v>22.327362439047999</v>
      </c>
      <c r="I40" s="2">
        <v>0</v>
      </c>
      <c r="J40" s="2">
        <v>2.8542832568979999</v>
      </c>
      <c r="K40" s="2">
        <v>0</v>
      </c>
      <c r="L40" s="2">
        <v>1.950984539012</v>
      </c>
      <c r="M40" s="2">
        <v>0.31005898376199997</v>
      </c>
      <c r="N40" s="2">
        <v>0</v>
      </c>
      <c r="O40" s="2">
        <v>6.5664062722869998</v>
      </c>
      <c r="P40" s="2" t="s">
        <v>38</v>
      </c>
      <c r="Q40" s="2" t="s">
        <v>38</v>
      </c>
      <c r="R40" s="2" t="s">
        <v>44</v>
      </c>
      <c r="S40" s="2">
        <v>2</v>
      </c>
      <c r="T40" s="2"/>
    </row>
    <row r="41" spans="1:20" x14ac:dyDescent="0.2">
      <c r="A41" s="3" t="s">
        <v>51</v>
      </c>
      <c r="B41" s="3" t="s">
        <v>20</v>
      </c>
      <c r="C41" s="2">
        <v>0</v>
      </c>
      <c r="D41" s="2">
        <v>49.386353920057999</v>
      </c>
      <c r="E41" s="2">
        <v>2.337908705756</v>
      </c>
      <c r="F41" s="2">
        <v>2.738468265336</v>
      </c>
      <c r="G41" s="2">
        <v>19.081801702764999</v>
      </c>
      <c r="H41" s="2">
        <v>21.689950498434001</v>
      </c>
      <c r="I41" s="2">
        <v>0.63193839848</v>
      </c>
      <c r="J41" s="2">
        <v>0</v>
      </c>
      <c r="K41" s="2">
        <v>0</v>
      </c>
      <c r="L41" s="2">
        <v>2.2827689056890001</v>
      </c>
      <c r="M41" s="2">
        <v>1.2337672566E-2</v>
      </c>
      <c r="N41" s="2">
        <v>1.838471930918</v>
      </c>
      <c r="O41" s="2">
        <v>0</v>
      </c>
      <c r="P41" s="2" t="s">
        <v>38</v>
      </c>
      <c r="Q41" s="2" t="s">
        <v>38</v>
      </c>
      <c r="R41" s="2" t="s">
        <v>44</v>
      </c>
      <c r="S41" s="2">
        <v>2</v>
      </c>
      <c r="T41" s="2"/>
    </row>
    <row r="42" spans="1:20" x14ac:dyDescent="0.2">
      <c r="A42" s="3" t="s">
        <v>51</v>
      </c>
      <c r="B42" s="3" t="s">
        <v>21</v>
      </c>
      <c r="C42" s="2">
        <v>0</v>
      </c>
      <c r="D42" s="2">
        <v>53.574195708761003</v>
      </c>
      <c r="E42" s="2">
        <v>5.0191588209019997</v>
      </c>
      <c r="F42" s="2">
        <v>0</v>
      </c>
      <c r="G42" s="2">
        <v>3.434808751232</v>
      </c>
      <c r="H42" s="2">
        <v>24.496580336586</v>
      </c>
      <c r="I42" s="2">
        <v>0</v>
      </c>
      <c r="J42" s="2">
        <v>4.4635983880019996</v>
      </c>
      <c r="K42" s="2">
        <v>1.8616782543579999</v>
      </c>
      <c r="L42" s="2">
        <v>0</v>
      </c>
      <c r="M42" s="2">
        <v>0</v>
      </c>
      <c r="N42" s="2">
        <v>5.562842682E-3</v>
      </c>
      <c r="O42" s="2">
        <v>7.1444168974769999</v>
      </c>
      <c r="P42" s="2" t="s">
        <v>45</v>
      </c>
      <c r="Q42" s="2" t="s">
        <v>45</v>
      </c>
      <c r="R42" s="2" t="s">
        <v>44</v>
      </c>
      <c r="S42" s="2">
        <v>2</v>
      </c>
      <c r="T42" s="2"/>
    </row>
    <row r="43" spans="1:20" x14ac:dyDescent="0.2">
      <c r="A43" s="3" t="s">
        <v>51</v>
      </c>
      <c r="B43" s="3" t="s">
        <v>22</v>
      </c>
      <c r="C43" s="2">
        <v>0</v>
      </c>
      <c r="D43" s="2">
        <v>51.999283663954003</v>
      </c>
      <c r="E43" s="2">
        <v>1.9513903639179999</v>
      </c>
      <c r="F43" s="2">
        <v>0.39592424435000001</v>
      </c>
      <c r="G43" s="2">
        <v>9.4125323560090006</v>
      </c>
      <c r="H43" s="2">
        <v>29.982320342329999</v>
      </c>
      <c r="I43" s="2">
        <v>0</v>
      </c>
      <c r="J43" s="2">
        <v>2.277666020391</v>
      </c>
      <c r="K43" s="2">
        <v>0.59689744755200003</v>
      </c>
      <c r="L43" s="2">
        <v>3.3769244995249998</v>
      </c>
      <c r="M43" s="2">
        <v>0</v>
      </c>
      <c r="N43" s="2">
        <v>7.0610619729999996E-3</v>
      </c>
      <c r="O43" s="2">
        <v>0</v>
      </c>
      <c r="P43" s="2" t="s">
        <v>38</v>
      </c>
      <c r="Q43" s="2" t="s">
        <v>38</v>
      </c>
      <c r="R43" s="2" t="s">
        <v>44</v>
      </c>
      <c r="S43" s="2">
        <v>2</v>
      </c>
      <c r="T43" s="2"/>
    </row>
    <row r="44" spans="1:20" x14ac:dyDescent="0.2">
      <c r="A44" s="3" t="s">
        <v>51</v>
      </c>
      <c r="B44" s="3" t="s">
        <v>23</v>
      </c>
      <c r="C44" s="2">
        <v>3.3607740131599999</v>
      </c>
      <c r="D44" s="2">
        <v>19.851855771747999</v>
      </c>
      <c r="E44" s="2">
        <v>3.5244729502140002</v>
      </c>
      <c r="F44" s="2">
        <v>0</v>
      </c>
      <c r="G44" s="2">
        <v>8.0307027246799993</v>
      </c>
      <c r="H44" s="2">
        <v>14.780915585481001</v>
      </c>
      <c r="I44" s="2">
        <v>0</v>
      </c>
      <c r="J44" s="2">
        <v>8.3006612309999995E-3</v>
      </c>
      <c r="K44" s="2">
        <v>0</v>
      </c>
      <c r="L44" s="2">
        <v>7.9349443232930001</v>
      </c>
      <c r="M44" s="2">
        <v>0.25801043906100002</v>
      </c>
      <c r="N44" s="2">
        <v>0</v>
      </c>
      <c r="O44" s="2">
        <v>42.250023531132001</v>
      </c>
      <c r="P44" s="2" t="s">
        <v>36</v>
      </c>
      <c r="Q44" s="2" t="s">
        <v>36</v>
      </c>
      <c r="R44" s="2" t="s">
        <v>44</v>
      </c>
      <c r="S44" s="2">
        <v>2</v>
      </c>
      <c r="T44" s="2"/>
    </row>
    <row r="45" spans="1:20" x14ac:dyDescent="0.2">
      <c r="A45" s="3" t="s">
        <v>51</v>
      </c>
      <c r="B45" s="3" t="s">
        <v>24</v>
      </c>
      <c r="C45" s="2">
        <v>0</v>
      </c>
      <c r="D45" s="2">
        <v>63.766001150495001</v>
      </c>
      <c r="E45" s="2">
        <v>0</v>
      </c>
      <c r="F45" s="2">
        <v>0</v>
      </c>
      <c r="G45" s="2">
        <v>12.549229608606</v>
      </c>
      <c r="H45" s="2">
        <v>14.289667924521</v>
      </c>
      <c r="I45" s="2">
        <v>0</v>
      </c>
      <c r="J45" s="2">
        <v>0</v>
      </c>
      <c r="K45" s="2">
        <v>0</v>
      </c>
      <c r="L45" s="2">
        <v>3.634764335961</v>
      </c>
      <c r="M45" s="2">
        <v>0</v>
      </c>
      <c r="N45" s="2">
        <v>0</v>
      </c>
      <c r="O45" s="2">
        <v>5.7603369804169997</v>
      </c>
      <c r="P45" s="2" t="s">
        <v>36</v>
      </c>
      <c r="Q45" s="2" t="s">
        <v>36</v>
      </c>
      <c r="R45" s="2" t="s">
        <v>44</v>
      </c>
      <c r="S45" s="2">
        <v>2</v>
      </c>
      <c r="T45" s="2"/>
    </row>
    <row r="46" spans="1:20" x14ac:dyDescent="0.2">
      <c r="A46" s="3" t="s">
        <v>51</v>
      </c>
      <c r="B46" s="3" t="s">
        <v>25</v>
      </c>
      <c r="C46" s="2">
        <v>24.463427151478999</v>
      </c>
      <c r="D46" s="2">
        <v>45.931091050276002</v>
      </c>
      <c r="E46" s="2">
        <v>0</v>
      </c>
      <c r="F46" s="2">
        <v>0.24610916228999999</v>
      </c>
      <c r="G46" s="2">
        <v>10.049223213393001</v>
      </c>
      <c r="H46" s="2">
        <v>11.791014615833999</v>
      </c>
      <c r="I46" s="2">
        <v>0</v>
      </c>
      <c r="J46" s="2">
        <v>0</v>
      </c>
      <c r="K46" s="2">
        <v>0.17469694305200001</v>
      </c>
      <c r="L46" s="2">
        <v>2.1787588475450002</v>
      </c>
      <c r="M46" s="2">
        <v>7.9171177087E-2</v>
      </c>
      <c r="N46" s="2">
        <v>0</v>
      </c>
      <c r="O46" s="2">
        <v>5.0865078390429996</v>
      </c>
      <c r="P46" s="2" t="s">
        <v>36</v>
      </c>
      <c r="Q46" s="2" t="s">
        <v>36</v>
      </c>
      <c r="R46" s="2" t="s">
        <v>44</v>
      </c>
      <c r="S46" s="2">
        <v>2</v>
      </c>
      <c r="T46" s="2"/>
    </row>
    <row r="47" spans="1:20" x14ac:dyDescent="0.2">
      <c r="A47" s="3" t="s">
        <v>52</v>
      </c>
      <c r="B47" s="3" t="s">
        <v>14</v>
      </c>
      <c r="C47" s="2">
        <v>28.137898355067001</v>
      </c>
      <c r="D47" s="2">
        <v>39.316633658844999</v>
      </c>
      <c r="E47" s="2">
        <v>0</v>
      </c>
      <c r="F47" s="2">
        <v>1.130481817036</v>
      </c>
      <c r="G47" s="2">
        <v>6.6102040482620001</v>
      </c>
      <c r="H47" s="2">
        <v>18.336768012191001</v>
      </c>
      <c r="I47" s="2">
        <v>0</v>
      </c>
      <c r="J47" s="2">
        <v>1.7259708187000001E-2</v>
      </c>
      <c r="K47" s="2">
        <v>0</v>
      </c>
      <c r="L47" s="2">
        <v>4.528037265099</v>
      </c>
      <c r="M47" s="2">
        <v>0.28991873839299998</v>
      </c>
      <c r="N47" s="2">
        <v>1.1785314588369999</v>
      </c>
      <c r="O47" s="2">
        <v>0.45426693808399998</v>
      </c>
      <c r="P47" s="2" t="s">
        <v>44</v>
      </c>
      <c r="Q47" s="2" t="s">
        <v>44</v>
      </c>
      <c r="R47" s="2" t="s">
        <v>44</v>
      </c>
      <c r="S47" s="2">
        <v>2</v>
      </c>
      <c r="T47" s="2"/>
    </row>
    <row r="48" spans="1:20" x14ac:dyDescent="0.2">
      <c r="A48" s="3" t="s">
        <v>52</v>
      </c>
      <c r="B48" s="3" t="s">
        <v>15</v>
      </c>
      <c r="C48" s="2">
        <v>0</v>
      </c>
      <c r="D48" s="2">
        <v>70.038060351370007</v>
      </c>
      <c r="E48" s="2">
        <v>0</v>
      </c>
      <c r="F48" s="2">
        <v>0</v>
      </c>
      <c r="G48" s="2">
        <v>5.8588767592649997</v>
      </c>
      <c r="H48" s="2">
        <v>17.450950012094999</v>
      </c>
      <c r="I48" s="2">
        <v>0.31615904201900003</v>
      </c>
      <c r="J48" s="2">
        <v>0</v>
      </c>
      <c r="K48" s="2">
        <v>3.9441652000999999E-2</v>
      </c>
      <c r="L48" s="2">
        <v>5.7011522713889997</v>
      </c>
      <c r="M48" s="2">
        <v>0</v>
      </c>
      <c r="N48" s="2">
        <v>0</v>
      </c>
      <c r="O48" s="2">
        <v>0.59535991186299997</v>
      </c>
      <c r="P48" s="2" t="s">
        <v>44</v>
      </c>
      <c r="Q48" s="2" t="s">
        <v>44</v>
      </c>
      <c r="R48" s="2" t="s">
        <v>44</v>
      </c>
      <c r="S48" s="2">
        <v>2</v>
      </c>
      <c r="T48" s="2"/>
    </row>
    <row r="49" spans="1:20" x14ac:dyDescent="0.2">
      <c r="A49" s="3" t="s">
        <v>52</v>
      </c>
      <c r="B49" s="3" t="s">
        <v>16</v>
      </c>
      <c r="C49" s="2">
        <v>0</v>
      </c>
      <c r="D49" s="2">
        <v>60.541971088651998</v>
      </c>
      <c r="E49" s="2">
        <v>0</v>
      </c>
      <c r="F49" s="2">
        <v>0</v>
      </c>
      <c r="G49" s="2">
        <v>12.549084946507</v>
      </c>
      <c r="H49" s="2">
        <v>16.981961928714998</v>
      </c>
      <c r="I49" s="2">
        <v>0</v>
      </c>
      <c r="J49" s="2">
        <v>0.92269161408400002</v>
      </c>
      <c r="K49" s="2">
        <v>3.0042136425939998</v>
      </c>
      <c r="L49" s="2">
        <v>3.5985251266049998</v>
      </c>
      <c r="M49" s="2">
        <v>0.255815291143</v>
      </c>
      <c r="N49" s="2">
        <v>2.1457363617</v>
      </c>
      <c r="O49" s="2">
        <v>0</v>
      </c>
      <c r="P49" s="2" t="s">
        <v>44</v>
      </c>
      <c r="Q49" s="2" t="s">
        <v>44</v>
      </c>
      <c r="R49" s="2" t="s">
        <v>44</v>
      </c>
      <c r="S49" s="2">
        <v>2</v>
      </c>
      <c r="T49" s="2"/>
    </row>
    <row r="50" spans="1:20" x14ac:dyDescent="0.2">
      <c r="A50" s="3" t="s">
        <v>52</v>
      </c>
      <c r="B50" s="3" t="s">
        <v>17</v>
      </c>
      <c r="C50" s="2">
        <v>23.243746650729999</v>
      </c>
      <c r="D50" s="2">
        <v>46.264037947401</v>
      </c>
      <c r="E50" s="2">
        <v>0</v>
      </c>
      <c r="F50" s="2">
        <v>0</v>
      </c>
      <c r="G50" s="2">
        <v>2.5552543687360001</v>
      </c>
      <c r="H50" s="2">
        <v>15.977071148209999</v>
      </c>
      <c r="I50" s="2">
        <v>0.53005349946299996</v>
      </c>
      <c r="J50" s="2">
        <v>0</v>
      </c>
      <c r="K50" s="2">
        <v>0</v>
      </c>
      <c r="L50" s="2">
        <v>2.6282188355559999</v>
      </c>
      <c r="M50" s="2">
        <v>6.08463644E-3</v>
      </c>
      <c r="N50" s="2">
        <v>0</v>
      </c>
      <c r="O50" s="2">
        <v>8.7955329134639992</v>
      </c>
      <c r="P50" s="2" t="s">
        <v>44</v>
      </c>
      <c r="Q50" s="2" t="s">
        <v>44</v>
      </c>
      <c r="R50" s="2" t="s">
        <v>44</v>
      </c>
      <c r="S50" s="2">
        <v>2</v>
      </c>
      <c r="T50" s="2"/>
    </row>
    <row r="51" spans="1:20" x14ac:dyDescent="0.2">
      <c r="A51" s="3" t="s">
        <v>52</v>
      </c>
      <c r="B51" s="3" t="s">
        <v>18</v>
      </c>
      <c r="C51" s="2">
        <v>7.9022703761380004</v>
      </c>
      <c r="D51" s="2">
        <v>55.547640225064001</v>
      </c>
      <c r="E51" s="2">
        <v>0</v>
      </c>
      <c r="F51" s="2">
        <v>0</v>
      </c>
      <c r="G51" s="2">
        <v>12.571003866331001</v>
      </c>
      <c r="H51" s="2">
        <v>12.020183560774999</v>
      </c>
      <c r="I51" s="2">
        <v>0</v>
      </c>
      <c r="J51" s="2">
        <v>1.3900141164269999</v>
      </c>
      <c r="K51" s="2">
        <v>0</v>
      </c>
      <c r="L51" s="2">
        <v>0.355123873205</v>
      </c>
      <c r="M51" s="2">
        <v>0</v>
      </c>
      <c r="N51" s="2">
        <v>8.3446785475999999E-2</v>
      </c>
      <c r="O51" s="2">
        <v>10.130317196583</v>
      </c>
      <c r="P51" s="2" t="s">
        <v>44</v>
      </c>
      <c r="Q51" s="2" t="s">
        <v>44</v>
      </c>
      <c r="R51" s="2" t="s">
        <v>44</v>
      </c>
      <c r="S51" s="2">
        <v>2</v>
      </c>
      <c r="T51" s="2"/>
    </row>
    <row r="52" spans="1:20" x14ac:dyDescent="0.2">
      <c r="A52" s="3" t="s">
        <v>52</v>
      </c>
      <c r="B52" s="3" t="s">
        <v>19</v>
      </c>
      <c r="C52" s="2">
        <v>22.592030010186001</v>
      </c>
      <c r="D52" s="2">
        <v>50.924962522900998</v>
      </c>
      <c r="E52" s="2">
        <v>3.7260375415290001</v>
      </c>
      <c r="F52" s="2">
        <v>2.6795324954600002</v>
      </c>
      <c r="G52" s="2">
        <v>3.9585098520919999</v>
      </c>
      <c r="H52" s="2">
        <v>13.584607759433</v>
      </c>
      <c r="I52" s="2">
        <v>0</v>
      </c>
      <c r="J52" s="2">
        <v>0</v>
      </c>
      <c r="K52" s="2">
        <v>7.6254852801E-2</v>
      </c>
      <c r="L52" s="2">
        <v>2.4217859660359999</v>
      </c>
      <c r="M52" s="2">
        <v>0</v>
      </c>
      <c r="N52" s="2">
        <v>3.6278999561000003E-2</v>
      </c>
      <c r="O52" s="2">
        <v>0</v>
      </c>
      <c r="P52" s="2" t="s">
        <v>44</v>
      </c>
      <c r="Q52" s="2" t="s">
        <v>44</v>
      </c>
      <c r="R52" s="2" t="s">
        <v>44</v>
      </c>
      <c r="S52" s="2">
        <v>2</v>
      </c>
      <c r="T52" s="2"/>
    </row>
    <row r="53" spans="1:20" x14ac:dyDescent="0.2">
      <c r="A53" s="3" t="s">
        <v>52</v>
      </c>
      <c r="B53" s="3" t="s">
        <v>20</v>
      </c>
      <c r="C53" s="2">
        <v>0</v>
      </c>
      <c r="D53" s="2">
        <v>42.946458631751</v>
      </c>
      <c r="E53" s="2">
        <v>3.8674687715420002</v>
      </c>
      <c r="F53" s="2">
        <v>1.8648826879880001</v>
      </c>
      <c r="G53" s="2">
        <v>2.582019786229</v>
      </c>
      <c r="H53" s="2">
        <v>39.001087031144003</v>
      </c>
      <c r="I53" s="2">
        <v>3.0964180684940001</v>
      </c>
      <c r="J53" s="2">
        <v>2.7817029567559999</v>
      </c>
      <c r="K53" s="2">
        <v>1.220705122891</v>
      </c>
      <c r="L53" s="2">
        <v>2.163253985366</v>
      </c>
      <c r="M53" s="2">
        <v>1.3318463379999999E-2</v>
      </c>
      <c r="N53" s="2">
        <v>0.45957484247800001</v>
      </c>
      <c r="O53" s="2">
        <v>3.1096519810000002E-3</v>
      </c>
      <c r="P53" s="2" t="s">
        <v>44</v>
      </c>
      <c r="Q53" s="2" t="s">
        <v>44</v>
      </c>
      <c r="R53" s="2" t="s">
        <v>44</v>
      </c>
      <c r="S53" s="2">
        <v>2</v>
      </c>
      <c r="T53" s="2"/>
    </row>
    <row r="54" spans="1:20" x14ac:dyDescent="0.2">
      <c r="A54" s="3" t="s">
        <v>52</v>
      </c>
      <c r="B54" s="3" t="s">
        <v>21</v>
      </c>
      <c r="C54" s="2">
        <v>14.482059800624</v>
      </c>
      <c r="D54" s="2">
        <v>50.461825780474001</v>
      </c>
      <c r="E54" s="2">
        <v>5.7624810406269997</v>
      </c>
      <c r="F54" s="2">
        <v>0</v>
      </c>
      <c r="G54" s="2">
        <v>1.8822977173869999</v>
      </c>
      <c r="H54" s="2">
        <v>15.902686065248</v>
      </c>
      <c r="I54" s="2">
        <v>1.597144439424</v>
      </c>
      <c r="J54" s="2">
        <v>0</v>
      </c>
      <c r="K54" s="2">
        <v>3.8139817255999998E-2</v>
      </c>
      <c r="L54" s="2">
        <v>5.5729331555170001</v>
      </c>
      <c r="M54" s="2">
        <v>0.28600097797099999</v>
      </c>
      <c r="N54" s="2">
        <v>4.0144312054729996</v>
      </c>
      <c r="O54" s="2">
        <v>0</v>
      </c>
      <c r="P54" s="2" t="s">
        <v>44</v>
      </c>
      <c r="Q54" s="2" t="s">
        <v>44</v>
      </c>
      <c r="R54" s="2" t="s">
        <v>44</v>
      </c>
      <c r="S54" s="2">
        <v>2</v>
      </c>
      <c r="T54" s="2"/>
    </row>
    <row r="55" spans="1:20" x14ac:dyDescent="0.2">
      <c r="A55" s="3" t="s">
        <v>52</v>
      </c>
      <c r="B55" s="3" t="s">
        <v>22</v>
      </c>
      <c r="C55" s="2">
        <v>26.752299189995</v>
      </c>
      <c r="D55" s="2">
        <v>41.106848288138998</v>
      </c>
      <c r="E55" s="2">
        <v>1.2128803109299999</v>
      </c>
      <c r="F55" s="2">
        <v>2.4757277073270001</v>
      </c>
      <c r="G55" s="2">
        <v>6.297581541515</v>
      </c>
      <c r="H55" s="2">
        <v>17.305040699989998</v>
      </c>
      <c r="I55" s="2">
        <v>1.069903419946</v>
      </c>
      <c r="J55" s="2">
        <v>0.57476506207099998</v>
      </c>
      <c r="K55" s="2">
        <v>0</v>
      </c>
      <c r="L55" s="2">
        <v>1.9670930340449999</v>
      </c>
      <c r="M55" s="2">
        <v>0</v>
      </c>
      <c r="N55" s="2">
        <v>0</v>
      </c>
      <c r="O55" s="2">
        <v>1.237860746041</v>
      </c>
      <c r="P55" s="2" t="s">
        <v>44</v>
      </c>
      <c r="Q55" s="2" t="s">
        <v>44</v>
      </c>
      <c r="R55" s="2" t="s">
        <v>44</v>
      </c>
      <c r="S55" s="2">
        <v>2</v>
      </c>
      <c r="T55" s="2"/>
    </row>
    <row r="56" spans="1:20" x14ac:dyDescent="0.2">
      <c r="A56" s="3" t="s">
        <v>52</v>
      </c>
      <c r="B56" s="3" t="s">
        <v>23</v>
      </c>
      <c r="C56" s="2">
        <v>0</v>
      </c>
      <c r="D56" s="2">
        <v>47.181487133742998</v>
      </c>
      <c r="E56" s="2">
        <v>0</v>
      </c>
      <c r="F56" s="2">
        <v>0</v>
      </c>
      <c r="G56" s="2">
        <v>18.098663874532001</v>
      </c>
      <c r="H56" s="2">
        <v>25.658647845362001</v>
      </c>
      <c r="I56" s="2">
        <v>0</v>
      </c>
      <c r="J56" s="2">
        <v>0</v>
      </c>
      <c r="K56" s="2">
        <v>2.4375099039960002</v>
      </c>
      <c r="L56" s="2">
        <v>0</v>
      </c>
      <c r="M56" s="2">
        <v>0</v>
      </c>
      <c r="N56" s="2">
        <v>3.6664569633000001E-2</v>
      </c>
      <c r="O56" s="2">
        <v>6.5870266727339999</v>
      </c>
      <c r="P56" s="2" t="s">
        <v>44</v>
      </c>
      <c r="Q56" s="2" t="s">
        <v>44</v>
      </c>
      <c r="R56" s="2" t="s">
        <v>44</v>
      </c>
      <c r="S56" s="2">
        <v>2</v>
      </c>
      <c r="T56" s="2"/>
    </row>
    <row r="57" spans="1:20" x14ac:dyDescent="0.2">
      <c r="A57" s="3" t="s">
        <v>53</v>
      </c>
      <c r="B57" s="3" t="s">
        <v>14</v>
      </c>
      <c r="C57" s="2">
        <v>15.441957061405001</v>
      </c>
      <c r="D57" s="2">
        <v>38.484463568823003</v>
      </c>
      <c r="E57" s="2">
        <v>1.9121646809849999</v>
      </c>
      <c r="F57" s="2">
        <v>0</v>
      </c>
      <c r="G57" s="2">
        <v>0</v>
      </c>
      <c r="H57" s="2">
        <v>19.931097015561001</v>
      </c>
      <c r="I57" s="2">
        <v>0</v>
      </c>
      <c r="J57" s="2">
        <v>0</v>
      </c>
      <c r="K57" s="2">
        <v>0</v>
      </c>
      <c r="L57" s="2">
        <v>1.152945086106</v>
      </c>
      <c r="M57" s="2">
        <v>0</v>
      </c>
      <c r="N57" s="2">
        <v>0</v>
      </c>
      <c r="O57" s="2">
        <v>23.077372587119999</v>
      </c>
      <c r="P57" s="2" t="s">
        <v>44</v>
      </c>
      <c r="Q57" s="2" t="s">
        <v>44</v>
      </c>
      <c r="R57" s="2" t="s">
        <v>44</v>
      </c>
      <c r="S57" s="2">
        <v>3</v>
      </c>
      <c r="T57" s="2"/>
    </row>
    <row r="58" spans="1:20" x14ac:dyDescent="0.2">
      <c r="A58" s="3" t="s">
        <v>53</v>
      </c>
      <c r="B58" s="3" t="s">
        <v>15</v>
      </c>
      <c r="C58" s="2">
        <v>0.46343642177</v>
      </c>
      <c r="D58" s="2">
        <v>75.420341639054001</v>
      </c>
      <c r="E58" s="2">
        <v>3.2952484151000001E-2</v>
      </c>
      <c r="F58" s="2">
        <v>0.99009721870300005</v>
      </c>
      <c r="G58" s="2">
        <v>10.851911220670999</v>
      </c>
      <c r="H58" s="2">
        <v>7.0189778087020001</v>
      </c>
      <c r="I58" s="2">
        <v>0</v>
      </c>
      <c r="J58" s="2">
        <v>0</v>
      </c>
      <c r="K58" s="2">
        <v>9.5801266040000006E-3</v>
      </c>
      <c r="L58" s="2">
        <v>5.1187708440130004</v>
      </c>
      <c r="M58" s="2">
        <v>0</v>
      </c>
      <c r="N58" s="2">
        <v>9.3932236330999994E-2</v>
      </c>
      <c r="O58" s="2">
        <v>0</v>
      </c>
      <c r="P58" s="2" t="s">
        <v>44</v>
      </c>
      <c r="Q58" s="2" t="s">
        <v>44</v>
      </c>
      <c r="R58" s="2" t="s">
        <v>44</v>
      </c>
      <c r="S58" s="2">
        <v>3</v>
      </c>
      <c r="T58" s="2"/>
    </row>
    <row r="59" spans="1:20" x14ac:dyDescent="0.2">
      <c r="A59" s="3" t="s">
        <v>53</v>
      </c>
      <c r="B59" s="3" t="s">
        <v>16</v>
      </c>
      <c r="C59" s="2">
        <v>0</v>
      </c>
      <c r="D59" s="2">
        <v>29.611509949597998</v>
      </c>
      <c r="E59" s="2">
        <v>0</v>
      </c>
      <c r="F59" s="2">
        <v>3.1782475164699999</v>
      </c>
      <c r="G59" s="2">
        <v>2.9063657071929998</v>
      </c>
      <c r="H59" s="2">
        <v>0.34665382467400002</v>
      </c>
      <c r="I59" s="2">
        <v>0.31510998697800002</v>
      </c>
      <c r="J59" s="2">
        <v>1.5262347914E-2</v>
      </c>
      <c r="K59" s="2">
        <v>0</v>
      </c>
      <c r="L59" s="2">
        <v>0</v>
      </c>
      <c r="M59" s="2">
        <v>3.0077493080000002E-3</v>
      </c>
      <c r="N59" s="2">
        <v>50.187653311985002</v>
      </c>
      <c r="O59" s="2">
        <v>13.436189605880999</v>
      </c>
      <c r="P59" s="2" t="s">
        <v>44</v>
      </c>
      <c r="Q59" s="2" t="s">
        <v>44</v>
      </c>
      <c r="R59" s="2" t="s">
        <v>44</v>
      </c>
      <c r="S59" s="2">
        <v>3</v>
      </c>
      <c r="T59" s="2"/>
    </row>
    <row r="60" spans="1:20" x14ac:dyDescent="0.2">
      <c r="A60" s="3" t="s">
        <v>53</v>
      </c>
      <c r="B60" s="3" t="s">
        <v>17</v>
      </c>
      <c r="C60" s="2">
        <v>0</v>
      </c>
      <c r="D60" s="2">
        <v>46.520284349585999</v>
      </c>
      <c r="E60" s="2">
        <v>0</v>
      </c>
      <c r="F60" s="2">
        <v>0</v>
      </c>
      <c r="G60" s="2">
        <v>11.412218315741001</v>
      </c>
      <c r="H60" s="2">
        <v>0</v>
      </c>
      <c r="I60" s="2">
        <v>6.7186337452000006E-2</v>
      </c>
      <c r="J60" s="2">
        <v>0</v>
      </c>
      <c r="K60" s="2">
        <v>0</v>
      </c>
      <c r="L60" s="2">
        <v>1.4556483859999999E-3</v>
      </c>
      <c r="M60" s="2">
        <v>0</v>
      </c>
      <c r="N60" s="2">
        <v>0</v>
      </c>
      <c r="O60" s="2">
        <v>41.998855348835001</v>
      </c>
      <c r="P60" s="2" t="s">
        <v>44</v>
      </c>
      <c r="Q60" s="2" t="s">
        <v>44</v>
      </c>
      <c r="R60" s="2" t="s">
        <v>44</v>
      </c>
      <c r="S60" s="2">
        <v>3</v>
      </c>
      <c r="T60" s="2"/>
    </row>
    <row r="61" spans="1:20" x14ac:dyDescent="0.2">
      <c r="A61" s="3" t="s">
        <v>53</v>
      </c>
      <c r="B61" s="3" t="s">
        <v>18</v>
      </c>
      <c r="C61" s="2">
        <v>0</v>
      </c>
      <c r="D61" s="2">
        <v>12.848539213605999</v>
      </c>
      <c r="E61" s="2">
        <v>1.2839905798589999</v>
      </c>
      <c r="F61" s="2">
        <v>0</v>
      </c>
      <c r="G61" s="2">
        <v>0</v>
      </c>
      <c r="H61" s="2">
        <v>0.144268589094</v>
      </c>
      <c r="I61" s="2">
        <v>0</v>
      </c>
      <c r="J61" s="2">
        <v>0</v>
      </c>
      <c r="K61" s="2">
        <v>0</v>
      </c>
      <c r="L61" s="2">
        <v>4.6079491705139999</v>
      </c>
      <c r="M61" s="2">
        <v>41.654971323997998</v>
      </c>
      <c r="N61" s="2">
        <v>36.452200822343997</v>
      </c>
      <c r="O61" s="2">
        <v>3.008080300584</v>
      </c>
      <c r="P61" s="2" t="s">
        <v>44</v>
      </c>
      <c r="Q61" s="2" t="s">
        <v>44</v>
      </c>
      <c r="R61" s="2" t="s">
        <v>44</v>
      </c>
      <c r="S61" s="2">
        <v>3</v>
      </c>
      <c r="T61" s="2"/>
    </row>
    <row r="62" spans="1:20" x14ac:dyDescent="0.2">
      <c r="A62" s="3" t="s">
        <v>53</v>
      </c>
      <c r="B62" s="3" t="s">
        <v>19</v>
      </c>
      <c r="C62" s="2">
        <v>14.746093981244</v>
      </c>
      <c r="D62" s="2">
        <v>47.932895317700002</v>
      </c>
      <c r="E62" s="2">
        <v>0.52713521062199997</v>
      </c>
      <c r="F62" s="2">
        <v>4.355462476984</v>
      </c>
      <c r="G62" s="2">
        <v>6.2573206144549998</v>
      </c>
      <c r="H62" s="2">
        <v>7.6347698603229999</v>
      </c>
      <c r="I62" s="2">
        <v>0.31341522354899998</v>
      </c>
      <c r="J62" s="2">
        <v>1.0762371186E-2</v>
      </c>
      <c r="K62" s="2">
        <v>8.8703800810000007E-3</v>
      </c>
      <c r="L62" s="2">
        <v>0</v>
      </c>
      <c r="M62" s="2">
        <v>0</v>
      </c>
      <c r="N62" s="2">
        <v>2.836821656753</v>
      </c>
      <c r="O62" s="2">
        <v>15.376452907105</v>
      </c>
      <c r="P62" s="2" t="s">
        <v>44</v>
      </c>
      <c r="Q62" s="2" t="s">
        <v>44</v>
      </c>
      <c r="R62" s="2" t="s">
        <v>44</v>
      </c>
      <c r="S62" s="2">
        <v>3</v>
      </c>
      <c r="T62" s="2"/>
    </row>
    <row r="63" spans="1:20" x14ac:dyDescent="0.2">
      <c r="A63" s="3" t="s">
        <v>53</v>
      </c>
      <c r="B63" s="3" t="s">
        <v>20</v>
      </c>
      <c r="C63" s="2">
        <v>0</v>
      </c>
      <c r="D63" s="2">
        <v>29.516646149124</v>
      </c>
      <c r="E63" s="2">
        <v>0</v>
      </c>
      <c r="F63" s="2">
        <v>4.330186345295</v>
      </c>
      <c r="G63" s="2">
        <v>2.5267494830119999</v>
      </c>
      <c r="H63" s="2">
        <v>0.149914839716</v>
      </c>
      <c r="I63" s="2">
        <v>1.5144479221E-2</v>
      </c>
      <c r="J63" s="2">
        <v>0</v>
      </c>
      <c r="K63" s="2">
        <v>0</v>
      </c>
      <c r="L63" s="2">
        <v>9.9661087999999994E-4</v>
      </c>
      <c r="M63" s="2">
        <v>0</v>
      </c>
      <c r="N63" s="2">
        <v>54.798693273009</v>
      </c>
      <c r="O63" s="2">
        <v>8.6616688197429994</v>
      </c>
      <c r="P63" s="2" t="s">
        <v>44</v>
      </c>
      <c r="Q63" s="2" t="s">
        <v>44</v>
      </c>
      <c r="R63" s="2" t="s">
        <v>44</v>
      </c>
      <c r="S63" s="2">
        <v>3</v>
      </c>
      <c r="T63" s="2"/>
    </row>
    <row r="64" spans="1:20" x14ac:dyDescent="0.2">
      <c r="A64" s="3" t="s">
        <v>53</v>
      </c>
      <c r="B64" s="3" t="s">
        <v>21</v>
      </c>
      <c r="C64" s="2">
        <v>0</v>
      </c>
      <c r="D64" s="2">
        <v>60.641001670992999</v>
      </c>
      <c r="E64" s="2">
        <v>0</v>
      </c>
      <c r="F64" s="2">
        <v>5.6141595949900003</v>
      </c>
      <c r="G64" s="2">
        <v>0</v>
      </c>
      <c r="H64" s="2">
        <v>19.581750319504</v>
      </c>
      <c r="I64" s="2">
        <v>0</v>
      </c>
      <c r="J64" s="2">
        <v>0</v>
      </c>
      <c r="K64" s="2">
        <v>0</v>
      </c>
      <c r="L64" s="2">
        <v>1.4306189213789999</v>
      </c>
      <c r="M64" s="2">
        <v>0</v>
      </c>
      <c r="N64" s="2">
        <v>0</v>
      </c>
      <c r="O64" s="2">
        <v>12.732469493135</v>
      </c>
      <c r="P64" s="2" t="s">
        <v>44</v>
      </c>
      <c r="Q64" s="2" t="s">
        <v>44</v>
      </c>
      <c r="R64" s="2" t="s">
        <v>44</v>
      </c>
      <c r="S64" s="2">
        <v>3</v>
      </c>
      <c r="T64" s="2"/>
    </row>
    <row r="65" spans="1:20" x14ac:dyDescent="0.2">
      <c r="A65" s="3" t="s">
        <v>53</v>
      </c>
      <c r="B65" s="3" t="s">
        <v>27</v>
      </c>
      <c r="C65" s="2">
        <v>0</v>
      </c>
      <c r="D65" s="2">
        <v>66.942331295966</v>
      </c>
      <c r="E65" s="2">
        <v>0</v>
      </c>
      <c r="F65" s="2">
        <v>0</v>
      </c>
      <c r="G65" s="2">
        <v>13.783635615273001</v>
      </c>
      <c r="H65" s="2">
        <v>18.307529067720001</v>
      </c>
      <c r="I65" s="2">
        <v>0</v>
      </c>
      <c r="J65" s="2">
        <v>0</v>
      </c>
      <c r="K65" s="2">
        <v>0.62113200367900001</v>
      </c>
      <c r="L65" s="2">
        <v>0</v>
      </c>
      <c r="M65" s="2">
        <v>0.34537201736200002</v>
      </c>
      <c r="N65" s="2">
        <v>0</v>
      </c>
      <c r="O65" s="2">
        <v>0</v>
      </c>
      <c r="P65" s="2" t="s">
        <v>44</v>
      </c>
      <c r="Q65" s="2" t="s">
        <v>44</v>
      </c>
      <c r="R65" s="2" t="s">
        <v>44</v>
      </c>
      <c r="S65" s="2">
        <v>3</v>
      </c>
      <c r="T65" s="2"/>
    </row>
    <row r="66" spans="1:20" x14ac:dyDescent="0.2">
      <c r="A66" s="3" t="s">
        <v>53</v>
      </c>
      <c r="B66" s="3" t="s">
        <v>28</v>
      </c>
      <c r="C66" s="2">
        <v>0</v>
      </c>
      <c r="D66" s="2">
        <v>71.060707771211995</v>
      </c>
      <c r="E66" s="2">
        <v>0</v>
      </c>
      <c r="F66" s="2">
        <v>0</v>
      </c>
      <c r="G66" s="2">
        <v>4.0669068549069998</v>
      </c>
      <c r="H66" s="2">
        <v>18.451683751267002</v>
      </c>
      <c r="I66" s="2">
        <v>2.478800120297</v>
      </c>
      <c r="J66" s="2">
        <v>0</v>
      </c>
      <c r="K66" s="2">
        <v>0</v>
      </c>
      <c r="L66" s="2">
        <v>0</v>
      </c>
      <c r="M66" s="2">
        <v>3.8478317900030001</v>
      </c>
      <c r="N66" s="2">
        <v>9.3593067247999998E-2</v>
      </c>
      <c r="O66" s="2">
        <v>4.7664506599999999E-4</v>
      </c>
      <c r="P66" s="2" t="s">
        <v>44</v>
      </c>
      <c r="Q66" s="2" t="s">
        <v>44</v>
      </c>
      <c r="R66" s="2" t="s">
        <v>44</v>
      </c>
      <c r="S66" s="2">
        <v>3</v>
      </c>
      <c r="T66" s="2"/>
    </row>
    <row r="67" spans="1:20" x14ac:dyDescent="0.2">
      <c r="A67" s="3" t="s">
        <v>54</v>
      </c>
      <c r="B67" s="3" t="s">
        <v>14</v>
      </c>
      <c r="C67" s="2">
        <v>0</v>
      </c>
      <c r="D67" s="2">
        <v>43.597461228607997</v>
      </c>
      <c r="E67" s="2">
        <v>3.8361077199859999</v>
      </c>
      <c r="F67" s="2">
        <v>0</v>
      </c>
      <c r="G67" s="2">
        <v>10.64757227704</v>
      </c>
      <c r="H67" s="2">
        <v>14.02833815052</v>
      </c>
      <c r="I67" s="2">
        <v>0</v>
      </c>
      <c r="J67" s="2">
        <v>2.2475721218619999</v>
      </c>
      <c r="K67" s="2">
        <v>0</v>
      </c>
      <c r="L67" s="2">
        <v>0.89496418355399998</v>
      </c>
      <c r="M67" s="2">
        <v>0.109578782163</v>
      </c>
      <c r="N67" s="2">
        <v>0</v>
      </c>
      <c r="O67" s="2">
        <v>24.638405536267001</v>
      </c>
      <c r="P67" s="2" t="s">
        <v>44</v>
      </c>
      <c r="Q67" s="2" t="s">
        <v>44</v>
      </c>
      <c r="R67" s="2" t="s">
        <v>44</v>
      </c>
      <c r="S67" s="2">
        <v>3</v>
      </c>
      <c r="T67" s="2"/>
    </row>
    <row r="68" spans="1:20" x14ac:dyDescent="0.2">
      <c r="A68" s="3" t="s">
        <v>54</v>
      </c>
      <c r="B68" s="3" t="s">
        <v>15</v>
      </c>
      <c r="C68" s="2">
        <v>0</v>
      </c>
      <c r="D68" s="2">
        <v>38.200254048475003</v>
      </c>
      <c r="E68" s="2">
        <v>4.5844365596590002</v>
      </c>
      <c r="F68" s="2">
        <v>1.6703642637789999</v>
      </c>
      <c r="G68" s="2">
        <v>17.085894568031001</v>
      </c>
      <c r="H68" s="2">
        <v>26.552462154088001</v>
      </c>
      <c r="I68" s="2">
        <v>2.303312306984</v>
      </c>
      <c r="J68" s="2">
        <v>1.369875594736</v>
      </c>
      <c r="K68" s="2">
        <v>0</v>
      </c>
      <c r="L68" s="2">
        <v>3.4345706572569998</v>
      </c>
      <c r="M68" s="2">
        <v>0</v>
      </c>
      <c r="N68" s="2">
        <v>1.048053826366</v>
      </c>
      <c r="O68" s="2">
        <v>3.750776020625</v>
      </c>
      <c r="P68" s="2" t="s">
        <v>44</v>
      </c>
      <c r="Q68" s="2" t="s">
        <v>44</v>
      </c>
      <c r="R68" s="2" t="s">
        <v>44</v>
      </c>
      <c r="S68" s="2">
        <v>3</v>
      </c>
      <c r="T68" s="2"/>
    </row>
    <row r="69" spans="1:20" x14ac:dyDescent="0.2">
      <c r="A69" s="3" t="s">
        <v>54</v>
      </c>
      <c r="B69" s="3" t="s">
        <v>16</v>
      </c>
      <c r="C69" s="2">
        <v>0</v>
      </c>
      <c r="D69" s="2">
        <v>36.313308462319</v>
      </c>
      <c r="E69" s="2">
        <v>0</v>
      </c>
      <c r="F69" s="2">
        <v>0</v>
      </c>
      <c r="G69" s="2">
        <v>2.7656417390920001</v>
      </c>
      <c r="H69" s="2">
        <v>29.700951277243</v>
      </c>
      <c r="I69" s="2">
        <v>0</v>
      </c>
      <c r="J69" s="2">
        <v>0</v>
      </c>
      <c r="K69" s="2">
        <v>1.7460382927000001E-2</v>
      </c>
      <c r="L69" s="2">
        <v>1.6317356333369999</v>
      </c>
      <c r="M69" s="2">
        <v>0</v>
      </c>
      <c r="N69" s="2">
        <v>2.3914149055999999E-2</v>
      </c>
      <c r="O69" s="2">
        <v>29.546988356027001</v>
      </c>
      <c r="P69" s="2" t="s">
        <v>44</v>
      </c>
      <c r="Q69" s="2" t="s">
        <v>44</v>
      </c>
      <c r="R69" s="2" t="s">
        <v>44</v>
      </c>
      <c r="S69" s="2">
        <v>3</v>
      </c>
      <c r="T69" s="2"/>
    </row>
    <row r="70" spans="1:20" x14ac:dyDescent="0.2">
      <c r="A70" s="3" t="s">
        <v>54</v>
      </c>
      <c r="B70" s="3" t="s">
        <v>17</v>
      </c>
      <c r="C70" s="2">
        <v>0</v>
      </c>
      <c r="D70" s="2">
        <v>58.262611675793998</v>
      </c>
      <c r="E70" s="2">
        <v>0</v>
      </c>
      <c r="F70" s="2">
        <v>0.16793960674899999</v>
      </c>
      <c r="G70" s="2">
        <v>15.827169301305</v>
      </c>
      <c r="H70" s="2">
        <v>18.455035990553</v>
      </c>
      <c r="I70" s="2">
        <v>1.6276350077570001</v>
      </c>
      <c r="J70" s="2">
        <v>0</v>
      </c>
      <c r="K70" s="2">
        <v>0</v>
      </c>
      <c r="L70" s="2">
        <v>5.6205859469180002</v>
      </c>
      <c r="M70" s="2">
        <v>1.6751195808999999E-2</v>
      </c>
      <c r="N70" s="2">
        <v>2.2271275116000001E-2</v>
      </c>
      <c r="O70" s="2">
        <v>0</v>
      </c>
      <c r="P70" s="2" t="s">
        <v>44</v>
      </c>
      <c r="Q70" s="2" t="s">
        <v>44</v>
      </c>
      <c r="R70" s="2" t="s">
        <v>44</v>
      </c>
      <c r="S70" s="2">
        <v>3</v>
      </c>
      <c r="T70" s="2"/>
    </row>
    <row r="71" spans="1:20" x14ac:dyDescent="0.2">
      <c r="A71" s="3" t="s">
        <v>54</v>
      </c>
      <c r="B71" s="3" t="s">
        <v>18</v>
      </c>
      <c r="C71" s="2">
        <v>0</v>
      </c>
      <c r="D71" s="2">
        <v>50.771535329392002</v>
      </c>
      <c r="E71" s="2">
        <v>9.2371901187740004</v>
      </c>
      <c r="F71" s="2">
        <v>9.3754179549999997E-3</v>
      </c>
      <c r="G71" s="2">
        <v>0</v>
      </c>
      <c r="H71" s="2">
        <v>23.625871886561999</v>
      </c>
      <c r="I71" s="2">
        <v>0</v>
      </c>
      <c r="J71" s="2">
        <v>0</v>
      </c>
      <c r="K71" s="2">
        <v>0.31769344505000002</v>
      </c>
      <c r="L71" s="2">
        <v>4.8825788920999997</v>
      </c>
      <c r="M71" s="2">
        <v>5.9654051850999999E-2</v>
      </c>
      <c r="N71" s="2">
        <v>7.944941879E-3</v>
      </c>
      <c r="O71" s="2">
        <v>11.088155916437</v>
      </c>
      <c r="P71" s="2" t="s">
        <v>44</v>
      </c>
      <c r="Q71" s="2" t="s">
        <v>44</v>
      </c>
      <c r="R71" s="2" t="s">
        <v>44</v>
      </c>
      <c r="S71" s="2">
        <v>3</v>
      </c>
      <c r="T71" s="2"/>
    </row>
    <row r="72" spans="1:20" x14ac:dyDescent="0.2">
      <c r="A72" s="3" t="s">
        <v>54</v>
      </c>
      <c r="B72" s="3" t="s">
        <v>19</v>
      </c>
      <c r="C72" s="2">
        <v>16.560543720318002</v>
      </c>
      <c r="D72" s="2">
        <v>37.763607360172998</v>
      </c>
      <c r="E72" s="2">
        <v>0.421304976818</v>
      </c>
      <c r="F72" s="2">
        <v>0</v>
      </c>
      <c r="G72" s="2">
        <v>6.4063656439869998</v>
      </c>
      <c r="H72" s="2">
        <v>15.074541512298</v>
      </c>
      <c r="I72" s="2">
        <v>6.5059074068999995E-2</v>
      </c>
      <c r="J72" s="2">
        <v>0</v>
      </c>
      <c r="K72" s="2">
        <v>0</v>
      </c>
      <c r="L72" s="2">
        <v>1.421069438348</v>
      </c>
      <c r="M72" s="2">
        <v>0.77837328879900003</v>
      </c>
      <c r="N72" s="2">
        <v>0</v>
      </c>
      <c r="O72" s="2">
        <v>21.509134985189</v>
      </c>
      <c r="P72" s="2" t="s">
        <v>44</v>
      </c>
      <c r="Q72" s="2" t="s">
        <v>44</v>
      </c>
      <c r="R72" s="2" t="s">
        <v>44</v>
      </c>
      <c r="S72" s="2">
        <v>3</v>
      </c>
      <c r="T72" s="2"/>
    </row>
    <row r="73" spans="1:20" x14ac:dyDescent="0.2">
      <c r="A73" s="3" t="s">
        <v>54</v>
      </c>
      <c r="B73" s="3" t="s">
        <v>20</v>
      </c>
      <c r="C73" s="2">
        <v>0</v>
      </c>
      <c r="D73" s="2">
        <v>57.649886257094003</v>
      </c>
      <c r="E73" s="2">
        <v>2.8737708217670002</v>
      </c>
      <c r="F73" s="2">
        <v>0.59670592972500003</v>
      </c>
      <c r="G73" s="2">
        <v>8.3261122955019999</v>
      </c>
      <c r="H73" s="2">
        <v>16.557614033787001</v>
      </c>
      <c r="I73" s="2">
        <v>0</v>
      </c>
      <c r="J73" s="2">
        <v>0</v>
      </c>
      <c r="K73" s="2">
        <v>3.2684263010000002E-3</v>
      </c>
      <c r="L73" s="2">
        <v>1.92312978821</v>
      </c>
      <c r="M73" s="2">
        <v>0.99534327776999998</v>
      </c>
      <c r="N73" s="2">
        <v>1.329886012025</v>
      </c>
      <c r="O73" s="2">
        <v>9.7442831578189999</v>
      </c>
      <c r="P73" s="2" t="s">
        <v>44</v>
      </c>
      <c r="Q73" s="2" t="s">
        <v>44</v>
      </c>
      <c r="R73" s="2" t="s">
        <v>44</v>
      </c>
      <c r="S73" s="2">
        <v>3</v>
      </c>
      <c r="T73" s="2"/>
    </row>
    <row r="74" spans="1:20" x14ac:dyDescent="0.2">
      <c r="A74" s="3" t="s">
        <v>54</v>
      </c>
      <c r="B74" s="3" t="s">
        <v>21</v>
      </c>
      <c r="C74" s="2">
        <v>0</v>
      </c>
      <c r="D74" s="2">
        <v>60.933735727955998</v>
      </c>
      <c r="E74" s="2">
        <v>0</v>
      </c>
      <c r="F74" s="2">
        <v>0</v>
      </c>
      <c r="G74" s="2">
        <v>9.0486729175629996</v>
      </c>
      <c r="H74" s="2">
        <v>17.098562682764001</v>
      </c>
      <c r="I74" s="2">
        <v>0.56218611798600004</v>
      </c>
      <c r="J74" s="2">
        <v>0</v>
      </c>
      <c r="K74" s="2">
        <v>2.8692834416830002</v>
      </c>
      <c r="L74" s="2">
        <v>4.2499495456060004</v>
      </c>
      <c r="M74" s="2">
        <v>0</v>
      </c>
      <c r="N74" s="2">
        <v>0.39646288158600002</v>
      </c>
      <c r="O74" s="2">
        <v>4.8411466848550004</v>
      </c>
      <c r="P74" s="2" t="s">
        <v>44</v>
      </c>
      <c r="Q74" s="2" t="s">
        <v>44</v>
      </c>
      <c r="R74" s="2" t="s">
        <v>44</v>
      </c>
      <c r="S74" s="2">
        <v>3</v>
      </c>
      <c r="T74" s="2"/>
    </row>
    <row r="75" spans="1:20" x14ac:dyDescent="0.2">
      <c r="A75" s="3" t="s">
        <v>54</v>
      </c>
      <c r="B75" s="3" t="s">
        <v>22</v>
      </c>
      <c r="C75" s="2">
        <v>3.0676996669799999</v>
      </c>
      <c r="D75" s="2">
        <v>48.748827717377999</v>
      </c>
      <c r="E75" s="2">
        <v>0</v>
      </c>
      <c r="F75" s="2">
        <v>0</v>
      </c>
      <c r="G75" s="2">
        <v>7.110190536608</v>
      </c>
      <c r="H75" s="2">
        <v>17.904901713514001</v>
      </c>
      <c r="I75" s="2">
        <v>2.5804890643829999</v>
      </c>
      <c r="J75" s="2">
        <v>9.1421397995000001E-2</v>
      </c>
      <c r="K75" s="2">
        <v>0.114845710561</v>
      </c>
      <c r="L75" s="2">
        <v>3.5731150420329998</v>
      </c>
      <c r="M75" s="2">
        <v>0</v>
      </c>
      <c r="N75" s="2">
        <v>0</v>
      </c>
      <c r="O75" s="2">
        <v>16.808509150546001</v>
      </c>
      <c r="P75" s="2" t="s">
        <v>44</v>
      </c>
      <c r="Q75" s="2" t="s">
        <v>44</v>
      </c>
      <c r="R75" s="2" t="s">
        <v>44</v>
      </c>
      <c r="S75" s="2">
        <v>3</v>
      </c>
      <c r="T75" s="2"/>
    </row>
    <row r="76" spans="1:20" x14ac:dyDescent="0.2">
      <c r="A76" s="3" t="s">
        <v>54</v>
      </c>
      <c r="B76" s="3" t="s">
        <v>23</v>
      </c>
      <c r="C76" s="2">
        <v>0</v>
      </c>
      <c r="D76" s="2">
        <v>43.368886643166</v>
      </c>
      <c r="E76" s="2">
        <v>2.2395983454869999</v>
      </c>
      <c r="F76" s="2">
        <v>0</v>
      </c>
      <c r="G76" s="2">
        <v>14.578916672009001</v>
      </c>
      <c r="H76" s="2">
        <v>19.930303306953</v>
      </c>
      <c r="I76" s="2">
        <v>0</v>
      </c>
      <c r="J76" s="2">
        <v>0.37506257084299999</v>
      </c>
      <c r="K76" s="2">
        <v>2.0850561376900001</v>
      </c>
      <c r="L76" s="2">
        <v>0</v>
      </c>
      <c r="M76" s="2">
        <v>1.8270585894000001E-2</v>
      </c>
      <c r="N76" s="2">
        <v>2.3398098342999999E-2</v>
      </c>
      <c r="O76" s="2">
        <v>17.380507639613999</v>
      </c>
      <c r="P76" s="2" t="s">
        <v>44</v>
      </c>
      <c r="Q76" s="2" t="s">
        <v>44</v>
      </c>
      <c r="R76" s="2" t="s">
        <v>44</v>
      </c>
      <c r="S76" s="2">
        <v>3</v>
      </c>
      <c r="T76" s="2"/>
    </row>
    <row r="77" spans="1:20" x14ac:dyDescent="0.2">
      <c r="A77" s="3" t="s">
        <v>55</v>
      </c>
      <c r="B77" s="3" t="s">
        <v>14</v>
      </c>
      <c r="C77" s="2">
        <v>0</v>
      </c>
      <c r="D77" s="2">
        <v>19.624512981864999</v>
      </c>
      <c r="E77" s="2">
        <v>0</v>
      </c>
      <c r="F77" s="2">
        <v>0</v>
      </c>
      <c r="G77" s="2">
        <v>8.58903158623</v>
      </c>
      <c r="H77" s="2">
        <v>21.943196074860001</v>
      </c>
      <c r="I77" s="2">
        <v>1.0241010682539999</v>
      </c>
      <c r="J77" s="2">
        <v>5.9607662792709997</v>
      </c>
      <c r="K77" s="2">
        <v>2.965788162255</v>
      </c>
      <c r="L77" s="2">
        <v>0</v>
      </c>
      <c r="M77" s="2">
        <v>0</v>
      </c>
      <c r="N77" s="2">
        <v>2.0507022605079999</v>
      </c>
      <c r="O77" s="2">
        <v>37.841901586757999</v>
      </c>
      <c r="P77" s="2" t="s">
        <v>38</v>
      </c>
      <c r="Q77" s="2" t="s">
        <v>38</v>
      </c>
      <c r="R77" s="2" t="s">
        <v>44</v>
      </c>
      <c r="S77" s="2">
        <v>1</v>
      </c>
      <c r="T77" s="2"/>
    </row>
    <row r="78" spans="1:20" x14ac:dyDescent="0.2">
      <c r="A78" s="3" t="s">
        <v>55</v>
      </c>
      <c r="B78" s="3" t="s">
        <v>15</v>
      </c>
      <c r="C78" s="2">
        <v>0</v>
      </c>
      <c r="D78" s="2">
        <v>44.680723950043998</v>
      </c>
      <c r="E78" s="2">
        <v>0</v>
      </c>
      <c r="F78" s="2">
        <v>3.0550271068120001</v>
      </c>
      <c r="G78" s="2">
        <v>10.31506321284</v>
      </c>
      <c r="H78" s="2">
        <v>18.223630801595998</v>
      </c>
      <c r="I78" s="2">
        <v>0.79295152227800003</v>
      </c>
      <c r="J78" s="2">
        <v>0</v>
      </c>
      <c r="K78" s="2">
        <v>0</v>
      </c>
      <c r="L78" s="2">
        <v>0.48719237016299999</v>
      </c>
      <c r="M78" s="2">
        <v>0</v>
      </c>
      <c r="N78" s="2">
        <v>0</v>
      </c>
      <c r="O78" s="2">
        <v>22.445411036267998</v>
      </c>
      <c r="P78" s="2" t="s">
        <v>38</v>
      </c>
      <c r="Q78" s="2" t="s">
        <v>38</v>
      </c>
      <c r="R78" s="2" t="s">
        <v>44</v>
      </c>
      <c r="S78" s="2">
        <v>1</v>
      </c>
      <c r="T78" s="2"/>
    </row>
    <row r="79" spans="1:20" x14ac:dyDescent="0.2">
      <c r="A79" s="3" t="s">
        <v>55</v>
      </c>
      <c r="B79" s="3" t="s">
        <v>16</v>
      </c>
      <c r="C79" s="2">
        <v>0</v>
      </c>
      <c r="D79" s="2">
        <v>57.389832501157997</v>
      </c>
      <c r="E79" s="2">
        <v>0</v>
      </c>
      <c r="F79" s="2">
        <v>0</v>
      </c>
      <c r="G79" s="2">
        <v>8.2542143756620003</v>
      </c>
      <c r="H79" s="2">
        <v>13.498042434539</v>
      </c>
      <c r="I79" s="2">
        <v>4.3096841298889998</v>
      </c>
      <c r="J79" s="2">
        <v>1.10839890701</v>
      </c>
      <c r="K79" s="2">
        <v>0</v>
      </c>
      <c r="L79" s="2">
        <v>1.8551276855650001</v>
      </c>
      <c r="M79" s="2">
        <v>2.1957684451200001</v>
      </c>
      <c r="N79" s="2">
        <v>4.9673354407999998E-2</v>
      </c>
      <c r="O79" s="2">
        <v>11.339258166647999</v>
      </c>
      <c r="P79" s="2" t="s">
        <v>38</v>
      </c>
      <c r="Q79" s="2" t="s">
        <v>38</v>
      </c>
      <c r="R79" s="2" t="s">
        <v>44</v>
      </c>
      <c r="S79" s="2">
        <v>1</v>
      </c>
      <c r="T79" s="2"/>
    </row>
    <row r="80" spans="1:20" x14ac:dyDescent="0.2">
      <c r="A80" s="3" t="s">
        <v>55</v>
      </c>
      <c r="B80" s="3" t="s">
        <v>17</v>
      </c>
      <c r="C80" s="2">
        <v>0</v>
      </c>
      <c r="D80" s="2">
        <v>46.042264803548001</v>
      </c>
      <c r="E80" s="2">
        <v>0</v>
      </c>
      <c r="F80" s="2">
        <v>2.4196924616089999</v>
      </c>
      <c r="G80" s="2">
        <v>2.7577230888769999</v>
      </c>
      <c r="H80" s="2">
        <v>12.205724961254001</v>
      </c>
      <c r="I80" s="2">
        <v>1.139999028434</v>
      </c>
      <c r="J80" s="2">
        <v>1.157567647E-3</v>
      </c>
      <c r="K80" s="2">
        <v>0.38245603613099999</v>
      </c>
      <c r="L80" s="2">
        <v>1.724315218583</v>
      </c>
      <c r="M80" s="2">
        <v>2.9099647871099998</v>
      </c>
      <c r="N80" s="2">
        <v>0.91296734161100002</v>
      </c>
      <c r="O80" s="2">
        <v>29.503734705195999</v>
      </c>
      <c r="P80" s="2" t="s">
        <v>38</v>
      </c>
      <c r="Q80" s="2" t="s">
        <v>38</v>
      </c>
      <c r="R80" s="2" t="s">
        <v>44</v>
      </c>
      <c r="S80" s="2">
        <v>1</v>
      </c>
      <c r="T80" s="2"/>
    </row>
    <row r="81" spans="1:20" x14ac:dyDescent="0.2">
      <c r="A81" s="3" t="s">
        <v>55</v>
      </c>
      <c r="B81" s="3" t="s">
        <v>18</v>
      </c>
      <c r="C81" s="2">
        <v>0</v>
      </c>
      <c r="D81" s="2">
        <v>38.218854829820003</v>
      </c>
      <c r="E81" s="2">
        <v>2.6984832698510002</v>
      </c>
      <c r="F81" s="2">
        <v>0.81028942035200002</v>
      </c>
      <c r="G81" s="2">
        <v>4.24144209505</v>
      </c>
      <c r="H81" s="2">
        <v>11.034762013359</v>
      </c>
      <c r="I81" s="2">
        <v>1.9498244968989999</v>
      </c>
      <c r="J81" s="2">
        <v>0</v>
      </c>
      <c r="K81" s="2">
        <v>3.8865984401649998</v>
      </c>
      <c r="L81" s="2">
        <v>0</v>
      </c>
      <c r="M81" s="2">
        <v>0.81014624614599995</v>
      </c>
      <c r="N81" s="2">
        <v>1.175643879031</v>
      </c>
      <c r="O81" s="2">
        <v>35.173955309325997</v>
      </c>
      <c r="P81" s="2" t="s">
        <v>38</v>
      </c>
      <c r="Q81" s="2" t="s">
        <v>38</v>
      </c>
      <c r="R81" s="2" t="s">
        <v>44</v>
      </c>
      <c r="S81" s="2">
        <v>1</v>
      </c>
      <c r="T81" s="2"/>
    </row>
    <row r="82" spans="1:20" x14ac:dyDescent="0.2">
      <c r="A82" s="3" t="s">
        <v>56</v>
      </c>
      <c r="B82" s="3" t="s">
        <v>14</v>
      </c>
      <c r="C82" s="2">
        <v>12.171672564501</v>
      </c>
      <c r="D82" s="2">
        <v>47.532528960854997</v>
      </c>
      <c r="E82" s="2">
        <v>0</v>
      </c>
      <c r="F82" s="2">
        <v>0.307135855836</v>
      </c>
      <c r="G82" s="2">
        <v>6.7034956140509996</v>
      </c>
      <c r="H82" s="2">
        <v>21.396688810823001</v>
      </c>
      <c r="I82" s="2">
        <v>0</v>
      </c>
      <c r="J82" s="2">
        <v>0.67137245977100002</v>
      </c>
      <c r="K82" s="2">
        <v>1.177199686254</v>
      </c>
      <c r="L82" s="2">
        <v>3.9646166873789999</v>
      </c>
      <c r="M82" s="2">
        <v>0</v>
      </c>
      <c r="N82" s="2">
        <v>1.1074131890479999</v>
      </c>
      <c r="O82" s="2">
        <v>4.9678761714819997</v>
      </c>
      <c r="P82" s="2" t="s">
        <v>36</v>
      </c>
      <c r="Q82" s="2" t="s">
        <v>36</v>
      </c>
      <c r="R82" s="2" t="s">
        <v>44</v>
      </c>
      <c r="S82" s="2">
        <v>1</v>
      </c>
      <c r="T82" s="2"/>
    </row>
    <row r="83" spans="1:20" x14ac:dyDescent="0.2">
      <c r="A83" s="3" t="s">
        <v>56</v>
      </c>
      <c r="B83" s="3" t="s">
        <v>15</v>
      </c>
      <c r="C83" s="2">
        <v>0</v>
      </c>
      <c r="D83" s="2">
        <v>50.063726635070999</v>
      </c>
      <c r="E83" s="2">
        <v>0</v>
      </c>
      <c r="F83" s="2">
        <v>2.7430714896500001</v>
      </c>
      <c r="G83" s="2">
        <v>12.665468280234</v>
      </c>
      <c r="H83" s="2">
        <v>32.828772449557</v>
      </c>
      <c r="I83" s="2">
        <v>0</v>
      </c>
      <c r="J83" s="2">
        <v>0</v>
      </c>
      <c r="K83" s="2">
        <v>0</v>
      </c>
      <c r="L83" s="2">
        <v>0.77032859545200005</v>
      </c>
      <c r="M83" s="2">
        <v>0</v>
      </c>
      <c r="N83" s="2">
        <v>0</v>
      </c>
      <c r="O83" s="2">
        <v>0.928632550035</v>
      </c>
      <c r="P83" s="2" t="s">
        <v>36</v>
      </c>
      <c r="Q83" s="2" t="s">
        <v>36</v>
      </c>
      <c r="R83" s="2" t="s">
        <v>44</v>
      </c>
      <c r="S83" s="2">
        <v>1</v>
      </c>
      <c r="T83" s="2"/>
    </row>
    <row r="84" spans="1:20" x14ac:dyDescent="0.2">
      <c r="A84" s="3" t="s">
        <v>56</v>
      </c>
      <c r="B84" s="3" t="s">
        <v>16</v>
      </c>
      <c r="C84" s="2">
        <v>0</v>
      </c>
      <c r="D84" s="2">
        <v>42.786552042585001</v>
      </c>
      <c r="E84" s="2">
        <v>1.295620028184</v>
      </c>
      <c r="F84" s="2">
        <v>0</v>
      </c>
      <c r="G84" s="2">
        <v>14.307989045188</v>
      </c>
      <c r="H84" s="2">
        <v>28.871055081276001</v>
      </c>
      <c r="I84" s="2">
        <v>2.2432164506580001</v>
      </c>
      <c r="J84" s="2">
        <v>0</v>
      </c>
      <c r="K84" s="2">
        <v>4.5871196500000003E-2</v>
      </c>
      <c r="L84" s="2">
        <v>5.2494164824789999</v>
      </c>
      <c r="M84" s="2">
        <v>1.0860294126579999</v>
      </c>
      <c r="N84" s="2">
        <v>0</v>
      </c>
      <c r="O84" s="2">
        <v>4.1142502604700004</v>
      </c>
      <c r="P84" s="2" t="s">
        <v>36</v>
      </c>
      <c r="Q84" s="2" t="s">
        <v>36</v>
      </c>
      <c r="R84" s="2" t="s">
        <v>44</v>
      </c>
      <c r="S84" s="2">
        <v>1</v>
      </c>
      <c r="T84" s="2"/>
    </row>
    <row r="85" spans="1:20" x14ac:dyDescent="0.2">
      <c r="A85" s="3" t="s">
        <v>56</v>
      </c>
      <c r="B85" s="3" t="s">
        <v>17</v>
      </c>
      <c r="C85" s="2">
        <v>0</v>
      </c>
      <c r="D85" s="2">
        <v>59.831823640793999</v>
      </c>
      <c r="E85" s="2">
        <v>0</v>
      </c>
      <c r="F85" s="2">
        <v>0</v>
      </c>
      <c r="G85" s="2">
        <v>8.8893317941250007</v>
      </c>
      <c r="H85" s="2">
        <v>20.277198544659001</v>
      </c>
      <c r="I85" s="2">
        <v>0</v>
      </c>
      <c r="J85" s="2">
        <v>0.41687389523500001</v>
      </c>
      <c r="K85" s="2">
        <v>1.240343553634</v>
      </c>
      <c r="L85" s="2">
        <v>3.9437928115930001</v>
      </c>
      <c r="M85" s="2">
        <v>0</v>
      </c>
      <c r="N85" s="2">
        <v>0</v>
      </c>
      <c r="O85" s="2">
        <v>5.4006357599600001</v>
      </c>
      <c r="P85" s="2" t="s">
        <v>36</v>
      </c>
      <c r="Q85" s="2" t="s">
        <v>36</v>
      </c>
      <c r="R85" s="2" t="s">
        <v>44</v>
      </c>
      <c r="S85" s="2">
        <v>1</v>
      </c>
      <c r="T85" s="2"/>
    </row>
    <row r="86" spans="1:20" x14ac:dyDescent="0.2">
      <c r="A86" s="3" t="s">
        <v>56</v>
      </c>
      <c r="B86" s="3" t="s">
        <v>18</v>
      </c>
      <c r="C86" s="2">
        <v>0</v>
      </c>
      <c r="D86" s="2">
        <v>30.270272624562001</v>
      </c>
      <c r="E86" s="2">
        <v>0</v>
      </c>
      <c r="F86" s="2">
        <v>0</v>
      </c>
      <c r="G86" s="2">
        <v>8.3338018661830002</v>
      </c>
      <c r="H86" s="2">
        <v>13.779324443854</v>
      </c>
      <c r="I86" s="2">
        <v>0</v>
      </c>
      <c r="J86" s="2">
        <v>1.9006746804500001</v>
      </c>
      <c r="K86" s="2">
        <v>0</v>
      </c>
      <c r="L86" s="2">
        <v>0</v>
      </c>
      <c r="M86" s="2">
        <v>0</v>
      </c>
      <c r="N86" s="2">
        <v>0</v>
      </c>
      <c r="O86" s="2">
        <v>45.715926384950997</v>
      </c>
      <c r="P86" s="2" t="s">
        <v>38</v>
      </c>
      <c r="Q86" s="2" t="s">
        <v>38</v>
      </c>
      <c r="R86" s="2" t="s">
        <v>44</v>
      </c>
      <c r="S86" s="2">
        <v>1</v>
      </c>
      <c r="T86" s="2"/>
    </row>
    <row r="87" spans="1:20" x14ac:dyDescent="0.2">
      <c r="A87" s="3" t="s">
        <v>57</v>
      </c>
      <c r="B87" s="3" t="s">
        <v>14</v>
      </c>
      <c r="C87" s="2">
        <v>15.05897211555</v>
      </c>
      <c r="D87" s="2">
        <v>33.950504618876003</v>
      </c>
      <c r="E87" s="2">
        <v>0</v>
      </c>
      <c r="F87" s="2">
        <v>0.72150659563300001</v>
      </c>
      <c r="G87" s="2">
        <v>4.7530833645349997</v>
      </c>
      <c r="H87" s="2">
        <v>8.1204132186009996</v>
      </c>
      <c r="I87" s="2">
        <v>0</v>
      </c>
      <c r="J87" s="2">
        <v>2.1439179795749999</v>
      </c>
      <c r="K87" s="2">
        <v>0.114718491465</v>
      </c>
      <c r="L87" s="2">
        <v>0.27658797673300001</v>
      </c>
      <c r="M87" s="2">
        <v>0.32757730433799997</v>
      </c>
      <c r="N87" s="2">
        <v>2.2422708048810001</v>
      </c>
      <c r="O87" s="2">
        <v>32.290447529813001</v>
      </c>
      <c r="P87" s="2" t="s">
        <v>44</v>
      </c>
      <c r="Q87" s="2" t="s">
        <v>44</v>
      </c>
      <c r="R87" s="2" t="s">
        <v>44</v>
      </c>
      <c r="S87" s="2">
        <v>1</v>
      </c>
      <c r="T87" s="2"/>
    </row>
    <row r="88" spans="1:20" x14ac:dyDescent="0.2">
      <c r="A88" s="3" t="s">
        <v>57</v>
      </c>
      <c r="B88" s="3" t="s">
        <v>15</v>
      </c>
      <c r="C88" s="2">
        <v>0</v>
      </c>
      <c r="D88" s="2">
        <v>55.188838068636002</v>
      </c>
      <c r="E88" s="2">
        <v>0</v>
      </c>
      <c r="F88" s="2">
        <v>1.1618138401360001</v>
      </c>
      <c r="G88" s="2">
        <v>8.5901082616609994</v>
      </c>
      <c r="H88" s="2">
        <v>8.0929428324000005E-2</v>
      </c>
      <c r="I88" s="2">
        <v>0.726649693087</v>
      </c>
      <c r="J88" s="2">
        <v>1.91403567469</v>
      </c>
      <c r="K88" s="2">
        <v>0</v>
      </c>
      <c r="L88" s="2">
        <v>0</v>
      </c>
      <c r="M88" s="2">
        <v>2.3621101862040002</v>
      </c>
      <c r="N88" s="2">
        <v>0.34387528872399997</v>
      </c>
      <c r="O88" s="2">
        <v>29.631639558539</v>
      </c>
      <c r="P88" s="2" t="s">
        <v>44</v>
      </c>
      <c r="Q88" s="2" t="s">
        <v>44</v>
      </c>
      <c r="R88" s="2" t="s">
        <v>44</v>
      </c>
      <c r="S88" s="2">
        <v>1</v>
      </c>
      <c r="T88" s="2"/>
    </row>
    <row r="89" spans="1:20" x14ac:dyDescent="0.2">
      <c r="A89" s="3" t="s">
        <v>57</v>
      </c>
      <c r="B89" s="3" t="s">
        <v>16</v>
      </c>
      <c r="C89" s="2">
        <v>0</v>
      </c>
      <c r="D89" s="2">
        <v>43.204757536079001</v>
      </c>
      <c r="E89" s="2">
        <v>0</v>
      </c>
      <c r="F89" s="2">
        <v>2.9874913465640001</v>
      </c>
      <c r="G89" s="2">
        <v>6.9293455784270002</v>
      </c>
      <c r="H89" s="2">
        <v>14.364513195082001</v>
      </c>
      <c r="I89" s="2">
        <v>0</v>
      </c>
      <c r="J89" s="2">
        <v>2.0627252325450001</v>
      </c>
      <c r="K89" s="2">
        <v>0</v>
      </c>
      <c r="L89" s="2">
        <v>1.759267661557</v>
      </c>
      <c r="M89" s="2">
        <v>1.966700381268</v>
      </c>
      <c r="N89" s="2">
        <v>0</v>
      </c>
      <c r="O89" s="2">
        <v>26.725199068477998</v>
      </c>
      <c r="P89" s="2" t="s">
        <v>44</v>
      </c>
      <c r="Q89" s="2" t="s">
        <v>44</v>
      </c>
      <c r="R89" s="2" t="s">
        <v>44</v>
      </c>
      <c r="S89" s="2">
        <v>1</v>
      </c>
      <c r="T89" s="2"/>
    </row>
    <row r="90" spans="1:20" x14ac:dyDescent="0.2">
      <c r="A90" s="3" t="s">
        <v>57</v>
      </c>
      <c r="B90" s="3" t="s">
        <v>17</v>
      </c>
      <c r="C90" s="2">
        <v>0</v>
      </c>
      <c r="D90" s="2">
        <v>41.748948225865</v>
      </c>
      <c r="E90" s="2">
        <v>0</v>
      </c>
      <c r="F90" s="2">
        <v>4.6916530282449997</v>
      </c>
      <c r="G90" s="2">
        <v>12.063781726125001</v>
      </c>
      <c r="H90" s="2">
        <v>11.75166231661</v>
      </c>
      <c r="I90" s="2">
        <v>2.100301183734</v>
      </c>
      <c r="J90" s="2">
        <v>0</v>
      </c>
      <c r="K90" s="2">
        <v>0</v>
      </c>
      <c r="L90" s="2">
        <v>1.1351654826749999</v>
      </c>
      <c r="M90" s="2">
        <v>0</v>
      </c>
      <c r="N90" s="2">
        <v>0</v>
      </c>
      <c r="O90" s="2">
        <v>26.508488036746002</v>
      </c>
      <c r="P90" s="2" t="s">
        <v>44</v>
      </c>
      <c r="Q90" s="2" t="s">
        <v>44</v>
      </c>
      <c r="R90" s="2" t="s">
        <v>44</v>
      </c>
      <c r="S90" s="2">
        <v>1</v>
      </c>
      <c r="T90" s="2"/>
    </row>
    <row r="91" spans="1:20" x14ac:dyDescent="0.2">
      <c r="A91" s="3" t="s">
        <v>57</v>
      </c>
      <c r="B91" s="3" t="s">
        <v>18</v>
      </c>
      <c r="C91" s="2">
        <v>0</v>
      </c>
      <c r="D91" s="2">
        <v>59.207228680180997</v>
      </c>
      <c r="E91" s="2">
        <v>7.8771543077000003E-2</v>
      </c>
      <c r="F91" s="2">
        <v>0</v>
      </c>
      <c r="G91" s="2">
        <v>4.6108355781150001</v>
      </c>
      <c r="H91" s="2">
        <v>7.5461609663419997</v>
      </c>
      <c r="I91" s="2">
        <v>1.426415256866</v>
      </c>
      <c r="J91" s="2">
        <v>0</v>
      </c>
      <c r="K91" s="2">
        <v>0</v>
      </c>
      <c r="L91" s="2">
        <v>1.29387987763</v>
      </c>
      <c r="M91" s="2">
        <v>1.7346105117520001</v>
      </c>
      <c r="N91" s="2">
        <v>0</v>
      </c>
      <c r="O91" s="2">
        <v>24.102097586035999</v>
      </c>
      <c r="P91" s="2" t="s">
        <v>44</v>
      </c>
      <c r="Q91" s="2" t="s">
        <v>44</v>
      </c>
      <c r="R91" s="2" t="s">
        <v>44</v>
      </c>
      <c r="S91" s="2">
        <v>1</v>
      </c>
      <c r="T91" s="2"/>
    </row>
    <row r="92" spans="1:20" x14ac:dyDescent="0.2">
      <c r="A92" s="3" t="s">
        <v>57</v>
      </c>
      <c r="B92" s="3" t="s">
        <v>19</v>
      </c>
      <c r="C92" s="2">
        <v>8.0241394318689991</v>
      </c>
      <c r="D92" s="2">
        <v>51.713883895796002</v>
      </c>
      <c r="E92" s="2">
        <v>0.107576658247</v>
      </c>
      <c r="F92" s="2">
        <v>1.0896750009189999</v>
      </c>
      <c r="G92" s="2">
        <v>6.9266205336619997</v>
      </c>
      <c r="H92" s="2">
        <v>23.170868329297001</v>
      </c>
      <c r="I92" s="2">
        <v>0.824894595033</v>
      </c>
      <c r="J92" s="2">
        <v>0</v>
      </c>
      <c r="K92" s="2">
        <v>8.1021926078999995E-2</v>
      </c>
      <c r="L92" s="2">
        <v>6.1564256531010004</v>
      </c>
      <c r="M92" s="2">
        <v>2.5420607933000001E-2</v>
      </c>
      <c r="N92" s="2">
        <v>0</v>
      </c>
      <c r="O92" s="2">
        <v>1.879473368065</v>
      </c>
      <c r="P92" s="2" t="s">
        <v>44</v>
      </c>
      <c r="Q92" s="2" t="s">
        <v>44</v>
      </c>
      <c r="R92" s="2" t="s">
        <v>44</v>
      </c>
      <c r="S92" s="2">
        <v>1</v>
      </c>
      <c r="T92" s="2"/>
    </row>
    <row r="93" spans="1:20" x14ac:dyDescent="0.2">
      <c r="A93" s="3" t="s">
        <v>57</v>
      </c>
      <c r="B93" s="3" t="s">
        <v>20</v>
      </c>
      <c r="C93" s="2">
        <v>0</v>
      </c>
      <c r="D93" s="2">
        <v>50.801825689140998</v>
      </c>
      <c r="E93" s="2">
        <v>0</v>
      </c>
      <c r="F93" s="2">
        <v>0</v>
      </c>
      <c r="G93" s="2">
        <v>4.1060646166939998</v>
      </c>
      <c r="H93" s="2">
        <v>32.376358215655003</v>
      </c>
      <c r="I93" s="2">
        <v>0</v>
      </c>
      <c r="J93" s="2">
        <v>2.6904676427840002</v>
      </c>
      <c r="K93" s="2">
        <v>5.8430994792E-2</v>
      </c>
      <c r="L93" s="2">
        <v>5.8454591259419999</v>
      </c>
      <c r="M93" s="2">
        <v>0</v>
      </c>
      <c r="N93" s="2">
        <v>2.6504531452190001</v>
      </c>
      <c r="O93" s="2">
        <v>1.470940569773</v>
      </c>
      <c r="P93" s="2" t="s">
        <v>44</v>
      </c>
      <c r="Q93" s="2" t="s">
        <v>44</v>
      </c>
      <c r="R93" s="2" t="s">
        <v>44</v>
      </c>
      <c r="S93" s="2">
        <v>1</v>
      </c>
      <c r="T93" s="2"/>
    </row>
    <row r="94" spans="1:20" x14ac:dyDescent="0.2">
      <c r="A94" s="3" t="s">
        <v>57</v>
      </c>
      <c r="B94" s="3" t="s">
        <v>21</v>
      </c>
      <c r="C94" s="2">
        <v>38.846850487307002</v>
      </c>
      <c r="D94" s="2">
        <v>23.586178080010001</v>
      </c>
      <c r="E94" s="2">
        <v>0</v>
      </c>
      <c r="F94" s="2">
        <v>0.23744272957500001</v>
      </c>
      <c r="G94" s="2">
        <v>5.1850500367179997</v>
      </c>
      <c r="H94" s="2">
        <v>12.344635746987001</v>
      </c>
      <c r="I94" s="2">
        <v>0</v>
      </c>
      <c r="J94" s="2">
        <v>0</v>
      </c>
      <c r="K94" s="2">
        <v>0</v>
      </c>
      <c r="L94" s="2">
        <v>4.395528951577</v>
      </c>
      <c r="M94" s="2">
        <v>0</v>
      </c>
      <c r="N94" s="2">
        <v>2.9024383762800001</v>
      </c>
      <c r="O94" s="2">
        <v>12.501875591545</v>
      </c>
      <c r="P94" s="2" t="s">
        <v>44</v>
      </c>
      <c r="Q94" s="2" t="s">
        <v>44</v>
      </c>
      <c r="R94" s="2" t="s">
        <v>44</v>
      </c>
      <c r="S94" s="2">
        <v>1</v>
      </c>
      <c r="T94" s="2"/>
    </row>
    <row r="95" spans="1:20" x14ac:dyDescent="0.2">
      <c r="A95" s="3" t="s">
        <v>58</v>
      </c>
      <c r="B95" s="3" t="s">
        <v>14</v>
      </c>
      <c r="C95" s="2">
        <v>21.378499710193001</v>
      </c>
      <c r="D95" s="2">
        <v>42.452192883911003</v>
      </c>
      <c r="E95" s="2">
        <v>2.7176866688539998</v>
      </c>
      <c r="F95" s="2">
        <v>0.16144446455299999</v>
      </c>
      <c r="G95" s="2">
        <v>9.7438048911280006</v>
      </c>
      <c r="H95" s="2">
        <v>18.87234869157</v>
      </c>
      <c r="I95" s="2">
        <v>0.79510062348300004</v>
      </c>
      <c r="J95" s="2">
        <v>6.3240227516000003E-2</v>
      </c>
      <c r="K95" s="2">
        <v>0.85702360946900003</v>
      </c>
      <c r="L95" s="2">
        <v>0</v>
      </c>
      <c r="M95" s="2">
        <v>5.4657389630000004E-3</v>
      </c>
      <c r="N95" s="2">
        <v>0</v>
      </c>
      <c r="O95" s="2">
        <v>2.9531924903590001</v>
      </c>
      <c r="P95" s="2" t="s">
        <v>36</v>
      </c>
      <c r="Q95" s="2" t="s">
        <v>36</v>
      </c>
      <c r="R95" s="2" t="s">
        <v>44</v>
      </c>
      <c r="S95" s="2">
        <v>1</v>
      </c>
      <c r="T95" s="2"/>
    </row>
    <row r="96" spans="1:20" x14ac:dyDescent="0.2">
      <c r="A96" s="3" t="s">
        <v>58</v>
      </c>
      <c r="B96" s="3" t="s">
        <v>15</v>
      </c>
      <c r="C96" s="2">
        <v>11.684380159522</v>
      </c>
      <c r="D96" s="2">
        <v>43.707640467696002</v>
      </c>
      <c r="E96" s="2">
        <v>0</v>
      </c>
      <c r="F96" s="2">
        <v>0</v>
      </c>
      <c r="G96" s="2">
        <v>6.2901051936950001</v>
      </c>
      <c r="H96" s="2">
        <v>29.963410976209001</v>
      </c>
      <c r="I96" s="2">
        <v>2.1757650916790001</v>
      </c>
      <c r="J96" s="2">
        <v>2.1170262777760001</v>
      </c>
      <c r="K96" s="2">
        <v>3.8994146900000001E-4</v>
      </c>
      <c r="L96" s="2">
        <v>1.801402764026</v>
      </c>
      <c r="M96" s="2">
        <v>0</v>
      </c>
      <c r="N96" s="2">
        <v>1.184702167765</v>
      </c>
      <c r="O96" s="2">
        <v>1.075176960162</v>
      </c>
      <c r="P96" s="2" t="s">
        <v>36</v>
      </c>
      <c r="Q96" s="2" t="s">
        <v>36</v>
      </c>
      <c r="R96" s="2" t="s">
        <v>44</v>
      </c>
      <c r="S96" s="2">
        <v>1</v>
      </c>
      <c r="T96" s="2"/>
    </row>
    <row r="97" spans="1:20" x14ac:dyDescent="0.2">
      <c r="A97" s="3" t="s">
        <v>58</v>
      </c>
      <c r="B97" s="3" t="s">
        <v>16</v>
      </c>
      <c r="C97" s="2">
        <v>22.821897246828001</v>
      </c>
      <c r="D97" s="2">
        <v>38.073191501385999</v>
      </c>
      <c r="E97" s="2">
        <v>6.8153865415000001E-2</v>
      </c>
      <c r="F97" s="2">
        <v>2.2167588100829998</v>
      </c>
      <c r="G97" s="2">
        <v>5.1035442700999996</v>
      </c>
      <c r="H97" s="2">
        <v>0.56976027015099995</v>
      </c>
      <c r="I97" s="2">
        <v>0</v>
      </c>
      <c r="J97" s="2">
        <v>0</v>
      </c>
      <c r="K97" s="2">
        <v>2.8737552920000001E-3</v>
      </c>
      <c r="L97" s="2">
        <v>0</v>
      </c>
      <c r="M97" s="2">
        <v>0.186743315375</v>
      </c>
      <c r="N97" s="2">
        <v>4.9362631029999998E-3</v>
      </c>
      <c r="O97" s="2">
        <v>30.952140702268</v>
      </c>
      <c r="P97" s="2" t="s">
        <v>38</v>
      </c>
      <c r="Q97" s="2" t="s">
        <v>38</v>
      </c>
      <c r="R97" s="2" t="s">
        <v>44</v>
      </c>
      <c r="S97" s="2">
        <v>1</v>
      </c>
      <c r="T97" s="2"/>
    </row>
    <row r="98" spans="1:20" x14ac:dyDescent="0.2">
      <c r="A98" s="3" t="s">
        <v>58</v>
      </c>
      <c r="B98" s="3" t="s">
        <v>17</v>
      </c>
      <c r="C98" s="2">
        <v>0</v>
      </c>
      <c r="D98" s="2">
        <v>60.500758387038999</v>
      </c>
      <c r="E98" s="2">
        <v>9.1571858646360003</v>
      </c>
      <c r="F98" s="2">
        <v>2.2811278697419999</v>
      </c>
      <c r="G98" s="2">
        <v>2.5964899300240001</v>
      </c>
      <c r="H98" s="2">
        <v>14.135670199407</v>
      </c>
      <c r="I98" s="2">
        <v>0</v>
      </c>
      <c r="J98" s="2">
        <v>0.33333011284300001</v>
      </c>
      <c r="K98" s="2">
        <v>0.66912347566200003</v>
      </c>
      <c r="L98" s="2">
        <v>2.1468198418490001</v>
      </c>
      <c r="M98" s="2">
        <v>0</v>
      </c>
      <c r="N98" s="2">
        <v>2.7643484363440001</v>
      </c>
      <c r="O98" s="2">
        <v>5.4151458824549996</v>
      </c>
      <c r="P98" s="2" t="s">
        <v>38</v>
      </c>
      <c r="Q98" s="2" t="s">
        <v>38</v>
      </c>
      <c r="R98" s="2" t="s">
        <v>44</v>
      </c>
      <c r="S98" s="2">
        <v>1</v>
      </c>
      <c r="T98" s="2"/>
    </row>
    <row r="99" spans="1:20" x14ac:dyDescent="0.2">
      <c r="A99" s="3" t="s">
        <v>58</v>
      </c>
      <c r="B99" s="3" t="s">
        <v>18</v>
      </c>
      <c r="C99" s="2">
        <v>2.9118684703939999</v>
      </c>
      <c r="D99" s="2">
        <v>35.360819790413998</v>
      </c>
      <c r="E99" s="2">
        <v>0</v>
      </c>
      <c r="F99" s="2">
        <v>3.185201832917</v>
      </c>
      <c r="G99" s="2">
        <v>6.8458062851449997</v>
      </c>
      <c r="H99" s="2">
        <v>8.3070843687949996</v>
      </c>
      <c r="I99" s="2">
        <v>0</v>
      </c>
      <c r="J99" s="2">
        <v>0</v>
      </c>
      <c r="K99" s="2">
        <v>0.98325532452099995</v>
      </c>
      <c r="L99" s="2">
        <v>0</v>
      </c>
      <c r="M99" s="2">
        <v>0</v>
      </c>
      <c r="N99" s="2">
        <v>7.1563339261000003E-2</v>
      </c>
      <c r="O99" s="2">
        <v>42.334400588553002</v>
      </c>
      <c r="P99" s="2" t="s">
        <v>38</v>
      </c>
      <c r="Q99" s="2" t="s">
        <v>38</v>
      </c>
      <c r="R99" s="2" t="s">
        <v>44</v>
      </c>
      <c r="S99" s="2">
        <v>1</v>
      </c>
      <c r="T99" s="2"/>
    </row>
    <row r="100" spans="1:20" x14ac:dyDescent="0.2">
      <c r="A100" s="3" t="s">
        <v>58</v>
      </c>
      <c r="B100" s="3" t="s">
        <v>19</v>
      </c>
      <c r="C100" s="2">
        <v>0</v>
      </c>
      <c r="D100" s="2">
        <v>40.904982117128</v>
      </c>
      <c r="E100" s="2">
        <v>0.76440163346900003</v>
      </c>
      <c r="F100" s="2">
        <v>0</v>
      </c>
      <c r="G100" s="2">
        <v>27.619855101936999</v>
      </c>
      <c r="H100" s="2">
        <v>22.225533104644999</v>
      </c>
      <c r="I100" s="2">
        <v>0</v>
      </c>
      <c r="J100" s="2">
        <v>0</v>
      </c>
      <c r="K100" s="2">
        <v>2.5827378829660002</v>
      </c>
      <c r="L100" s="2">
        <v>2.1489969403710001</v>
      </c>
      <c r="M100" s="2">
        <v>0</v>
      </c>
      <c r="N100" s="2">
        <v>0</v>
      </c>
      <c r="O100" s="2">
        <v>3.7534932194850001</v>
      </c>
      <c r="P100" s="2" t="s">
        <v>38</v>
      </c>
      <c r="Q100" s="2" t="s">
        <v>38</v>
      </c>
      <c r="R100" s="2" t="s">
        <v>44</v>
      </c>
      <c r="S100" s="2">
        <v>1</v>
      </c>
      <c r="T100" s="2"/>
    </row>
    <row r="101" spans="1:20" x14ac:dyDescent="0.2">
      <c r="A101" s="3" t="s">
        <v>59</v>
      </c>
      <c r="B101" s="3" t="s">
        <v>14</v>
      </c>
      <c r="C101" s="2">
        <v>0</v>
      </c>
      <c r="D101" s="2">
        <v>34.921406725162001</v>
      </c>
      <c r="E101" s="2">
        <v>3.112894427684</v>
      </c>
      <c r="F101" s="2">
        <v>5.2572638970090004</v>
      </c>
      <c r="G101" s="2">
        <v>2.1071939642689999</v>
      </c>
      <c r="H101" s="2">
        <v>21.804538194557999</v>
      </c>
      <c r="I101" s="2">
        <v>0</v>
      </c>
      <c r="J101" s="2">
        <v>5.3680697577000003E-2</v>
      </c>
      <c r="K101" s="2">
        <v>0</v>
      </c>
      <c r="L101" s="2">
        <v>0</v>
      </c>
      <c r="M101" s="2">
        <v>0</v>
      </c>
      <c r="N101" s="2">
        <v>2.9152340862000001E-2</v>
      </c>
      <c r="O101" s="2">
        <v>32.713869752877997</v>
      </c>
      <c r="P101" s="2" t="s">
        <v>36</v>
      </c>
      <c r="Q101" s="2" t="s">
        <v>36</v>
      </c>
      <c r="R101" s="2" t="s">
        <v>44</v>
      </c>
      <c r="S101" s="2">
        <v>1</v>
      </c>
      <c r="T101" s="2"/>
    </row>
    <row r="102" spans="1:20" x14ac:dyDescent="0.2">
      <c r="A102" s="3" t="s">
        <v>59</v>
      </c>
      <c r="B102" s="3" t="s">
        <v>15</v>
      </c>
      <c r="C102" s="2">
        <v>0</v>
      </c>
      <c r="D102" s="2">
        <v>50.481964577136999</v>
      </c>
      <c r="E102" s="2">
        <v>0.31838645618099998</v>
      </c>
      <c r="F102" s="2">
        <v>0.16162981803500001</v>
      </c>
      <c r="G102" s="2">
        <v>14.385246872301</v>
      </c>
      <c r="H102" s="2">
        <v>21.594947594962001</v>
      </c>
      <c r="I102" s="2">
        <v>0.37031325801699999</v>
      </c>
      <c r="J102" s="2">
        <v>0</v>
      </c>
      <c r="K102" s="2">
        <v>1.4855604942E-2</v>
      </c>
      <c r="L102" s="2">
        <v>0</v>
      </c>
      <c r="M102" s="2">
        <v>3.0962048779999999E-3</v>
      </c>
      <c r="N102" s="2">
        <v>0.140884369909</v>
      </c>
      <c r="O102" s="2">
        <v>12.528675243638</v>
      </c>
      <c r="P102" s="2" t="s">
        <v>36</v>
      </c>
      <c r="Q102" s="2" t="s">
        <v>36</v>
      </c>
      <c r="R102" s="2" t="s">
        <v>44</v>
      </c>
      <c r="S102" s="2">
        <v>1</v>
      </c>
      <c r="T102" s="2"/>
    </row>
    <row r="103" spans="1:20" x14ac:dyDescent="0.2">
      <c r="A103" s="3" t="s">
        <v>59</v>
      </c>
      <c r="B103" s="3" t="s">
        <v>16</v>
      </c>
      <c r="C103" s="2">
        <v>0</v>
      </c>
      <c r="D103" s="2">
        <v>47.592390836368999</v>
      </c>
      <c r="E103" s="2">
        <v>4.5765344079509997</v>
      </c>
      <c r="F103" s="2">
        <v>0</v>
      </c>
      <c r="G103" s="2">
        <v>8.3889652625859998</v>
      </c>
      <c r="H103" s="2">
        <v>13.698222643989</v>
      </c>
      <c r="I103" s="2">
        <v>1.1486473560620001</v>
      </c>
      <c r="J103" s="2">
        <v>0</v>
      </c>
      <c r="K103" s="2">
        <v>0</v>
      </c>
      <c r="L103" s="2">
        <v>0.83796694931899995</v>
      </c>
      <c r="M103" s="2">
        <v>0</v>
      </c>
      <c r="N103" s="2">
        <v>3.198471502911</v>
      </c>
      <c r="O103" s="2">
        <v>20.558801040812</v>
      </c>
      <c r="P103" s="2" t="s">
        <v>36</v>
      </c>
      <c r="Q103" s="2" t="s">
        <v>36</v>
      </c>
      <c r="R103" s="2" t="s">
        <v>44</v>
      </c>
      <c r="S103" s="2">
        <v>1</v>
      </c>
      <c r="T103" s="2"/>
    </row>
    <row r="104" spans="1:20" x14ac:dyDescent="0.2">
      <c r="A104" s="3" t="s">
        <v>59</v>
      </c>
      <c r="B104" s="3" t="s">
        <v>17</v>
      </c>
      <c r="C104" s="2">
        <v>10.820895621257</v>
      </c>
      <c r="D104" s="2">
        <v>47.926039556490998</v>
      </c>
      <c r="E104" s="2">
        <v>3.0531803958429999</v>
      </c>
      <c r="F104" s="2">
        <v>1.5628011922030001</v>
      </c>
      <c r="G104" s="2">
        <v>1.428138611157</v>
      </c>
      <c r="H104" s="2">
        <v>11.292900856519999</v>
      </c>
      <c r="I104" s="2">
        <v>0</v>
      </c>
      <c r="J104" s="2">
        <v>0.51264574534200003</v>
      </c>
      <c r="K104" s="2">
        <v>7.4878319750000004E-3</v>
      </c>
      <c r="L104" s="2">
        <v>4.9116145540000003E-3</v>
      </c>
      <c r="M104" s="2">
        <v>0</v>
      </c>
      <c r="N104" s="2">
        <v>0</v>
      </c>
      <c r="O104" s="2">
        <v>23.390998574659001</v>
      </c>
      <c r="P104" s="2" t="s">
        <v>38</v>
      </c>
      <c r="Q104" s="2" t="s">
        <v>38</v>
      </c>
      <c r="R104" s="2" t="s">
        <v>44</v>
      </c>
      <c r="S104" s="2">
        <v>1</v>
      </c>
      <c r="T104" s="2"/>
    </row>
    <row r="105" spans="1:20" x14ac:dyDescent="0.2">
      <c r="A105" s="3" t="s">
        <v>59</v>
      </c>
      <c r="B105" s="3" t="s">
        <v>18</v>
      </c>
      <c r="C105" s="2">
        <v>0.37578549185100002</v>
      </c>
      <c r="D105" s="2">
        <v>35.171220531381998</v>
      </c>
      <c r="E105" s="2">
        <v>0</v>
      </c>
      <c r="F105" s="2">
        <v>0.668710177277</v>
      </c>
      <c r="G105" s="2">
        <v>14.991167705642001</v>
      </c>
      <c r="H105" s="2">
        <v>9.4084972166350003</v>
      </c>
      <c r="I105" s="2">
        <v>0</v>
      </c>
      <c r="J105" s="2">
        <v>0</v>
      </c>
      <c r="K105" s="2">
        <v>0</v>
      </c>
      <c r="L105" s="2">
        <v>0</v>
      </c>
      <c r="M105" s="2">
        <v>0</v>
      </c>
      <c r="N105" s="2">
        <v>2.3102794031779998</v>
      </c>
      <c r="O105" s="2">
        <v>37.074339474035</v>
      </c>
      <c r="P105" s="2" t="s">
        <v>38</v>
      </c>
      <c r="Q105" s="2" t="s">
        <v>38</v>
      </c>
      <c r="R105" s="2" t="s">
        <v>44</v>
      </c>
      <c r="S105" s="2">
        <v>1</v>
      </c>
      <c r="T105" s="2"/>
    </row>
    <row r="106" spans="1:20" x14ac:dyDescent="0.2">
      <c r="A106" s="3" t="s">
        <v>59</v>
      </c>
      <c r="B106" s="3" t="s">
        <v>19</v>
      </c>
      <c r="C106" s="2">
        <v>21.502411789378002</v>
      </c>
      <c r="D106" s="2">
        <v>38.656752580624001</v>
      </c>
      <c r="E106" s="2">
        <v>2.3550076010760002</v>
      </c>
      <c r="F106" s="2">
        <v>3.1602987667620002</v>
      </c>
      <c r="G106" s="2">
        <v>9.2770233230319992</v>
      </c>
      <c r="H106" s="2">
        <v>5.5410770016370003</v>
      </c>
      <c r="I106" s="2">
        <v>1.6385257338949999</v>
      </c>
      <c r="J106" s="2">
        <v>0</v>
      </c>
      <c r="K106" s="2">
        <v>0</v>
      </c>
      <c r="L106" s="2">
        <v>2.3829271591680001</v>
      </c>
      <c r="M106" s="2">
        <v>1.6692647057E-2</v>
      </c>
      <c r="N106" s="2">
        <v>0.41953649083900002</v>
      </c>
      <c r="O106" s="2">
        <v>15.049746906533001</v>
      </c>
      <c r="P106" s="2" t="s">
        <v>38</v>
      </c>
      <c r="Q106" s="2" t="s">
        <v>38</v>
      </c>
      <c r="R106" s="2" t="s">
        <v>44</v>
      </c>
      <c r="S106" s="2">
        <v>1</v>
      </c>
      <c r="T106" s="2"/>
    </row>
    <row r="107" spans="1:20" x14ac:dyDescent="0.2">
      <c r="A107" s="3" t="s">
        <v>56</v>
      </c>
      <c r="B107" s="3" t="s">
        <v>19</v>
      </c>
      <c r="C107" s="2">
        <v>23.127995905285001</v>
      </c>
      <c r="D107" s="2">
        <v>32.182265259959003</v>
      </c>
      <c r="E107" s="2">
        <v>2.588386115669</v>
      </c>
      <c r="F107" s="2">
        <v>0</v>
      </c>
      <c r="G107" s="2">
        <v>4.7475841711509998</v>
      </c>
      <c r="H107" s="2">
        <v>6.8336229636489998</v>
      </c>
      <c r="I107" s="2">
        <v>0</v>
      </c>
      <c r="J107" s="2">
        <v>0</v>
      </c>
      <c r="K107" s="2">
        <v>4.4161129822000003E-2</v>
      </c>
      <c r="L107" s="2">
        <v>0.45787263329200001</v>
      </c>
      <c r="M107" s="2">
        <v>0.38991835312099998</v>
      </c>
      <c r="N107" s="2">
        <v>5.6431824939999998E-3</v>
      </c>
      <c r="O107" s="2">
        <v>29.622550285557999</v>
      </c>
      <c r="P107" s="2" t="s">
        <v>38</v>
      </c>
      <c r="Q107" s="2" t="s">
        <v>38</v>
      </c>
      <c r="R107" s="2" t="s">
        <v>44</v>
      </c>
      <c r="S107" s="2">
        <v>1</v>
      </c>
      <c r="T107" s="2"/>
    </row>
    <row r="108" spans="1:20" x14ac:dyDescent="0.2">
      <c r="A108" s="3" t="s">
        <v>47</v>
      </c>
      <c r="B108" s="3" t="s">
        <v>19</v>
      </c>
      <c r="C108" s="2">
        <v>0</v>
      </c>
      <c r="D108" s="2">
        <v>47.368909279992003</v>
      </c>
      <c r="E108" s="2">
        <v>3.0401918997189998</v>
      </c>
      <c r="F108" s="2">
        <v>0.56630774296399999</v>
      </c>
      <c r="G108" s="2">
        <v>13.859649291949999</v>
      </c>
      <c r="H108" s="2">
        <v>26.129357533259</v>
      </c>
      <c r="I108" s="2">
        <v>0</v>
      </c>
      <c r="J108" s="2">
        <v>0</v>
      </c>
      <c r="K108" s="2">
        <v>0</v>
      </c>
      <c r="L108" s="2">
        <v>5.1259180061940004</v>
      </c>
      <c r="M108" s="2">
        <v>0.17245755323799999</v>
      </c>
      <c r="N108" s="2">
        <v>5.4889809174999998E-2</v>
      </c>
      <c r="O108" s="2">
        <v>3.6823188835090002</v>
      </c>
      <c r="P108" s="2" t="s">
        <v>37</v>
      </c>
      <c r="Q108" s="2" t="s">
        <v>37</v>
      </c>
      <c r="R108" s="2" t="s">
        <v>37</v>
      </c>
      <c r="S108" s="2">
        <v>3</v>
      </c>
      <c r="T108" s="2"/>
    </row>
    <row r="109" spans="1:20" x14ac:dyDescent="0.2">
      <c r="A109" s="3" t="s">
        <v>47</v>
      </c>
      <c r="B109" s="3" t="s">
        <v>20</v>
      </c>
      <c r="C109" s="2">
        <v>0</v>
      </c>
      <c r="D109" s="2">
        <v>22.192976597916999</v>
      </c>
      <c r="E109" s="2">
        <v>4.4821153824969997</v>
      </c>
      <c r="F109" s="2">
        <v>0</v>
      </c>
      <c r="G109" s="2">
        <v>28.709777857378999</v>
      </c>
      <c r="H109" s="2">
        <v>29.269042541198999</v>
      </c>
      <c r="I109" s="2">
        <v>0</v>
      </c>
      <c r="J109" s="2">
        <v>0</v>
      </c>
      <c r="K109" s="2">
        <v>2.0695807338660002</v>
      </c>
      <c r="L109" s="2">
        <v>7.1790884681560003</v>
      </c>
      <c r="M109" s="2">
        <v>0.125604782941</v>
      </c>
      <c r="N109" s="2">
        <v>0</v>
      </c>
      <c r="O109" s="2">
        <v>5.9718136360449998</v>
      </c>
      <c r="P109" s="2" t="s">
        <v>37</v>
      </c>
      <c r="Q109" s="2" t="s">
        <v>37</v>
      </c>
      <c r="R109" s="2" t="s">
        <v>37</v>
      </c>
      <c r="S109" s="2">
        <v>3</v>
      </c>
      <c r="T109" s="2"/>
    </row>
    <row r="110" spans="1:20" x14ac:dyDescent="0.2">
      <c r="A110" s="3" t="s">
        <v>47</v>
      </c>
      <c r="B110" s="3" t="s">
        <v>21</v>
      </c>
      <c r="C110" s="2">
        <v>12.076784603528001</v>
      </c>
      <c r="D110" s="2">
        <v>47.401470606305999</v>
      </c>
      <c r="E110" s="2">
        <v>0</v>
      </c>
      <c r="F110" s="2">
        <v>0</v>
      </c>
      <c r="G110" s="2">
        <v>13.880650208769</v>
      </c>
      <c r="H110" s="2">
        <v>18.230373152771001</v>
      </c>
      <c r="I110" s="2">
        <v>0</v>
      </c>
      <c r="J110" s="2">
        <v>0</v>
      </c>
      <c r="K110" s="2">
        <v>0</v>
      </c>
      <c r="L110" s="2">
        <v>7.3915192009900004</v>
      </c>
      <c r="M110" s="2">
        <v>0</v>
      </c>
      <c r="N110" s="2">
        <v>0</v>
      </c>
      <c r="O110" s="2">
        <v>1.019202227636</v>
      </c>
      <c r="P110" s="2" t="s">
        <v>37</v>
      </c>
      <c r="Q110" s="2" t="s">
        <v>37</v>
      </c>
      <c r="R110" s="2" t="s">
        <v>37</v>
      </c>
      <c r="S110" s="2">
        <v>3</v>
      </c>
      <c r="T110" s="2"/>
    </row>
    <row r="111" spans="1:20" x14ac:dyDescent="0.2">
      <c r="A111" s="3" t="s">
        <v>47</v>
      </c>
      <c r="B111" s="3" t="s">
        <v>22</v>
      </c>
      <c r="C111" s="2">
        <v>20.299370107116001</v>
      </c>
      <c r="D111" s="2">
        <v>33.571801252229001</v>
      </c>
      <c r="E111" s="2">
        <v>1.65581946823</v>
      </c>
      <c r="F111" s="2">
        <v>0</v>
      </c>
      <c r="G111" s="2">
        <v>6.1015441153819996</v>
      </c>
      <c r="H111" s="2">
        <v>26.397193749069</v>
      </c>
      <c r="I111" s="2">
        <v>2.990395291999</v>
      </c>
      <c r="J111" s="2">
        <v>1.387126958409</v>
      </c>
      <c r="K111" s="2">
        <v>0</v>
      </c>
      <c r="L111" s="2">
        <v>4.5422780848999998E-2</v>
      </c>
      <c r="M111" s="2">
        <v>0</v>
      </c>
      <c r="N111" s="2">
        <v>2.8355456643419998</v>
      </c>
      <c r="O111" s="2">
        <v>4.7157806123770003</v>
      </c>
      <c r="P111" s="2" t="s">
        <v>37</v>
      </c>
      <c r="Q111" s="2" t="s">
        <v>37</v>
      </c>
      <c r="R111" s="2" t="s">
        <v>37</v>
      </c>
      <c r="S111" s="2">
        <v>3</v>
      </c>
      <c r="T111" s="2"/>
    </row>
    <row r="112" spans="1:20" x14ac:dyDescent="0.2">
      <c r="A112" s="3" t="s">
        <v>47</v>
      </c>
      <c r="B112" s="3" t="s">
        <v>23</v>
      </c>
      <c r="C112" s="2">
        <v>0</v>
      </c>
      <c r="D112" s="2">
        <v>53.716648344507</v>
      </c>
      <c r="E112" s="2">
        <v>1.0102183003880001</v>
      </c>
      <c r="F112" s="2">
        <v>0.75552125237199996</v>
      </c>
      <c r="G112" s="2">
        <v>10.788361068386999</v>
      </c>
      <c r="H112" s="2">
        <v>22.569708968644001</v>
      </c>
      <c r="I112" s="2">
        <v>0</v>
      </c>
      <c r="J112" s="2">
        <v>0</v>
      </c>
      <c r="K112" s="2">
        <v>7.3988793492999999E-2</v>
      </c>
      <c r="L112" s="2">
        <v>6.1714255654440002</v>
      </c>
      <c r="M112" s="2">
        <v>0.86462573968300005</v>
      </c>
      <c r="N112" s="2">
        <v>0.57343563614600002</v>
      </c>
      <c r="O112" s="2">
        <v>3.4760663309359998</v>
      </c>
      <c r="P112" s="2" t="s">
        <v>37</v>
      </c>
      <c r="Q112" s="2" t="s">
        <v>37</v>
      </c>
      <c r="R112" s="2" t="s">
        <v>37</v>
      </c>
      <c r="S112" s="2">
        <v>3</v>
      </c>
      <c r="T112" s="2"/>
    </row>
    <row r="113" spans="1:20" x14ac:dyDescent="0.2">
      <c r="A113" s="3" t="s">
        <v>48</v>
      </c>
      <c r="B113" s="3" t="s">
        <v>19</v>
      </c>
      <c r="C113" s="2">
        <v>0</v>
      </c>
      <c r="D113" s="2">
        <v>48.941006044270999</v>
      </c>
      <c r="E113" s="2">
        <v>1.0369808464350001</v>
      </c>
      <c r="F113" s="2">
        <v>5.2809186444079996</v>
      </c>
      <c r="G113" s="2">
        <v>5.9936726715009998</v>
      </c>
      <c r="H113" s="2">
        <v>17.113511790331</v>
      </c>
      <c r="I113" s="2">
        <v>0</v>
      </c>
      <c r="J113" s="2">
        <v>0</v>
      </c>
      <c r="K113" s="2">
        <v>0</v>
      </c>
      <c r="L113" s="2">
        <v>8.0678655384779994</v>
      </c>
      <c r="M113" s="2">
        <v>1.798006637554</v>
      </c>
      <c r="N113" s="2">
        <v>1.464312148494</v>
      </c>
      <c r="O113" s="2">
        <v>10.303725678528</v>
      </c>
      <c r="P113" s="2" t="s">
        <v>37</v>
      </c>
      <c r="Q113" s="2" t="s">
        <v>37</v>
      </c>
      <c r="R113" s="2" t="s">
        <v>37</v>
      </c>
      <c r="S113" s="2">
        <v>3</v>
      </c>
      <c r="T113" s="2"/>
    </row>
    <row r="114" spans="1:20" x14ac:dyDescent="0.2">
      <c r="A114" s="3" t="s">
        <v>48</v>
      </c>
      <c r="B114" s="3" t="s">
        <v>20</v>
      </c>
      <c r="C114" s="2">
        <v>13.942345205261001</v>
      </c>
      <c r="D114" s="2">
        <v>26.392887694557999</v>
      </c>
      <c r="E114" s="2">
        <v>1.479988953581</v>
      </c>
      <c r="F114" s="2">
        <v>0.70182833664199995</v>
      </c>
      <c r="G114" s="2">
        <v>11.924460848442999</v>
      </c>
      <c r="H114" s="2">
        <v>26.754752759349</v>
      </c>
      <c r="I114" s="2">
        <v>0</v>
      </c>
      <c r="J114" s="2">
        <v>0</v>
      </c>
      <c r="K114" s="2">
        <v>1.7316421557749999</v>
      </c>
      <c r="L114" s="2">
        <v>3.5776350834069999</v>
      </c>
      <c r="M114" s="2">
        <v>0</v>
      </c>
      <c r="N114" s="2">
        <v>4.0993034463339999</v>
      </c>
      <c r="O114" s="2">
        <v>9.3951555166510001</v>
      </c>
      <c r="P114" s="2" t="s">
        <v>37</v>
      </c>
      <c r="Q114" s="2" t="s">
        <v>37</v>
      </c>
      <c r="R114" s="2" t="s">
        <v>37</v>
      </c>
      <c r="S114" s="2">
        <v>3</v>
      </c>
      <c r="T114" s="2"/>
    </row>
    <row r="115" spans="1:20" x14ac:dyDescent="0.2">
      <c r="A115" s="3" t="s">
        <v>48</v>
      </c>
      <c r="B115" s="3" t="s">
        <v>21</v>
      </c>
      <c r="C115" s="2">
        <v>9.630148857959</v>
      </c>
      <c r="D115" s="2">
        <v>41.301947939808002</v>
      </c>
      <c r="E115" s="2">
        <v>0</v>
      </c>
      <c r="F115" s="2">
        <v>0</v>
      </c>
      <c r="G115" s="2">
        <v>4.3762734226470004</v>
      </c>
      <c r="H115" s="2">
        <v>16.163702632208999</v>
      </c>
      <c r="I115" s="2">
        <v>2.4281873173020001</v>
      </c>
      <c r="J115" s="2">
        <v>0</v>
      </c>
      <c r="K115" s="2">
        <v>3.38055373076</v>
      </c>
      <c r="L115" s="2">
        <v>4.9469332280489997</v>
      </c>
      <c r="M115" s="2">
        <v>0</v>
      </c>
      <c r="N115" s="2">
        <v>2.559279698144</v>
      </c>
      <c r="O115" s="2">
        <v>15.212973173122</v>
      </c>
      <c r="P115" s="2" t="s">
        <v>37</v>
      </c>
      <c r="Q115" s="2" t="s">
        <v>37</v>
      </c>
      <c r="R115" s="2" t="s">
        <v>37</v>
      </c>
      <c r="S115" s="2">
        <v>3</v>
      </c>
      <c r="T115" s="2"/>
    </row>
    <row r="116" spans="1:20" x14ac:dyDescent="0.2">
      <c r="A116" s="3" t="s">
        <v>48</v>
      </c>
      <c r="B116" s="3" t="s">
        <v>22</v>
      </c>
      <c r="C116" s="2">
        <v>0</v>
      </c>
      <c r="D116" s="2">
        <v>46.723438515299001</v>
      </c>
      <c r="E116" s="2">
        <v>3.102326274942</v>
      </c>
      <c r="F116" s="2">
        <v>2.943888661566</v>
      </c>
      <c r="G116" s="2">
        <v>14.517827557</v>
      </c>
      <c r="H116" s="2">
        <v>24.562041649891999</v>
      </c>
      <c r="I116" s="2">
        <v>0.95272626343</v>
      </c>
      <c r="J116" s="2">
        <v>0</v>
      </c>
      <c r="K116" s="2">
        <v>0</v>
      </c>
      <c r="L116" s="2">
        <v>2.6191055725029999</v>
      </c>
      <c r="M116" s="2">
        <v>0</v>
      </c>
      <c r="N116" s="2">
        <v>1.1755396476219999</v>
      </c>
      <c r="O116" s="2">
        <v>3.4031058577460001</v>
      </c>
      <c r="P116" s="2" t="s">
        <v>37</v>
      </c>
      <c r="Q116" s="2" t="s">
        <v>37</v>
      </c>
      <c r="R116" s="2" t="s">
        <v>37</v>
      </c>
      <c r="S116" s="2">
        <v>3</v>
      </c>
      <c r="T116" s="2"/>
    </row>
    <row r="117" spans="1:20" x14ac:dyDescent="0.2">
      <c r="A117" s="3" t="s">
        <v>48</v>
      </c>
      <c r="B117" s="3" t="s">
        <v>23</v>
      </c>
      <c r="C117" s="2">
        <v>0</v>
      </c>
      <c r="D117" s="2">
        <v>54.748959359920001</v>
      </c>
      <c r="E117" s="2">
        <v>0.49962485183400002</v>
      </c>
      <c r="F117" s="2">
        <v>0</v>
      </c>
      <c r="G117" s="2">
        <v>10.361519575725</v>
      </c>
      <c r="H117" s="2">
        <v>26.534609259943</v>
      </c>
      <c r="I117" s="2">
        <v>0</v>
      </c>
      <c r="J117" s="2">
        <v>0</v>
      </c>
      <c r="K117" s="2">
        <v>0</v>
      </c>
      <c r="L117" s="2">
        <v>6.2132727227429996</v>
      </c>
      <c r="M117" s="2">
        <v>0.228742198205</v>
      </c>
      <c r="N117" s="2">
        <v>1.4132720316309999</v>
      </c>
      <c r="O117" s="2">
        <v>0</v>
      </c>
      <c r="P117" s="2" t="s">
        <v>37</v>
      </c>
      <c r="Q117" s="2" t="s">
        <v>37</v>
      </c>
      <c r="R117" s="2" t="s">
        <v>37</v>
      </c>
      <c r="S117" s="2">
        <v>3</v>
      </c>
      <c r="T117" s="2"/>
    </row>
    <row r="118" spans="1:20" x14ac:dyDescent="0.2">
      <c r="A118" s="3" t="s">
        <v>49</v>
      </c>
      <c r="B118" s="3" t="s">
        <v>22</v>
      </c>
      <c r="C118" s="2">
        <v>0</v>
      </c>
      <c r="D118" s="2">
        <v>52.891931001895998</v>
      </c>
      <c r="E118" s="2">
        <v>0</v>
      </c>
      <c r="F118" s="2">
        <v>1.7277085705099999</v>
      </c>
      <c r="G118" s="2">
        <v>10.514949401540999</v>
      </c>
      <c r="H118" s="2">
        <v>26.226633011442001</v>
      </c>
      <c r="I118" s="2">
        <v>1.685605032929</v>
      </c>
      <c r="J118" s="2">
        <v>0.82838619865100005</v>
      </c>
      <c r="K118" s="2">
        <v>3.5775816419000003E-2</v>
      </c>
      <c r="L118" s="2">
        <v>6.0890109666120003</v>
      </c>
      <c r="M118" s="2">
        <v>0</v>
      </c>
      <c r="N118" s="2">
        <v>0</v>
      </c>
      <c r="O118" s="2">
        <v>0</v>
      </c>
      <c r="P118" s="2" t="s">
        <v>37</v>
      </c>
      <c r="Q118" s="2" t="s">
        <v>37</v>
      </c>
      <c r="R118" s="2" t="s">
        <v>37</v>
      </c>
      <c r="S118" s="2">
        <v>2</v>
      </c>
      <c r="T118" s="2"/>
    </row>
    <row r="119" spans="1:20" x14ac:dyDescent="0.2">
      <c r="A119" s="3" t="s">
        <v>49</v>
      </c>
      <c r="B119" s="3" t="s">
        <v>23</v>
      </c>
      <c r="C119" s="2">
        <v>0</v>
      </c>
      <c r="D119" s="2">
        <v>42.773039082498997</v>
      </c>
      <c r="E119" s="2">
        <v>3.729312879578</v>
      </c>
      <c r="F119" s="2">
        <v>1.7033434992409999</v>
      </c>
      <c r="G119" s="2">
        <v>19.318945791419999</v>
      </c>
      <c r="H119" s="2">
        <v>31.565738915090002</v>
      </c>
      <c r="I119" s="2">
        <v>0</v>
      </c>
      <c r="J119" s="2">
        <v>0</v>
      </c>
      <c r="K119" s="2">
        <v>0</v>
      </c>
      <c r="L119" s="2">
        <v>0</v>
      </c>
      <c r="M119" s="2">
        <v>3.8504841041999999E-2</v>
      </c>
      <c r="N119" s="2">
        <v>0.87111499112900004</v>
      </c>
      <c r="O119" s="2">
        <v>0</v>
      </c>
      <c r="P119" s="2" t="s">
        <v>37</v>
      </c>
      <c r="Q119" s="2" t="s">
        <v>37</v>
      </c>
      <c r="R119" s="2" t="s">
        <v>37</v>
      </c>
      <c r="S119" s="2">
        <v>2</v>
      </c>
      <c r="T119" s="2"/>
    </row>
    <row r="120" spans="1:20" x14ac:dyDescent="0.2">
      <c r="A120" s="3" t="s">
        <v>49</v>
      </c>
      <c r="B120" s="3" t="s">
        <v>24</v>
      </c>
      <c r="C120" s="2">
        <v>16.020833053474</v>
      </c>
      <c r="D120" s="2">
        <v>48.938220461010999</v>
      </c>
      <c r="E120" s="2">
        <v>1.49419837658</v>
      </c>
      <c r="F120" s="2">
        <v>0</v>
      </c>
      <c r="G120" s="2">
        <v>7.7098688141659997</v>
      </c>
      <c r="H120" s="2">
        <v>20.265818182010999</v>
      </c>
      <c r="I120" s="2">
        <v>0</v>
      </c>
      <c r="J120" s="2">
        <v>0</v>
      </c>
      <c r="K120" s="2">
        <v>1.9925756334999999E-2</v>
      </c>
      <c r="L120" s="2">
        <v>5.5267690567559997</v>
      </c>
      <c r="M120" s="2">
        <v>0</v>
      </c>
      <c r="N120" s="2">
        <v>0</v>
      </c>
      <c r="O120" s="2">
        <v>2.4366299665999999E-2</v>
      </c>
      <c r="P120" s="2" t="s">
        <v>37</v>
      </c>
      <c r="Q120" s="2" t="s">
        <v>37</v>
      </c>
      <c r="R120" s="2" t="s">
        <v>37</v>
      </c>
      <c r="S120" s="2">
        <v>2</v>
      </c>
      <c r="T120" s="2"/>
    </row>
    <row r="121" spans="1:20" x14ac:dyDescent="0.2">
      <c r="A121" s="3" t="s">
        <v>50</v>
      </c>
      <c r="B121" s="3" t="s">
        <v>22</v>
      </c>
      <c r="C121" s="2">
        <v>0</v>
      </c>
      <c r="D121" s="2">
        <v>31.205790386779999</v>
      </c>
      <c r="E121" s="2">
        <v>0</v>
      </c>
      <c r="F121" s="2">
        <v>0</v>
      </c>
      <c r="G121" s="2">
        <v>11.028471238398</v>
      </c>
      <c r="H121" s="2">
        <v>52.427777443276</v>
      </c>
      <c r="I121" s="2">
        <v>0</v>
      </c>
      <c r="J121" s="2">
        <v>3.0518256976310001</v>
      </c>
      <c r="K121" s="2">
        <v>0</v>
      </c>
      <c r="L121" s="2">
        <v>5.7677662402999999E-2</v>
      </c>
      <c r="M121" s="2">
        <v>2.226848616726</v>
      </c>
      <c r="N121" s="2">
        <v>0</v>
      </c>
      <c r="O121" s="2">
        <v>1.608954787E-3</v>
      </c>
      <c r="P121" s="2" t="s">
        <v>37</v>
      </c>
      <c r="Q121" s="2" t="s">
        <v>37</v>
      </c>
      <c r="R121" s="2" t="s">
        <v>37</v>
      </c>
      <c r="S121" s="2">
        <v>2</v>
      </c>
      <c r="T121" s="2"/>
    </row>
    <row r="122" spans="1:20" x14ac:dyDescent="0.2">
      <c r="A122" s="3" t="s">
        <v>50</v>
      </c>
      <c r="B122" s="3" t="s">
        <v>23</v>
      </c>
      <c r="C122" s="2">
        <v>0</v>
      </c>
      <c r="D122" s="2">
        <v>58.262346816487003</v>
      </c>
      <c r="E122" s="2">
        <v>0.23717372094299999</v>
      </c>
      <c r="F122" s="2">
        <v>3.1022538544580001</v>
      </c>
      <c r="G122" s="2">
        <v>9.5464392350979992</v>
      </c>
      <c r="H122" s="2">
        <v>22.884654855507002</v>
      </c>
      <c r="I122" s="2">
        <v>0</v>
      </c>
      <c r="J122" s="2">
        <v>0</v>
      </c>
      <c r="K122" s="2">
        <v>8.2579754049999995E-3</v>
      </c>
      <c r="L122" s="2">
        <v>5.9387838197939997</v>
      </c>
      <c r="M122" s="2">
        <v>0</v>
      </c>
      <c r="N122" s="2">
        <v>4.5267256820000004E-3</v>
      </c>
      <c r="O122" s="2">
        <v>1.5562996625999999E-2</v>
      </c>
      <c r="P122" s="2" t="s">
        <v>37</v>
      </c>
      <c r="Q122" s="2" t="s">
        <v>37</v>
      </c>
      <c r="R122" s="2" t="s">
        <v>37</v>
      </c>
      <c r="S122" s="2">
        <v>2</v>
      </c>
      <c r="T122" s="2"/>
    </row>
    <row r="123" spans="1:20" x14ac:dyDescent="0.2">
      <c r="A123" s="3" t="s">
        <v>50</v>
      </c>
      <c r="B123" s="3" t="s">
        <v>24</v>
      </c>
      <c r="C123" s="2">
        <v>0</v>
      </c>
      <c r="D123" s="2">
        <v>52.432942340339999</v>
      </c>
      <c r="E123" s="2">
        <v>0</v>
      </c>
      <c r="F123" s="2">
        <v>0</v>
      </c>
      <c r="G123" s="2">
        <v>14.811229433894001</v>
      </c>
      <c r="H123" s="2">
        <v>21.413024026885001</v>
      </c>
      <c r="I123" s="2">
        <v>0</v>
      </c>
      <c r="J123" s="2">
        <v>0</v>
      </c>
      <c r="K123" s="2">
        <v>0</v>
      </c>
      <c r="L123" s="2">
        <v>8.0872391737929998</v>
      </c>
      <c r="M123" s="2">
        <v>0</v>
      </c>
      <c r="N123" s="2">
        <v>3.0593372915299999</v>
      </c>
      <c r="O123" s="2">
        <v>0.19622773355799999</v>
      </c>
      <c r="P123" s="2" t="s">
        <v>37</v>
      </c>
      <c r="Q123" s="2" t="s">
        <v>37</v>
      </c>
      <c r="R123" s="2" t="s">
        <v>37</v>
      </c>
      <c r="S123" s="2">
        <v>2</v>
      </c>
      <c r="T123" s="2"/>
    </row>
    <row r="124" spans="1:20" x14ac:dyDescent="0.2">
      <c r="A124" s="3" t="s">
        <v>51</v>
      </c>
      <c r="B124" s="3" t="s">
        <v>14</v>
      </c>
      <c r="C124" s="2">
        <v>0</v>
      </c>
      <c r="D124" s="2">
        <v>47.021718666757998</v>
      </c>
      <c r="E124" s="2">
        <v>0</v>
      </c>
      <c r="F124" s="2">
        <v>0</v>
      </c>
      <c r="G124" s="2">
        <v>21.411627758251001</v>
      </c>
      <c r="H124" s="2">
        <v>22.029568168124001</v>
      </c>
      <c r="I124" s="2">
        <v>0</v>
      </c>
      <c r="J124" s="2">
        <v>0</v>
      </c>
      <c r="K124" s="2">
        <v>0.455035839512</v>
      </c>
      <c r="L124" s="2">
        <v>7.2371736826369997</v>
      </c>
      <c r="M124" s="2">
        <v>3.9356220439999999E-2</v>
      </c>
      <c r="N124" s="2">
        <v>1.8055196642769999</v>
      </c>
      <c r="O124" s="2">
        <v>0</v>
      </c>
      <c r="P124" s="2" t="s">
        <v>37</v>
      </c>
      <c r="Q124" s="2" t="s">
        <v>37</v>
      </c>
      <c r="R124" s="2" t="s">
        <v>37</v>
      </c>
      <c r="S124" s="2">
        <v>2</v>
      </c>
      <c r="T124" s="2"/>
    </row>
    <row r="125" spans="1:20" x14ac:dyDescent="0.2">
      <c r="A125" s="3" t="s">
        <v>51</v>
      </c>
      <c r="B125" s="3" t="s">
        <v>15</v>
      </c>
      <c r="C125" s="2">
        <v>0</v>
      </c>
      <c r="D125" s="2">
        <v>62.667728844526998</v>
      </c>
      <c r="E125" s="2">
        <v>0</v>
      </c>
      <c r="F125" s="2">
        <v>0</v>
      </c>
      <c r="G125" s="2">
        <v>10.2124660717</v>
      </c>
      <c r="H125" s="2">
        <v>21.803583037355999</v>
      </c>
      <c r="I125" s="2">
        <v>0</v>
      </c>
      <c r="J125" s="2">
        <v>0</v>
      </c>
      <c r="K125" s="2">
        <v>0.34346212591199998</v>
      </c>
      <c r="L125" s="2">
        <v>3.7762761823069999</v>
      </c>
      <c r="M125" s="2">
        <v>1.196483738198</v>
      </c>
      <c r="N125" s="2">
        <v>0</v>
      </c>
      <c r="O125" s="2">
        <v>0</v>
      </c>
      <c r="P125" s="2" t="s">
        <v>37</v>
      </c>
      <c r="Q125" s="2" t="s">
        <v>37</v>
      </c>
      <c r="R125" s="2" t="s">
        <v>37</v>
      </c>
      <c r="S125" s="2">
        <v>2</v>
      </c>
      <c r="T125" s="2"/>
    </row>
    <row r="126" spans="1:20" x14ac:dyDescent="0.2">
      <c r="A126" s="3" t="s">
        <v>51</v>
      </c>
      <c r="B126" s="3" t="s">
        <v>16</v>
      </c>
      <c r="C126" s="2">
        <v>0</v>
      </c>
      <c r="D126" s="2">
        <v>54.70960792727</v>
      </c>
      <c r="E126" s="2">
        <v>3.2653768452279999</v>
      </c>
      <c r="F126" s="2">
        <v>1.1782594009480001</v>
      </c>
      <c r="G126" s="2">
        <v>17.974333248247</v>
      </c>
      <c r="H126" s="2">
        <v>19.022894200620001</v>
      </c>
      <c r="I126" s="2">
        <v>3.8495283776860001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 t="s">
        <v>37</v>
      </c>
      <c r="Q126" s="2" t="s">
        <v>37</v>
      </c>
      <c r="R126" s="2" t="s">
        <v>37</v>
      </c>
      <c r="S126" s="2">
        <v>2</v>
      </c>
      <c r="T126" s="2"/>
    </row>
    <row r="127" spans="1:20" x14ac:dyDescent="0.2">
      <c r="A127" s="3" t="s">
        <v>52</v>
      </c>
      <c r="B127" s="3" t="s">
        <v>24</v>
      </c>
      <c r="C127" s="2">
        <v>5.6603384057700001</v>
      </c>
      <c r="D127" s="2">
        <v>51.045443492007003</v>
      </c>
      <c r="E127" s="2">
        <v>3.8490676020080001</v>
      </c>
      <c r="F127" s="2">
        <v>1.5591683445510001</v>
      </c>
      <c r="G127" s="2">
        <v>14.532244959637</v>
      </c>
      <c r="H127" s="2">
        <v>17.695019539450001</v>
      </c>
      <c r="I127" s="2">
        <v>0</v>
      </c>
      <c r="J127" s="2">
        <v>0</v>
      </c>
      <c r="K127" s="2">
        <v>0</v>
      </c>
      <c r="L127" s="2">
        <v>0</v>
      </c>
      <c r="M127" s="2">
        <v>2.219770034233</v>
      </c>
      <c r="N127" s="2">
        <v>1.1585492364E-2</v>
      </c>
      <c r="O127" s="2">
        <v>3.4273621299819998</v>
      </c>
      <c r="P127" s="2" t="s">
        <v>37</v>
      </c>
      <c r="Q127" s="2" t="s">
        <v>37</v>
      </c>
      <c r="R127" s="2" t="s">
        <v>37</v>
      </c>
      <c r="S127" s="2">
        <v>2</v>
      </c>
      <c r="T127" s="2"/>
    </row>
    <row r="128" spans="1:20" x14ac:dyDescent="0.2">
      <c r="A128" s="3" t="s">
        <v>52</v>
      </c>
      <c r="B128" s="3" t="s">
        <v>25</v>
      </c>
      <c r="C128" s="2">
        <v>0</v>
      </c>
      <c r="D128" s="2">
        <v>70.023403836333003</v>
      </c>
      <c r="E128" s="2">
        <v>0</v>
      </c>
      <c r="F128" s="2">
        <v>0</v>
      </c>
      <c r="G128" s="2">
        <v>5.7663113669800001</v>
      </c>
      <c r="H128" s="2">
        <v>19.555818373483</v>
      </c>
      <c r="I128" s="2">
        <v>0</v>
      </c>
      <c r="J128" s="2">
        <v>5.1775096540000003E-2</v>
      </c>
      <c r="K128" s="2">
        <v>2.4674150176160001</v>
      </c>
      <c r="L128" s="2">
        <v>2.1331017918140001</v>
      </c>
      <c r="M128" s="2">
        <v>0</v>
      </c>
      <c r="N128" s="2">
        <v>2.1745172339999999E-3</v>
      </c>
      <c r="O128" s="2">
        <v>0</v>
      </c>
      <c r="P128" s="2" t="s">
        <v>37</v>
      </c>
      <c r="Q128" s="2" t="s">
        <v>37</v>
      </c>
      <c r="R128" s="2" t="s">
        <v>37</v>
      </c>
      <c r="S128" s="2">
        <v>2</v>
      </c>
      <c r="T128" s="2"/>
    </row>
    <row r="129" spans="1:20" x14ac:dyDescent="0.2">
      <c r="A129" s="3" t="s">
        <v>52</v>
      </c>
      <c r="B129" s="3" t="s">
        <v>26</v>
      </c>
      <c r="C129" s="2">
        <v>0</v>
      </c>
      <c r="D129" s="2">
        <v>43.385147224535999</v>
      </c>
      <c r="E129" s="2">
        <v>1.7121975044219999</v>
      </c>
      <c r="F129" s="2">
        <v>2.4020267425120001</v>
      </c>
      <c r="G129" s="2">
        <v>9.3740879662720005</v>
      </c>
      <c r="H129" s="2">
        <v>24.862094286499001</v>
      </c>
      <c r="I129" s="2">
        <v>1.063656904823</v>
      </c>
      <c r="J129" s="2">
        <v>1.505137266849</v>
      </c>
      <c r="K129" s="2">
        <v>0</v>
      </c>
      <c r="L129" s="2">
        <v>4.2533166202689996</v>
      </c>
      <c r="M129" s="2">
        <v>0</v>
      </c>
      <c r="N129" s="2">
        <v>2.3840062778150002</v>
      </c>
      <c r="O129" s="2">
        <v>9.0583292060050002</v>
      </c>
      <c r="P129" s="2" t="s">
        <v>37</v>
      </c>
      <c r="Q129" s="2" t="s">
        <v>37</v>
      </c>
      <c r="R129" s="2" t="s">
        <v>37</v>
      </c>
      <c r="S129" s="2">
        <v>2</v>
      </c>
      <c r="T129" s="2"/>
    </row>
    <row r="130" spans="1:20" x14ac:dyDescent="0.2">
      <c r="A130" s="3" t="s">
        <v>53</v>
      </c>
      <c r="B130" s="3" t="s">
        <v>22</v>
      </c>
      <c r="C130" s="2">
        <v>7.1868296277860004</v>
      </c>
      <c r="D130" s="2">
        <v>23.358791000311999</v>
      </c>
      <c r="E130" s="2">
        <v>0</v>
      </c>
      <c r="F130" s="2">
        <v>28.784200334632999</v>
      </c>
      <c r="G130" s="2">
        <v>0</v>
      </c>
      <c r="H130" s="2">
        <v>35.956357601051003</v>
      </c>
      <c r="I130" s="2">
        <v>0</v>
      </c>
      <c r="J130" s="2">
        <v>7.7041905710000004E-3</v>
      </c>
      <c r="K130" s="2">
        <v>6.9844948209999997E-3</v>
      </c>
      <c r="L130" s="2">
        <v>4.0310655025509998</v>
      </c>
      <c r="M130" s="2">
        <v>0</v>
      </c>
      <c r="N130" s="2">
        <v>0</v>
      </c>
      <c r="O130" s="2">
        <v>0.66806724827499997</v>
      </c>
      <c r="P130" s="2" t="s">
        <v>37</v>
      </c>
      <c r="Q130" s="2" t="s">
        <v>37</v>
      </c>
      <c r="R130" s="2" t="s">
        <v>37</v>
      </c>
      <c r="S130" s="2">
        <v>3</v>
      </c>
      <c r="T130" s="2"/>
    </row>
    <row r="131" spans="1:20" x14ac:dyDescent="0.2">
      <c r="A131" s="3" t="s">
        <v>53</v>
      </c>
      <c r="B131" s="3" t="s">
        <v>23</v>
      </c>
      <c r="C131" s="2">
        <v>0</v>
      </c>
      <c r="D131" s="2">
        <v>56.379434509580001</v>
      </c>
      <c r="E131" s="2">
        <v>0</v>
      </c>
      <c r="F131" s="2">
        <v>0</v>
      </c>
      <c r="G131" s="2">
        <v>7.0556946819770001</v>
      </c>
      <c r="H131" s="2">
        <v>30.35221269466</v>
      </c>
      <c r="I131" s="2">
        <v>6.2126581137840002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 t="s">
        <v>37</v>
      </c>
      <c r="Q131" s="2" t="s">
        <v>37</v>
      </c>
      <c r="R131" s="2" t="s">
        <v>37</v>
      </c>
      <c r="S131" s="2">
        <v>3</v>
      </c>
      <c r="T131" s="2"/>
    </row>
    <row r="132" spans="1:20" x14ac:dyDescent="0.2">
      <c r="A132" s="3" t="s">
        <v>53</v>
      </c>
      <c r="B132" s="3" t="s">
        <v>24</v>
      </c>
      <c r="C132" s="2">
        <v>0</v>
      </c>
      <c r="D132" s="2">
        <v>41.447954848877004</v>
      </c>
      <c r="E132" s="2">
        <v>0</v>
      </c>
      <c r="F132" s="2">
        <v>0</v>
      </c>
      <c r="G132" s="2">
        <v>7.931884206136</v>
      </c>
      <c r="H132" s="2">
        <v>10.817472046661999</v>
      </c>
      <c r="I132" s="2">
        <v>0</v>
      </c>
      <c r="J132" s="2">
        <v>0</v>
      </c>
      <c r="K132" s="2">
        <v>0</v>
      </c>
      <c r="L132" s="2">
        <v>18.322127789301</v>
      </c>
      <c r="M132" s="2">
        <v>1.671998638679</v>
      </c>
      <c r="N132" s="2">
        <v>5.0648266909229998</v>
      </c>
      <c r="O132" s="2">
        <v>14.743735779422</v>
      </c>
      <c r="P132" s="2" t="s">
        <v>37</v>
      </c>
      <c r="Q132" s="2" t="s">
        <v>37</v>
      </c>
      <c r="R132" s="2" t="s">
        <v>37</v>
      </c>
      <c r="S132" s="2">
        <v>3</v>
      </c>
      <c r="T132" s="2"/>
    </row>
    <row r="133" spans="1:20" x14ac:dyDescent="0.2">
      <c r="A133" s="3" t="s">
        <v>53</v>
      </c>
      <c r="B133" s="3" t="s">
        <v>25</v>
      </c>
      <c r="C133" s="2">
        <v>0</v>
      </c>
      <c r="D133" s="2">
        <v>26.320721137202</v>
      </c>
      <c r="E133" s="2">
        <v>1.2548138537739999</v>
      </c>
      <c r="F133" s="2">
        <v>0.69484558502600002</v>
      </c>
      <c r="G133" s="2">
        <v>13.927856985870999</v>
      </c>
      <c r="H133" s="2">
        <v>37.628102949357</v>
      </c>
      <c r="I133" s="2">
        <v>1.043426407174</v>
      </c>
      <c r="J133" s="2">
        <v>4.4446197763000003E-2</v>
      </c>
      <c r="K133" s="2">
        <v>0</v>
      </c>
      <c r="L133" s="2">
        <v>0</v>
      </c>
      <c r="M133" s="2">
        <v>0</v>
      </c>
      <c r="N133" s="2">
        <v>0</v>
      </c>
      <c r="O133" s="2">
        <v>19.085786883834</v>
      </c>
      <c r="P133" s="2" t="s">
        <v>37</v>
      </c>
      <c r="Q133" s="2" t="s">
        <v>37</v>
      </c>
      <c r="R133" s="2" t="s">
        <v>37</v>
      </c>
      <c r="S133" s="2">
        <v>3</v>
      </c>
      <c r="T133" s="2"/>
    </row>
    <row r="134" spans="1:20" x14ac:dyDescent="0.2">
      <c r="A134" s="3" t="s">
        <v>53</v>
      </c>
      <c r="B134" s="3" t="s">
        <v>26</v>
      </c>
      <c r="C134" s="2">
        <v>20.41184769242</v>
      </c>
      <c r="D134" s="2">
        <v>44.888308017573003</v>
      </c>
      <c r="E134" s="2">
        <v>0.67314966078100003</v>
      </c>
      <c r="F134" s="2">
        <v>0.308828181679</v>
      </c>
      <c r="G134" s="2">
        <v>11.892436650602001</v>
      </c>
      <c r="H134" s="2">
        <v>9.1808195777589994</v>
      </c>
      <c r="I134" s="2">
        <v>0</v>
      </c>
      <c r="J134" s="2">
        <v>0</v>
      </c>
      <c r="K134" s="2">
        <v>8.9584112716999995E-2</v>
      </c>
      <c r="L134" s="2">
        <v>1.0662134008E-2</v>
      </c>
      <c r="M134" s="2">
        <v>0</v>
      </c>
      <c r="N134" s="2">
        <v>0</v>
      </c>
      <c r="O134" s="2">
        <v>12.544363972459999</v>
      </c>
      <c r="P134" s="2" t="s">
        <v>37</v>
      </c>
      <c r="Q134" s="2" t="s">
        <v>37</v>
      </c>
      <c r="R134" s="2" t="s">
        <v>37</v>
      </c>
      <c r="S134" s="2">
        <v>3</v>
      </c>
      <c r="T134" s="2"/>
    </row>
    <row r="135" spans="1:20" x14ac:dyDescent="0.2">
      <c r="A135" s="3" t="s">
        <v>54</v>
      </c>
      <c r="B135" s="3" t="s">
        <v>24</v>
      </c>
      <c r="C135" s="2">
        <v>0</v>
      </c>
      <c r="D135" s="2">
        <v>48.946286160604998</v>
      </c>
      <c r="E135" s="2">
        <v>0</v>
      </c>
      <c r="F135" s="2">
        <v>5.4519770025229999</v>
      </c>
      <c r="G135" s="2">
        <v>8.9288076136030003</v>
      </c>
      <c r="H135" s="2">
        <v>24.678590551728998</v>
      </c>
      <c r="I135" s="2">
        <v>0</v>
      </c>
      <c r="J135" s="2">
        <v>0</v>
      </c>
      <c r="K135" s="2">
        <v>1.488620409146</v>
      </c>
      <c r="L135" s="2">
        <v>0.26800373868600003</v>
      </c>
      <c r="M135" s="2">
        <v>1.1791091005879999</v>
      </c>
      <c r="N135" s="2">
        <v>2.8772448861259998</v>
      </c>
      <c r="O135" s="2">
        <v>6.1813605369940001</v>
      </c>
      <c r="P135" s="2" t="s">
        <v>37</v>
      </c>
      <c r="Q135" s="2" t="s">
        <v>37</v>
      </c>
      <c r="R135" s="2" t="s">
        <v>37</v>
      </c>
      <c r="S135" s="2">
        <v>3</v>
      </c>
      <c r="T135" s="2"/>
    </row>
    <row r="136" spans="1:20" x14ac:dyDescent="0.2">
      <c r="A136" s="3" t="s">
        <v>54</v>
      </c>
      <c r="B136" s="3" t="s">
        <v>25</v>
      </c>
      <c r="C136" s="2">
        <v>0</v>
      </c>
      <c r="D136" s="2">
        <v>46.331264561994999</v>
      </c>
      <c r="E136" s="2">
        <v>0</v>
      </c>
      <c r="F136" s="2">
        <v>0</v>
      </c>
      <c r="G136" s="2">
        <v>13.314244443197</v>
      </c>
      <c r="H136" s="2">
        <v>23.167287350830001</v>
      </c>
      <c r="I136" s="2">
        <v>0</v>
      </c>
      <c r="J136" s="2">
        <v>1.5238457185880001</v>
      </c>
      <c r="K136" s="2">
        <v>0</v>
      </c>
      <c r="L136" s="2">
        <v>2.3778993420029999</v>
      </c>
      <c r="M136" s="2">
        <v>2.605782738357</v>
      </c>
      <c r="N136" s="2">
        <v>0</v>
      </c>
      <c r="O136" s="2">
        <v>10.679675845029999</v>
      </c>
      <c r="P136" s="2" t="s">
        <v>37</v>
      </c>
      <c r="Q136" s="2" t="s">
        <v>37</v>
      </c>
      <c r="R136" s="2" t="s">
        <v>37</v>
      </c>
      <c r="S136" s="2">
        <v>3</v>
      </c>
      <c r="T136" s="2"/>
    </row>
    <row r="137" spans="1:20" x14ac:dyDescent="0.2">
      <c r="A137" s="3" t="s">
        <v>54</v>
      </c>
      <c r="B137" s="3" t="s">
        <v>26</v>
      </c>
      <c r="C137" s="2">
        <v>0</v>
      </c>
      <c r="D137" s="2">
        <v>46.167337723449997</v>
      </c>
      <c r="E137" s="2">
        <v>0</v>
      </c>
      <c r="F137" s="2">
        <v>0</v>
      </c>
      <c r="G137" s="2">
        <v>17.390899868356001</v>
      </c>
      <c r="H137" s="2">
        <v>25.269982899995</v>
      </c>
      <c r="I137" s="2">
        <v>1.018712435104</v>
      </c>
      <c r="J137" s="2">
        <v>0</v>
      </c>
      <c r="K137" s="2">
        <v>0</v>
      </c>
      <c r="L137" s="2">
        <v>1.9237721597040001</v>
      </c>
      <c r="M137" s="2">
        <v>1.599463125342</v>
      </c>
      <c r="N137" s="2">
        <v>1.184840552664</v>
      </c>
      <c r="O137" s="2">
        <v>5.4449912353850003</v>
      </c>
      <c r="P137" s="2" t="s">
        <v>37</v>
      </c>
      <c r="Q137" s="2" t="s">
        <v>37</v>
      </c>
      <c r="R137" s="2" t="s">
        <v>37</v>
      </c>
      <c r="S137" s="2">
        <v>3</v>
      </c>
      <c r="T137" s="2"/>
    </row>
    <row r="138" spans="1:20" x14ac:dyDescent="0.2">
      <c r="A138" s="3" t="s">
        <v>54</v>
      </c>
      <c r="B138" s="3" t="s">
        <v>27</v>
      </c>
      <c r="C138" s="2">
        <v>0</v>
      </c>
      <c r="D138" s="2">
        <v>55.736697868965997</v>
      </c>
      <c r="E138" s="2">
        <v>2.707769164613</v>
      </c>
      <c r="F138" s="2">
        <v>1.750647931616</v>
      </c>
      <c r="G138" s="2">
        <v>8.8197498779100005</v>
      </c>
      <c r="H138" s="2">
        <v>24.870580914689999</v>
      </c>
      <c r="I138" s="2">
        <v>1.218445785608</v>
      </c>
      <c r="J138" s="2">
        <v>0</v>
      </c>
      <c r="K138" s="2">
        <v>0</v>
      </c>
      <c r="L138" s="2">
        <v>1.560694323184</v>
      </c>
      <c r="M138" s="2">
        <v>0</v>
      </c>
      <c r="N138" s="2">
        <v>1.5770347367769999</v>
      </c>
      <c r="O138" s="2">
        <v>1.758379396637</v>
      </c>
      <c r="P138" s="2" t="s">
        <v>37</v>
      </c>
      <c r="Q138" s="2" t="s">
        <v>37</v>
      </c>
      <c r="R138" s="2" t="s">
        <v>37</v>
      </c>
      <c r="S138" s="2">
        <v>3</v>
      </c>
      <c r="T138" s="2"/>
    </row>
    <row r="139" spans="1:20" x14ac:dyDescent="0.2">
      <c r="A139" s="3" t="s">
        <v>54</v>
      </c>
      <c r="B139" s="3" t="s">
        <v>28</v>
      </c>
      <c r="C139" s="2">
        <v>0</v>
      </c>
      <c r="D139" s="2">
        <v>52.661834903181003</v>
      </c>
      <c r="E139" s="2">
        <v>1.3120885413979999</v>
      </c>
      <c r="F139" s="2">
        <v>0</v>
      </c>
      <c r="G139" s="2">
        <v>8.5082622413990006</v>
      </c>
      <c r="H139" s="2">
        <v>18.698126133269</v>
      </c>
      <c r="I139" s="2">
        <v>0</v>
      </c>
      <c r="J139" s="2">
        <v>0</v>
      </c>
      <c r="K139" s="2">
        <v>4.9321055660000003E-3</v>
      </c>
      <c r="L139" s="2">
        <v>9.7154491288520006</v>
      </c>
      <c r="M139" s="2">
        <v>0</v>
      </c>
      <c r="N139" s="2">
        <v>0</v>
      </c>
      <c r="O139" s="2">
        <v>9.099306946335</v>
      </c>
      <c r="P139" s="2" t="s">
        <v>37</v>
      </c>
      <c r="Q139" s="2" t="s">
        <v>37</v>
      </c>
      <c r="R139" s="2" t="s">
        <v>37</v>
      </c>
      <c r="S139" s="2">
        <v>3</v>
      </c>
      <c r="T139" s="2"/>
    </row>
    <row r="140" spans="1:20" x14ac:dyDescent="0.2">
      <c r="A140" s="3" t="s">
        <v>55</v>
      </c>
      <c r="B140" s="3" t="s">
        <v>19</v>
      </c>
      <c r="C140" s="2">
        <v>0</v>
      </c>
      <c r="D140" s="2">
        <v>41.394748079578001</v>
      </c>
      <c r="E140" s="2">
        <v>0</v>
      </c>
      <c r="F140" s="2">
        <v>0</v>
      </c>
      <c r="G140" s="2">
        <v>11.025996930823</v>
      </c>
      <c r="H140" s="2">
        <v>29.09821476862</v>
      </c>
      <c r="I140" s="2">
        <v>0</v>
      </c>
      <c r="J140" s="2">
        <v>0.27414320455699998</v>
      </c>
      <c r="K140" s="2">
        <v>0.56053345380599995</v>
      </c>
      <c r="L140" s="2">
        <v>1.2004868376210001</v>
      </c>
      <c r="M140" s="2">
        <v>0</v>
      </c>
      <c r="N140" s="2">
        <v>2.4742741507089998</v>
      </c>
      <c r="O140" s="2">
        <v>13.971602574286999</v>
      </c>
      <c r="P140" s="2" t="s">
        <v>37</v>
      </c>
      <c r="Q140" s="2" t="s">
        <v>37</v>
      </c>
      <c r="R140" s="2" t="s">
        <v>37</v>
      </c>
      <c r="S140" s="2">
        <v>1</v>
      </c>
      <c r="T140" s="2"/>
    </row>
    <row r="141" spans="1:20" x14ac:dyDescent="0.2">
      <c r="A141" s="3" t="s">
        <v>55</v>
      </c>
      <c r="B141" s="3" t="s">
        <v>20</v>
      </c>
      <c r="C141" s="2">
        <v>8.2059241124490008</v>
      </c>
      <c r="D141" s="2">
        <v>45.161813920089003</v>
      </c>
      <c r="E141" s="2">
        <v>0</v>
      </c>
      <c r="F141" s="2">
        <v>0.98517203245399998</v>
      </c>
      <c r="G141" s="2">
        <v>13.965477496997</v>
      </c>
      <c r="H141" s="2">
        <v>23.864841947517</v>
      </c>
      <c r="I141" s="2">
        <v>0</v>
      </c>
      <c r="J141" s="2">
        <v>0</v>
      </c>
      <c r="K141" s="2">
        <v>1.183940036064</v>
      </c>
      <c r="L141" s="2">
        <v>6.1174012386639998</v>
      </c>
      <c r="M141" s="2">
        <v>0</v>
      </c>
      <c r="N141" s="2">
        <v>0</v>
      </c>
      <c r="O141" s="2">
        <v>0.51542921576599998</v>
      </c>
      <c r="P141" s="2" t="s">
        <v>37</v>
      </c>
      <c r="Q141" s="2" t="s">
        <v>37</v>
      </c>
      <c r="R141" s="2" t="s">
        <v>37</v>
      </c>
      <c r="S141" s="2">
        <v>1</v>
      </c>
      <c r="T141" s="2"/>
    </row>
    <row r="142" spans="1:20" x14ac:dyDescent="0.2">
      <c r="A142" s="3" t="s">
        <v>55</v>
      </c>
      <c r="B142" s="3" t="s">
        <v>21</v>
      </c>
      <c r="C142" s="2">
        <v>0</v>
      </c>
      <c r="D142" s="2">
        <v>46.936181939702998</v>
      </c>
      <c r="E142" s="2">
        <v>0</v>
      </c>
      <c r="F142" s="2">
        <v>7.6618926166990002</v>
      </c>
      <c r="G142" s="2">
        <v>16.168822529749001</v>
      </c>
      <c r="H142" s="2">
        <v>20.16556972195</v>
      </c>
      <c r="I142" s="2">
        <v>0.37280887629600001</v>
      </c>
      <c r="J142" s="2">
        <v>0.39218219429599999</v>
      </c>
      <c r="K142" s="2">
        <v>0</v>
      </c>
      <c r="L142" s="2">
        <v>3.1012940364100001</v>
      </c>
      <c r="M142" s="2">
        <v>0.76058487397899999</v>
      </c>
      <c r="N142" s="2">
        <v>0.94327502537300001</v>
      </c>
      <c r="O142" s="2">
        <v>3.4973881855450002</v>
      </c>
      <c r="P142" s="2" t="s">
        <v>37</v>
      </c>
      <c r="Q142" s="2" t="s">
        <v>37</v>
      </c>
      <c r="R142" s="2" t="s">
        <v>37</v>
      </c>
      <c r="S142" s="2">
        <v>1</v>
      </c>
      <c r="T142" s="2"/>
    </row>
    <row r="143" spans="1:20" x14ac:dyDescent="0.2">
      <c r="A143" s="3" t="s">
        <v>56</v>
      </c>
      <c r="B143" s="3" t="s">
        <v>20</v>
      </c>
      <c r="C143" s="2">
        <v>0</v>
      </c>
      <c r="D143" s="2">
        <v>49.939282588105002</v>
      </c>
      <c r="E143" s="2">
        <v>0</v>
      </c>
      <c r="F143" s="2">
        <v>0</v>
      </c>
      <c r="G143" s="2">
        <v>10.426965702419</v>
      </c>
      <c r="H143" s="2">
        <v>28.637094069349001</v>
      </c>
      <c r="I143" s="2">
        <v>1.380219627692</v>
      </c>
      <c r="J143" s="2">
        <v>4.6100733309050002</v>
      </c>
      <c r="K143" s="2">
        <v>0.93265592141999998</v>
      </c>
      <c r="L143" s="2">
        <v>0.88199906872099998</v>
      </c>
      <c r="M143" s="2">
        <v>0</v>
      </c>
      <c r="N143" s="2">
        <v>3.191709691387</v>
      </c>
      <c r="O143" s="2">
        <v>0</v>
      </c>
      <c r="P143" s="2" t="s">
        <v>37</v>
      </c>
      <c r="Q143" s="2" t="s">
        <v>37</v>
      </c>
      <c r="R143" s="2" t="s">
        <v>37</v>
      </c>
      <c r="S143" s="2">
        <v>1</v>
      </c>
      <c r="T143" s="2"/>
    </row>
    <row r="144" spans="1:20" x14ac:dyDescent="0.2">
      <c r="A144" s="3" t="s">
        <v>56</v>
      </c>
      <c r="B144" s="3" t="s">
        <v>21</v>
      </c>
      <c r="C144" s="2">
        <v>0</v>
      </c>
      <c r="D144" s="2">
        <v>56.896585320189999</v>
      </c>
      <c r="E144" s="2">
        <v>0</v>
      </c>
      <c r="F144" s="2">
        <v>0.83053595638900002</v>
      </c>
      <c r="G144" s="2">
        <v>6.5031219762169998</v>
      </c>
      <c r="H144" s="2">
        <v>25.667902139028001</v>
      </c>
      <c r="I144" s="2">
        <v>0.30339264084500001</v>
      </c>
      <c r="J144" s="2">
        <v>6.5340641561000001E-2</v>
      </c>
      <c r="K144" s="2">
        <v>0</v>
      </c>
      <c r="L144" s="2">
        <v>4.9601571648079998</v>
      </c>
      <c r="M144" s="2">
        <v>5.931140358E-3</v>
      </c>
      <c r="N144" s="2">
        <v>0</v>
      </c>
      <c r="O144" s="2">
        <v>4.7670330206029998</v>
      </c>
      <c r="P144" s="2" t="s">
        <v>37</v>
      </c>
      <c r="Q144" s="2" t="s">
        <v>37</v>
      </c>
      <c r="R144" s="2" t="s">
        <v>37</v>
      </c>
      <c r="S144" s="2">
        <v>1</v>
      </c>
      <c r="T144" s="2"/>
    </row>
    <row r="145" spans="1:20" x14ac:dyDescent="0.2">
      <c r="A145" s="3" t="s">
        <v>57</v>
      </c>
      <c r="B145" s="3" t="s">
        <v>22</v>
      </c>
      <c r="C145" s="2">
        <v>0</v>
      </c>
      <c r="D145" s="2">
        <v>53.137419807131998</v>
      </c>
      <c r="E145" s="2">
        <v>0</v>
      </c>
      <c r="F145" s="2">
        <v>0</v>
      </c>
      <c r="G145" s="2">
        <v>7.9380003863519999</v>
      </c>
      <c r="H145" s="2">
        <v>20.137285410432</v>
      </c>
      <c r="I145" s="2">
        <v>0</v>
      </c>
      <c r="J145" s="2">
        <v>0</v>
      </c>
      <c r="K145" s="2">
        <v>2.3113970134509998</v>
      </c>
      <c r="L145" s="2">
        <v>5.134417906246</v>
      </c>
      <c r="M145" s="2">
        <v>0</v>
      </c>
      <c r="N145" s="2">
        <v>0.24307341204800001</v>
      </c>
      <c r="O145" s="2">
        <v>11.098406064340001</v>
      </c>
      <c r="P145" s="2" t="s">
        <v>37</v>
      </c>
      <c r="Q145" s="2" t="s">
        <v>37</v>
      </c>
      <c r="R145" s="2" t="s">
        <v>37</v>
      </c>
      <c r="S145" s="2">
        <v>1</v>
      </c>
      <c r="T145" s="2"/>
    </row>
    <row r="146" spans="1:20" x14ac:dyDescent="0.2">
      <c r="A146" s="3" t="s">
        <v>57</v>
      </c>
      <c r="B146" s="3" t="s">
        <v>23</v>
      </c>
      <c r="C146" s="2">
        <v>0</v>
      </c>
      <c r="D146" s="2">
        <v>36.284722901549998</v>
      </c>
      <c r="E146" s="2">
        <v>0</v>
      </c>
      <c r="F146" s="2">
        <v>0</v>
      </c>
      <c r="G146" s="2">
        <v>11.498400347023001</v>
      </c>
      <c r="H146" s="2">
        <v>27.476228369958999</v>
      </c>
      <c r="I146" s="2">
        <v>1.134642495247</v>
      </c>
      <c r="J146" s="2">
        <v>1.625894900724</v>
      </c>
      <c r="K146" s="2">
        <v>0</v>
      </c>
      <c r="L146" s="2">
        <v>5.9097487929649999</v>
      </c>
      <c r="M146" s="2">
        <v>0.133593976961</v>
      </c>
      <c r="N146" s="2">
        <v>2.7022724619830001</v>
      </c>
      <c r="O146" s="2">
        <v>13.234495753589</v>
      </c>
      <c r="P146" s="2" t="s">
        <v>37</v>
      </c>
      <c r="Q146" s="2" t="s">
        <v>37</v>
      </c>
      <c r="R146" s="2" t="s">
        <v>37</v>
      </c>
      <c r="S146" s="2">
        <v>1</v>
      </c>
      <c r="T146" s="2"/>
    </row>
    <row r="147" spans="1:20" x14ac:dyDescent="0.2">
      <c r="A147" s="3" t="s">
        <v>58</v>
      </c>
      <c r="B147" s="3" t="s">
        <v>20</v>
      </c>
      <c r="C147" s="2">
        <v>0</v>
      </c>
      <c r="D147" s="2">
        <v>58.747174864290002</v>
      </c>
      <c r="E147" s="2">
        <v>3.3956252602569998</v>
      </c>
      <c r="F147" s="2">
        <v>0</v>
      </c>
      <c r="G147" s="2">
        <v>1.264560305966</v>
      </c>
      <c r="H147" s="2">
        <v>26.473887376006001</v>
      </c>
      <c r="I147" s="2">
        <v>0.72592274351700004</v>
      </c>
      <c r="J147" s="2">
        <v>0</v>
      </c>
      <c r="K147" s="2">
        <v>0</v>
      </c>
      <c r="L147" s="2">
        <v>4.5694961713450004</v>
      </c>
      <c r="M147" s="2">
        <v>0</v>
      </c>
      <c r="N147" s="2">
        <v>0</v>
      </c>
      <c r="O147" s="2">
        <v>4.8233332786189997</v>
      </c>
      <c r="P147" s="2" t="s">
        <v>37</v>
      </c>
      <c r="Q147" s="2" t="s">
        <v>37</v>
      </c>
      <c r="R147" s="2" t="s">
        <v>37</v>
      </c>
      <c r="S147" s="2">
        <v>1</v>
      </c>
      <c r="T147" s="2"/>
    </row>
    <row r="148" spans="1:20" x14ac:dyDescent="0.2">
      <c r="A148" s="3" t="s">
        <v>58</v>
      </c>
      <c r="B148" s="3" t="s">
        <v>21</v>
      </c>
      <c r="C148" s="2">
        <v>0</v>
      </c>
      <c r="D148" s="2">
        <v>40.989147743585001</v>
      </c>
      <c r="E148" s="2">
        <v>3.5364092656969999</v>
      </c>
      <c r="F148" s="2">
        <v>0</v>
      </c>
      <c r="G148" s="2">
        <v>12.602318423531999</v>
      </c>
      <c r="H148" s="2">
        <v>28.399168070940998</v>
      </c>
      <c r="I148" s="2">
        <v>1.481360395869</v>
      </c>
      <c r="J148" s="2">
        <v>0</v>
      </c>
      <c r="K148" s="2">
        <v>2.346809177561</v>
      </c>
      <c r="L148" s="2">
        <v>1.3169306183680001</v>
      </c>
      <c r="M148" s="2">
        <v>1.926437345266</v>
      </c>
      <c r="N148" s="2">
        <v>0</v>
      </c>
      <c r="O148" s="2">
        <v>7.4014189591789998</v>
      </c>
      <c r="P148" s="2" t="s">
        <v>37</v>
      </c>
      <c r="Q148" s="2" t="s">
        <v>37</v>
      </c>
      <c r="R148" s="2" t="s">
        <v>37</v>
      </c>
      <c r="S148" s="2">
        <v>1</v>
      </c>
      <c r="T148" s="2"/>
    </row>
    <row r="149" spans="1:20" x14ac:dyDescent="0.2">
      <c r="A149" s="3" t="s">
        <v>59</v>
      </c>
      <c r="B149" s="3" t="s">
        <v>20</v>
      </c>
      <c r="C149" s="2">
        <v>0</v>
      </c>
      <c r="D149" s="2">
        <v>35.192120942152002</v>
      </c>
      <c r="E149" s="2">
        <v>2.814888217339</v>
      </c>
      <c r="F149" s="2">
        <v>0</v>
      </c>
      <c r="G149" s="2">
        <v>19.172186653689</v>
      </c>
      <c r="H149" s="2">
        <v>31.881839488609</v>
      </c>
      <c r="I149" s="2">
        <v>0</v>
      </c>
      <c r="J149" s="2">
        <v>0.95797080336100005</v>
      </c>
      <c r="K149" s="2">
        <v>0</v>
      </c>
      <c r="L149" s="2">
        <v>0</v>
      </c>
      <c r="M149" s="2">
        <v>2.0194881510000001E-3</v>
      </c>
      <c r="N149" s="2">
        <v>1.8517108227E-2</v>
      </c>
      <c r="O149" s="2">
        <v>9.9604572984720008</v>
      </c>
      <c r="P149" s="2" t="s">
        <v>37</v>
      </c>
      <c r="Q149" s="2" t="s">
        <v>37</v>
      </c>
      <c r="R149" s="2" t="s">
        <v>37</v>
      </c>
      <c r="S149" s="2">
        <v>1</v>
      </c>
      <c r="T149" s="2"/>
    </row>
    <row r="150" spans="1:20" x14ac:dyDescent="0.2">
      <c r="A150" s="3" t="s">
        <v>59</v>
      </c>
      <c r="B150" s="3" t="s">
        <v>21</v>
      </c>
      <c r="C150" s="2">
        <v>0</v>
      </c>
      <c r="D150" s="2">
        <v>47.659816764543997</v>
      </c>
      <c r="E150" s="2">
        <v>1.2052345416270001</v>
      </c>
      <c r="F150" s="2">
        <v>1.184513598328</v>
      </c>
      <c r="G150" s="2">
        <v>10.629228130831001</v>
      </c>
      <c r="H150" s="2">
        <v>22.671050853105001</v>
      </c>
      <c r="I150" s="2">
        <v>1.628975667969</v>
      </c>
      <c r="J150" s="2">
        <v>1.834541377564</v>
      </c>
      <c r="K150" s="2">
        <v>2.3445555319999999E-3</v>
      </c>
      <c r="L150" s="2">
        <v>9.4314852733900008</v>
      </c>
      <c r="M150" s="2">
        <v>0.25304263222500001</v>
      </c>
      <c r="N150" s="2">
        <v>3.4997666048870002</v>
      </c>
      <c r="O150" s="2">
        <v>0</v>
      </c>
      <c r="P150" s="2" t="s">
        <v>37</v>
      </c>
      <c r="Q150" s="2" t="s">
        <v>37</v>
      </c>
      <c r="R150" s="2" t="s">
        <v>37</v>
      </c>
      <c r="S150" s="2">
        <v>1</v>
      </c>
      <c r="T150" s="2"/>
    </row>
    <row r="151" spans="1:20" x14ac:dyDescent="0.2">
      <c r="A151" s="3" t="s">
        <v>59</v>
      </c>
      <c r="B151" s="3" t="s">
        <v>22</v>
      </c>
      <c r="C151" s="2">
        <v>0</v>
      </c>
      <c r="D151" s="2">
        <v>24.416693709301001</v>
      </c>
      <c r="E151" s="2">
        <v>0</v>
      </c>
      <c r="F151" s="2">
        <v>0</v>
      </c>
      <c r="G151" s="2">
        <v>9.3414602584930009</v>
      </c>
      <c r="H151" s="2">
        <v>21.482862056192999</v>
      </c>
      <c r="I151" s="2">
        <v>0</v>
      </c>
      <c r="J151" s="2">
        <v>0</v>
      </c>
      <c r="K151" s="2">
        <v>3.3259444780000002E-3</v>
      </c>
      <c r="L151" s="2">
        <v>4.3584827321370003</v>
      </c>
      <c r="M151" s="2">
        <v>2.5442474748950001</v>
      </c>
      <c r="N151" s="2">
        <v>0.12343062670299999</v>
      </c>
      <c r="O151" s="2">
        <v>37.729497197800001</v>
      </c>
      <c r="P151" s="2" t="s">
        <v>37</v>
      </c>
      <c r="Q151" s="2" t="s">
        <v>37</v>
      </c>
      <c r="R151" s="2" t="s">
        <v>37</v>
      </c>
      <c r="S151" s="2">
        <v>1</v>
      </c>
      <c r="T151" s="2"/>
    </row>
    <row r="153" spans="1:20" x14ac:dyDescent="0.2">
      <c r="A153" s="4" t="s">
        <v>61</v>
      </c>
      <c r="B153" s="5" t="s">
        <v>64</v>
      </c>
      <c r="C153" s="6" t="s">
        <v>1</v>
      </c>
      <c r="D153" s="6" t="s">
        <v>2</v>
      </c>
      <c r="E153" s="6" t="s">
        <v>3</v>
      </c>
      <c r="F153" s="6" t="s">
        <v>4</v>
      </c>
      <c r="G153" s="6" t="s">
        <v>5</v>
      </c>
      <c r="H153" s="6" t="s">
        <v>6</v>
      </c>
      <c r="I153" s="6" t="s">
        <v>7</v>
      </c>
      <c r="J153" s="6" t="s">
        <v>8</v>
      </c>
      <c r="K153" s="6" t="s">
        <v>9</v>
      </c>
      <c r="L153" s="6" t="s">
        <v>10</v>
      </c>
      <c r="M153" s="6" t="s">
        <v>11</v>
      </c>
      <c r="N153" s="6" t="s">
        <v>12</v>
      </c>
      <c r="O153" s="6" t="s">
        <v>13</v>
      </c>
      <c r="P153" s="6"/>
    </row>
    <row r="154" spans="1:20" x14ac:dyDescent="0.2">
      <c r="A154" s="9" t="s">
        <v>65</v>
      </c>
      <c r="B154" s="9">
        <v>106</v>
      </c>
      <c r="C154" s="7">
        <f>AVERAGE(C2:C108)</f>
        <v>4.9183104315482806</v>
      </c>
      <c r="D154" s="7">
        <f t="shared" ref="D154:O154" si="0">AVERAGE(D2:D108)</f>
        <v>45.910794994644796</v>
      </c>
      <c r="E154" s="7">
        <f t="shared" si="0"/>
        <v>1.0395111216961495</v>
      </c>
      <c r="F154" s="7">
        <f t="shared" si="0"/>
        <v>0.93919705979710277</v>
      </c>
      <c r="G154" s="7">
        <f t="shared" si="0"/>
        <v>10.025780350154992</v>
      </c>
      <c r="H154" s="7">
        <f t="shared" si="0"/>
        <v>17.776376355678391</v>
      </c>
      <c r="I154" s="7">
        <f t="shared" si="0"/>
        <v>0.54166091845090647</v>
      </c>
      <c r="J154" s="7">
        <f t="shared" si="0"/>
        <v>0.54546426502195322</v>
      </c>
      <c r="K154" s="7">
        <f t="shared" si="0"/>
        <v>0.41204811113585049</v>
      </c>
      <c r="L154" s="7">
        <f t="shared" si="0"/>
        <v>3.4767877634812052</v>
      </c>
      <c r="M154" s="7">
        <f t="shared" si="0"/>
        <v>0.82064625711640193</v>
      </c>
      <c r="N154" s="7">
        <f t="shared" si="0"/>
        <v>1.9709661006185506</v>
      </c>
      <c r="O154" s="7">
        <f t="shared" si="0"/>
        <v>11.62245627065538</v>
      </c>
      <c r="P154" s="7"/>
    </row>
    <row r="155" spans="1:20" x14ac:dyDescent="0.2">
      <c r="A155" s="9" t="s">
        <v>33</v>
      </c>
      <c r="B155" s="9">
        <v>44</v>
      </c>
      <c r="C155" s="7">
        <f>AVERAGE(C108:C151)</f>
        <v>2.5780550378582499</v>
      </c>
      <c r="D155" s="7">
        <f t="shared" ref="D155:O155" si="1">AVERAGE(D108:D151)</f>
        <v>45.83435693243662</v>
      </c>
      <c r="E155" s="7">
        <f t="shared" si="1"/>
        <v>1.0794220775425227</v>
      </c>
      <c r="F155" s="7">
        <f t="shared" si="1"/>
        <v>1.5812235974890683</v>
      </c>
      <c r="G155" s="7">
        <f t="shared" si="1"/>
        <v>11.386842900316564</v>
      </c>
      <c r="H155" s="7">
        <f t="shared" si="1"/>
        <v>24.546645342457271</v>
      </c>
      <c r="I155" s="7">
        <f t="shared" si="1"/>
        <v>0.67024237221077276</v>
      </c>
      <c r="J155" s="7">
        <f t="shared" si="1"/>
        <v>0.4127362222265909</v>
      </c>
      <c r="K155" s="7">
        <f t="shared" si="1"/>
        <v>0.44356284476488633</v>
      </c>
      <c r="L155" s="7">
        <f t="shared" si="1"/>
        <v>4.0824797518673188</v>
      </c>
      <c r="M155" s="7">
        <f t="shared" si="1"/>
        <v>0.49074115675138635</v>
      </c>
      <c r="N155" s="7">
        <f t="shared" si="1"/>
        <v>1.0503206588574088</v>
      </c>
      <c r="O155" s="7">
        <f t="shared" si="1"/>
        <v>5.8433711052214994</v>
      </c>
      <c r="P155" s="7"/>
    </row>
    <row r="156" spans="1:20" x14ac:dyDescent="0.2">
      <c r="A156" s="9"/>
      <c r="B156" s="9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</row>
    <row r="157" spans="1:20" x14ac:dyDescent="0.2">
      <c r="A157" s="10" t="s">
        <v>63</v>
      </c>
      <c r="B157" s="10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</row>
    <row r="158" spans="1:20" x14ac:dyDescent="0.2">
      <c r="A158" s="9" t="s">
        <v>34</v>
      </c>
      <c r="B158" s="9">
        <v>26</v>
      </c>
      <c r="C158" s="8">
        <f>AVERAGE(C7:C11,C17:C29,C34:C37,C44:C46,C82:C85,C95:C96,C101:C103)</f>
        <v>4.5986795082979697</v>
      </c>
      <c r="D158" s="8">
        <f t="shared" ref="D158:O158" si="2">AVERAGE(D7:D11,D17:D29,D34:D37,D44:D46,D82:D85,D95:D96,D101:D103)</f>
        <v>46.083146276841063</v>
      </c>
      <c r="E158" s="8">
        <f t="shared" si="2"/>
        <v>0.75919994568047056</v>
      </c>
      <c r="F158" s="8">
        <f t="shared" si="2"/>
        <v>0.71717426403791174</v>
      </c>
      <c r="G158" s="8">
        <f t="shared" si="2"/>
        <v>12.603858129183823</v>
      </c>
      <c r="H158" s="8">
        <f t="shared" si="2"/>
        <v>20.574317218390235</v>
      </c>
      <c r="I158" s="8">
        <f t="shared" si="2"/>
        <v>0.46079078201961765</v>
      </c>
      <c r="J158" s="8">
        <f t="shared" si="2"/>
        <v>0.45053377551988238</v>
      </c>
      <c r="K158" s="8">
        <f t="shared" si="2"/>
        <v>0.28098278854970582</v>
      </c>
      <c r="L158" s="8">
        <f t="shared" si="2"/>
        <v>5.484879170437118</v>
      </c>
      <c r="M158" s="8">
        <f t="shared" si="2"/>
        <v>0.32160340923094111</v>
      </c>
      <c r="N158" s="8">
        <f t="shared" si="2"/>
        <v>0.63201126952544129</v>
      </c>
      <c r="O158" s="8">
        <f t="shared" si="2"/>
        <v>7.0328234622854708</v>
      </c>
      <c r="P158" s="8"/>
    </row>
    <row r="159" spans="1:20" x14ac:dyDescent="0.2">
      <c r="A159" s="9" t="s">
        <v>62</v>
      </c>
      <c r="B159" s="9">
        <v>34</v>
      </c>
      <c r="C159" s="7">
        <f>AVERAGE(C2:C6,C12:C16,C30:C33,C38:C43,C77:C81,C86,C97:C100,C104:C107)</f>
        <v>3.9583563418927059</v>
      </c>
      <c r="D159" s="7">
        <f t="shared" ref="D159:O159" si="3">AVERAGE(D2:D6,D12:D16,D30:D33,D38:D43,D77:D81,D86,D97:D100,D104:D107)</f>
        <v>43.527595762807771</v>
      </c>
      <c r="E159" s="7">
        <f t="shared" si="3"/>
        <v>1.1962009589580294</v>
      </c>
      <c r="F159" s="7">
        <f t="shared" si="3"/>
        <v>1.0467972664265883</v>
      </c>
      <c r="G159" s="7">
        <f t="shared" si="3"/>
        <v>10.606989457741234</v>
      </c>
      <c r="H159" s="7">
        <f t="shared" si="3"/>
        <v>17.17489275982815</v>
      </c>
      <c r="I159" s="7">
        <f t="shared" si="3"/>
        <v>0.59631043437758835</v>
      </c>
      <c r="J159" s="7">
        <f t="shared" si="3"/>
        <v>0.71879387052994104</v>
      </c>
      <c r="K159" s="7">
        <f t="shared" si="3"/>
        <v>0.62994431242338234</v>
      </c>
      <c r="L159" s="7">
        <f t="shared" si="3"/>
        <v>2.6665178600223238</v>
      </c>
      <c r="M159" s="7">
        <f t="shared" si="3"/>
        <v>0.63545484948782349</v>
      </c>
      <c r="N159" s="7">
        <f t="shared" si="3"/>
        <v>0.76298742361300032</v>
      </c>
      <c r="O159" s="7">
        <f t="shared" si="3"/>
        <v>16.479158701891677</v>
      </c>
      <c r="P159" s="7"/>
    </row>
    <row r="160" spans="1:20" x14ac:dyDescent="0.2">
      <c r="A160" s="9" t="s">
        <v>71</v>
      </c>
      <c r="B160" s="9">
        <v>5</v>
      </c>
      <c r="C160" s="7">
        <f t="shared" ref="C160:O160" si="4">AVERAGE(C22:C26)</f>
        <v>5.9024864663262004</v>
      </c>
      <c r="D160" s="7">
        <f t="shared" si="4"/>
        <v>44.093478419818993</v>
      </c>
      <c r="E160" s="7">
        <f t="shared" si="4"/>
        <v>0.72532517169919997</v>
      </c>
      <c r="F160" s="7">
        <f t="shared" si="4"/>
        <v>1.0662691812695999</v>
      </c>
      <c r="G160" s="7">
        <f t="shared" si="4"/>
        <v>16.857586150877001</v>
      </c>
      <c r="H160" s="7">
        <f t="shared" si="4"/>
        <v>19.8774965817938</v>
      </c>
      <c r="I160" s="7">
        <f t="shared" si="4"/>
        <v>0.40745186409220002</v>
      </c>
      <c r="J160" s="7">
        <f t="shared" si="4"/>
        <v>0.21856588308019997</v>
      </c>
      <c r="K160" s="7">
        <f t="shared" si="4"/>
        <v>0.65318708969579997</v>
      </c>
      <c r="L160" s="7">
        <f t="shared" si="4"/>
        <v>5.3347509025113995</v>
      </c>
      <c r="M160" s="7">
        <f t="shared" si="4"/>
        <v>0.1441582884732</v>
      </c>
      <c r="N160" s="7">
        <f t="shared" si="4"/>
        <v>1.2082874831080002</v>
      </c>
      <c r="O160" s="7">
        <f t="shared" si="4"/>
        <v>3.5109565172544004</v>
      </c>
      <c r="P160" s="7"/>
    </row>
    <row r="161" spans="1:16" x14ac:dyDescent="0.2">
      <c r="A161" s="9" t="s">
        <v>75</v>
      </c>
      <c r="B161" s="9">
        <v>3</v>
      </c>
      <c r="C161" s="7">
        <f t="shared" ref="C161:O161" si="5">AVERAGE(C27:C29)</f>
        <v>7.9874601574153337</v>
      </c>
      <c r="D161" s="7">
        <f t="shared" si="5"/>
        <v>39.524484242501998</v>
      </c>
      <c r="E161" s="7">
        <f t="shared" si="5"/>
        <v>0.44468236583799997</v>
      </c>
      <c r="F161" s="7">
        <f t="shared" si="5"/>
        <v>7.0287905144000004E-2</v>
      </c>
      <c r="G161" s="7">
        <f t="shared" si="5"/>
        <v>13.681644239274334</v>
      </c>
      <c r="H161" s="7">
        <f t="shared" si="5"/>
        <v>21.904301260139665</v>
      </c>
      <c r="I161" s="7">
        <f t="shared" si="5"/>
        <v>0.71214246671766668</v>
      </c>
      <c r="J161" s="7">
        <f t="shared" si="5"/>
        <v>0.69920867755400007</v>
      </c>
      <c r="K161" s="7">
        <f t="shared" si="5"/>
        <v>0.6157045975483334</v>
      </c>
      <c r="L161" s="7">
        <f t="shared" si="5"/>
        <v>12.614988374522333</v>
      </c>
      <c r="M161" s="7">
        <f t="shared" si="5"/>
        <v>0.46950890018999997</v>
      </c>
      <c r="N161" s="7">
        <f t="shared" si="5"/>
        <v>0.36256744127699997</v>
      </c>
      <c r="O161" s="7">
        <f t="shared" si="5"/>
        <v>0.91301937187666671</v>
      </c>
      <c r="P161" s="7"/>
    </row>
    <row r="162" spans="1:16" x14ac:dyDescent="0.2">
      <c r="A162" s="9"/>
      <c r="B162" s="9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</row>
    <row r="163" spans="1:16" x14ac:dyDescent="0.2">
      <c r="A163" s="10" t="s">
        <v>68</v>
      </c>
      <c r="B163" s="9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</row>
    <row r="164" spans="1:16" x14ac:dyDescent="0.2">
      <c r="A164" s="9">
        <v>3</v>
      </c>
      <c r="B164" s="9">
        <v>35</v>
      </c>
      <c r="C164" s="7">
        <f>AVERAGE(C2:C21,C57:C76)</f>
        <v>3.1259703742806257</v>
      </c>
      <c r="D164" s="7">
        <f t="shared" ref="D164:O164" si="6">AVERAGE(D2:D21,D57:D76)</f>
        <v>46.428586493008197</v>
      </c>
      <c r="E164" s="7">
        <f t="shared" si="6"/>
        <v>0.822353585477275</v>
      </c>
      <c r="F164" s="7">
        <f t="shared" si="6"/>
        <v>1.0230180796132249</v>
      </c>
      <c r="G164" s="7">
        <f t="shared" si="6"/>
        <v>9.8750669446403041</v>
      </c>
      <c r="H164" s="7">
        <f t="shared" si="6"/>
        <v>16.820590565719748</v>
      </c>
      <c r="I164" s="7">
        <f t="shared" si="6"/>
        <v>0.40991967776244997</v>
      </c>
      <c r="J164" s="7">
        <f t="shared" si="6"/>
        <v>0.33428101882755001</v>
      </c>
      <c r="K164" s="7">
        <f t="shared" si="6"/>
        <v>0.35247413343157497</v>
      </c>
      <c r="L164" s="7">
        <f t="shared" si="6"/>
        <v>3.4953500214603999</v>
      </c>
      <c r="M164" s="7">
        <f t="shared" si="6"/>
        <v>1.558877887374625</v>
      </c>
      <c r="N164" s="7">
        <f t="shared" si="6"/>
        <v>4.0830434077011741</v>
      </c>
      <c r="O164" s="7">
        <f t="shared" si="6"/>
        <v>11.670467810702799</v>
      </c>
      <c r="P164" s="7"/>
    </row>
    <row r="165" spans="1:16" x14ac:dyDescent="0.2">
      <c r="A165" s="9">
        <v>2</v>
      </c>
      <c r="B165" s="9">
        <v>40</v>
      </c>
      <c r="C165" s="7">
        <f>AVERAGE(C22:C56)</f>
        <v>6.0712866345858858</v>
      </c>
      <c r="D165" s="7">
        <f t="shared" ref="D165:O165" si="7">AVERAGE(D22:D56)</f>
        <v>47.547651784202543</v>
      </c>
      <c r="E165" s="7">
        <f t="shared" si="7"/>
        <v>1.2114595933297427</v>
      </c>
      <c r="F165" s="7">
        <f t="shared" si="7"/>
        <v>0.57505767905385707</v>
      </c>
      <c r="G165" s="7">
        <f t="shared" si="7"/>
        <v>11.775679832927944</v>
      </c>
      <c r="H165" s="7">
        <f t="shared" si="7"/>
        <v>20.430221108003913</v>
      </c>
      <c r="I165" s="7">
        <f t="shared" si="7"/>
        <v>0.5398440478708858</v>
      </c>
      <c r="J165" s="7">
        <f t="shared" si="7"/>
        <v>0.6583749206918571</v>
      </c>
      <c r="K165" s="7">
        <f t="shared" si="7"/>
        <v>0.4250241574537143</v>
      </c>
      <c r="L165" s="7">
        <f t="shared" si="7"/>
        <v>5.0982391241391714</v>
      </c>
      <c r="M165" s="7">
        <f t="shared" si="7"/>
        <v>0.32175235203739988</v>
      </c>
      <c r="N165" s="7">
        <f t="shared" si="7"/>
        <v>0.68433690035962846</v>
      </c>
      <c r="O165" s="7">
        <f t="shared" si="7"/>
        <v>4.6610718653434295</v>
      </c>
      <c r="P165" s="7"/>
    </row>
    <row r="166" spans="1:16" x14ac:dyDescent="0.2">
      <c r="A166" s="9">
        <v>1</v>
      </c>
      <c r="B166" s="9">
        <v>31</v>
      </c>
      <c r="C166" s="7">
        <f>AVERAGE(C77:C107)</f>
        <v>6.0879151288366122</v>
      </c>
      <c r="D166" s="7">
        <f t="shared" ref="D166:O166" si="8">AVERAGE(D77:D107)</f>
        <v>43.347576870309169</v>
      </c>
      <c r="E166" s="7">
        <f t="shared" si="8"/>
        <v>1.0610409334237743</v>
      </c>
      <c r="F166" s="7">
        <f t="shared" si="8"/>
        <v>1.2541947001261935</v>
      </c>
      <c r="G166" s="7">
        <f t="shared" si="8"/>
        <v>8.1208831044046459</v>
      </c>
      <c r="H166" s="7">
        <f t="shared" si="8"/>
        <v>15.743921003722649</v>
      </c>
      <c r="I166" s="7">
        <f t="shared" si="8"/>
        <v>0.73117385446025807</v>
      </c>
      <c r="J166" s="7">
        <f t="shared" si="8"/>
        <v>0.70807462516232256</v>
      </c>
      <c r="K166" s="7">
        <f t="shared" si="8"/>
        <v>0.4875592594642903</v>
      </c>
      <c r="L166" s="7">
        <f t="shared" si="8"/>
        <v>1.5689678220325161</v>
      </c>
      <c r="M166" s="7">
        <f t="shared" si="8"/>
        <v>0.45226594006203236</v>
      </c>
      <c r="N166" s="7">
        <f t="shared" si="8"/>
        <v>0.76015984310890328</v>
      </c>
      <c r="O166" s="7">
        <f t="shared" si="8"/>
        <v>19.676266914886583</v>
      </c>
      <c r="P166" s="7"/>
    </row>
    <row r="167" spans="1:16" x14ac:dyDescent="0.2">
      <c r="A167" s="9"/>
      <c r="B167" s="9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</row>
    <row r="168" spans="1:16" x14ac:dyDescent="0.2">
      <c r="A168" s="10" t="s">
        <v>69</v>
      </c>
      <c r="B168" s="9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</row>
    <row r="169" spans="1:16" x14ac:dyDescent="0.2">
      <c r="A169" s="9">
        <v>3</v>
      </c>
      <c r="B169" s="9">
        <v>20</v>
      </c>
      <c r="C169" s="7">
        <f>AVERAGE(C108:C117,C130:C139)</f>
        <v>4.1773663047034999</v>
      </c>
      <c r="D169" s="7">
        <f t="shared" ref="D169:O169" si="9">AVERAGE(D108:D117,D130:D139)</f>
        <v>43.229933818327403</v>
      </c>
      <c r="E169" s="7">
        <f t="shared" si="9"/>
        <v>1.1127543599096001</v>
      </c>
      <c r="F169" s="7">
        <f t="shared" si="9"/>
        <v>2.36194818367145</v>
      </c>
      <c r="G169" s="7">
        <f t="shared" si="9"/>
        <v>10.9141786593117</v>
      </c>
      <c r="H169" s="7">
        <f t="shared" si="9"/>
        <v>23.717191337833398</v>
      </c>
      <c r="I169" s="7">
        <f t="shared" si="9"/>
        <v>0.79322758072004995</v>
      </c>
      <c r="J169" s="7">
        <f t="shared" si="9"/>
        <v>0.14815615326655002</v>
      </c>
      <c r="K169" s="7">
        <f t="shared" si="9"/>
        <v>0.44229432680720004</v>
      </c>
      <c r="L169" s="7">
        <f t="shared" si="9"/>
        <v>4.4773930142551013</v>
      </c>
      <c r="M169" s="7">
        <f t="shared" si="9"/>
        <v>0.51228952572935005</v>
      </c>
      <c r="N169" s="7">
        <f t="shared" si="9"/>
        <v>1.2439762474189</v>
      </c>
      <c r="O169" s="7">
        <f t="shared" si="9"/>
        <v>6.8692904880461017</v>
      </c>
      <c r="P169" s="7"/>
    </row>
    <row r="170" spans="1:16" x14ac:dyDescent="0.2">
      <c r="A170" s="9">
        <v>2</v>
      </c>
      <c r="B170" s="9">
        <v>12</v>
      </c>
      <c r="C170" s="7">
        <f>AVERAGE(C118:C129)</f>
        <v>1.8067642882703332</v>
      </c>
      <c r="D170" s="7">
        <f t="shared" ref="D170:O170" si="10">AVERAGE(D118:D129)</f>
        <v>51.279776673370328</v>
      </c>
      <c r="E170" s="7">
        <f t="shared" si="10"/>
        <v>1.1906105773965834</v>
      </c>
      <c r="F170" s="7">
        <f t="shared" si="10"/>
        <v>0.97273003435166661</v>
      </c>
      <c r="G170" s="7">
        <f t="shared" si="10"/>
        <v>12.68341460713367</v>
      </c>
      <c r="H170" s="7">
        <f t="shared" si="10"/>
        <v>24.979385336645255</v>
      </c>
      <c r="I170" s="7">
        <f t="shared" si="10"/>
        <v>0.54989919295316669</v>
      </c>
      <c r="J170" s="7">
        <f t="shared" si="10"/>
        <v>0.45309368830591668</v>
      </c>
      <c r="K170" s="7">
        <f t="shared" si="10"/>
        <v>0.27748937759991671</v>
      </c>
      <c r="L170" s="7">
        <f t="shared" si="10"/>
        <v>3.5916124130320828</v>
      </c>
      <c r="M170" s="7">
        <f t="shared" si="10"/>
        <v>0.4767469542199167</v>
      </c>
      <c r="N170" s="7">
        <f t="shared" si="10"/>
        <v>0.67818874666925</v>
      </c>
      <c r="O170" s="7">
        <f t="shared" si="10"/>
        <v>1.0602881100520001</v>
      </c>
      <c r="P170" s="7"/>
    </row>
    <row r="171" spans="1:16" x14ac:dyDescent="0.2">
      <c r="A171" s="9">
        <v>1</v>
      </c>
      <c r="B171" s="9">
        <v>12</v>
      </c>
      <c r="C171" s="7">
        <f>AVERAGE(C140:C151)</f>
        <v>0.68382700937075003</v>
      </c>
      <c r="D171" s="7">
        <f t="shared" ref="D171:O171" si="11">AVERAGE(D140:D151)</f>
        <v>44.729642381684926</v>
      </c>
      <c r="E171" s="7">
        <f t="shared" si="11"/>
        <v>0.91267977374333331</v>
      </c>
      <c r="F171" s="7">
        <f t="shared" si="11"/>
        <v>0.88850951698916658</v>
      </c>
      <c r="G171" s="7">
        <f t="shared" si="11"/>
        <v>10.878044928507583</v>
      </c>
      <c r="H171" s="7">
        <f t="shared" si="11"/>
        <v>25.496328689309081</v>
      </c>
      <c r="I171" s="7">
        <f t="shared" si="11"/>
        <v>0.58561020395291663</v>
      </c>
      <c r="J171" s="7">
        <f t="shared" si="11"/>
        <v>0.81334553774733331</v>
      </c>
      <c r="K171" s="7">
        <f t="shared" si="11"/>
        <v>0.61175050852599999</v>
      </c>
      <c r="L171" s="7">
        <f t="shared" si="11"/>
        <v>3.9151583200562499</v>
      </c>
      <c r="M171" s="7">
        <f t="shared" si="11"/>
        <v>0.46882141098625002</v>
      </c>
      <c r="N171" s="7">
        <f t="shared" si="11"/>
        <v>1.0996932567764166</v>
      </c>
      <c r="O171" s="7">
        <f t="shared" si="11"/>
        <v>8.9165884623500009</v>
      </c>
      <c r="P171" s="7"/>
    </row>
    <row r="173" spans="1:16" x14ac:dyDescent="0.2">
      <c r="A173" t="s">
        <v>72</v>
      </c>
    </row>
  </sheetData>
  <sortState xmlns:xlrd2="http://schemas.microsoft.com/office/spreadsheetml/2017/richdata2" ref="A2:R151">
    <sortCondition ref="R2:R151"/>
  </sortState>
  <phoneticPr fontId="1" type="noConversion"/>
  <pageMargins left="0.7" right="0.7" top="0.75" bottom="0.75" header="0.3" footer="0.3"/>
  <pageSetup orientation="portrait" horizontalDpi="0" verticalDpi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41BA4-94F1-A74D-B734-5F8CE20B9942}">
  <dimension ref="A1:O12"/>
  <sheetViews>
    <sheetView zoomScale="136" workbookViewId="0">
      <selection activeCell="B2" sqref="B2:O9"/>
    </sheetView>
  </sheetViews>
  <sheetFormatPr baseColWidth="10" defaultRowHeight="15" x14ac:dyDescent="0.2"/>
  <sheetData>
    <row r="1" spans="1: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5" x14ac:dyDescent="0.2">
      <c r="A2" s="1" t="s">
        <v>14</v>
      </c>
      <c r="B2">
        <v>0</v>
      </c>
      <c r="C2">
        <v>19.624512981864999</v>
      </c>
      <c r="D2">
        <v>0</v>
      </c>
      <c r="E2">
        <v>0</v>
      </c>
      <c r="F2">
        <v>8.58903158623</v>
      </c>
      <c r="G2">
        <v>21.943196074860001</v>
      </c>
      <c r="H2">
        <v>1.0241010682539999</v>
      </c>
      <c r="I2">
        <v>5.9607662792709997</v>
      </c>
      <c r="J2">
        <v>2.965788162255</v>
      </c>
      <c r="K2">
        <v>0</v>
      </c>
      <c r="L2">
        <v>0</v>
      </c>
      <c r="M2">
        <v>2.0507022605079999</v>
      </c>
      <c r="N2">
        <v>37.841901586757999</v>
      </c>
      <c r="O2" t="s">
        <v>38</v>
      </c>
    </row>
    <row r="3" spans="1:15" x14ac:dyDescent="0.2">
      <c r="A3" s="1" t="s">
        <v>15</v>
      </c>
      <c r="B3">
        <v>0</v>
      </c>
      <c r="C3">
        <v>44.680723950043998</v>
      </c>
      <c r="D3">
        <v>0</v>
      </c>
      <c r="E3">
        <v>3.0550271068120001</v>
      </c>
      <c r="F3">
        <v>10.31506321284</v>
      </c>
      <c r="G3">
        <v>18.223630801595998</v>
      </c>
      <c r="H3">
        <v>0.79295152227800003</v>
      </c>
      <c r="I3">
        <v>0</v>
      </c>
      <c r="J3">
        <v>0</v>
      </c>
      <c r="K3">
        <v>0.48719237016299999</v>
      </c>
      <c r="L3">
        <v>0</v>
      </c>
      <c r="M3">
        <v>0</v>
      </c>
      <c r="N3">
        <v>22.445411036267998</v>
      </c>
      <c r="O3" t="s">
        <v>38</v>
      </c>
    </row>
    <row r="4" spans="1:15" x14ac:dyDescent="0.2">
      <c r="A4" s="1" t="s">
        <v>16</v>
      </c>
      <c r="B4">
        <v>0</v>
      </c>
      <c r="C4">
        <v>57.389832501157997</v>
      </c>
      <c r="D4">
        <v>0</v>
      </c>
      <c r="E4">
        <v>0</v>
      </c>
      <c r="F4">
        <v>8.2542143756620003</v>
      </c>
      <c r="G4">
        <v>13.498042434539</v>
      </c>
      <c r="H4">
        <v>4.3096841298889998</v>
      </c>
      <c r="I4">
        <v>1.10839890701</v>
      </c>
      <c r="J4">
        <v>0</v>
      </c>
      <c r="K4">
        <v>1.8551276855650001</v>
      </c>
      <c r="L4">
        <v>2.1957684451200001</v>
      </c>
      <c r="M4">
        <v>4.9673354407999998E-2</v>
      </c>
      <c r="N4">
        <v>11.339258166647999</v>
      </c>
      <c r="O4" t="s">
        <v>38</v>
      </c>
    </row>
    <row r="5" spans="1:15" x14ac:dyDescent="0.2">
      <c r="A5" s="1" t="s">
        <v>17</v>
      </c>
      <c r="B5">
        <v>0</v>
      </c>
      <c r="C5">
        <v>46.042264803548001</v>
      </c>
      <c r="D5">
        <v>0</v>
      </c>
      <c r="E5">
        <v>2.4196924616089999</v>
      </c>
      <c r="F5">
        <v>2.7577230888769999</v>
      </c>
      <c r="G5">
        <v>12.205724961254001</v>
      </c>
      <c r="H5">
        <v>1.139999028434</v>
      </c>
      <c r="I5">
        <v>1.157567647E-3</v>
      </c>
      <c r="J5">
        <v>0.38245603613099999</v>
      </c>
      <c r="K5">
        <v>1.724315218583</v>
      </c>
      <c r="L5">
        <v>2.9099647871099998</v>
      </c>
      <c r="M5">
        <v>0.91296734161100002</v>
      </c>
      <c r="N5">
        <v>29.503734705195999</v>
      </c>
      <c r="O5" t="s">
        <v>38</v>
      </c>
    </row>
    <row r="6" spans="1:15" x14ac:dyDescent="0.2">
      <c r="A6" s="1" t="s">
        <v>18</v>
      </c>
      <c r="B6">
        <v>0</v>
      </c>
      <c r="C6">
        <v>38.218854829820003</v>
      </c>
      <c r="D6">
        <v>2.6984832698510002</v>
      </c>
      <c r="E6">
        <v>0.81028942035200002</v>
      </c>
      <c r="F6">
        <v>4.24144209505</v>
      </c>
      <c r="G6">
        <v>11.034762013359</v>
      </c>
      <c r="H6">
        <v>1.9498244968989999</v>
      </c>
      <c r="I6">
        <v>0</v>
      </c>
      <c r="J6">
        <v>3.8865984401649998</v>
      </c>
      <c r="K6">
        <v>0</v>
      </c>
      <c r="L6">
        <v>0.81014624614599995</v>
      </c>
      <c r="M6">
        <v>1.175643879031</v>
      </c>
      <c r="N6">
        <v>35.173955309325997</v>
      </c>
      <c r="O6" t="s">
        <v>38</v>
      </c>
    </row>
    <row r="7" spans="1:15" x14ac:dyDescent="0.2">
      <c r="A7" s="1" t="s">
        <v>19</v>
      </c>
      <c r="B7">
        <v>0</v>
      </c>
      <c r="C7">
        <v>41.394748079578001</v>
      </c>
      <c r="D7">
        <v>0</v>
      </c>
      <c r="E7">
        <v>0</v>
      </c>
      <c r="F7">
        <v>11.025996930823</v>
      </c>
      <c r="G7">
        <v>29.09821476862</v>
      </c>
      <c r="H7">
        <v>0</v>
      </c>
      <c r="I7">
        <v>0.27414320455699998</v>
      </c>
      <c r="J7">
        <v>0.56053345380599995</v>
      </c>
      <c r="K7">
        <v>1.2004868376210001</v>
      </c>
      <c r="L7">
        <v>0</v>
      </c>
      <c r="M7">
        <v>2.4742741507089998</v>
      </c>
      <c r="N7">
        <v>13.971602574286999</v>
      </c>
      <c r="O7" t="s">
        <v>37</v>
      </c>
    </row>
    <row r="8" spans="1:15" x14ac:dyDescent="0.2">
      <c r="A8" s="1" t="s">
        <v>20</v>
      </c>
      <c r="B8">
        <v>8.2059241124490008</v>
      </c>
      <c r="C8">
        <v>45.161813920089003</v>
      </c>
      <c r="D8">
        <v>0</v>
      </c>
      <c r="E8">
        <v>0.98517203245399998</v>
      </c>
      <c r="F8">
        <v>13.965477496997</v>
      </c>
      <c r="G8">
        <v>23.864841947517</v>
      </c>
      <c r="H8">
        <v>0</v>
      </c>
      <c r="I8">
        <v>0</v>
      </c>
      <c r="J8">
        <v>1.183940036064</v>
      </c>
      <c r="K8">
        <v>6.1174012386639998</v>
      </c>
      <c r="L8">
        <v>0</v>
      </c>
      <c r="M8">
        <v>0</v>
      </c>
      <c r="N8">
        <v>0.51542921576599998</v>
      </c>
      <c r="O8" t="s">
        <v>37</v>
      </c>
    </row>
    <row r="9" spans="1:15" x14ac:dyDescent="0.2">
      <c r="A9" s="1" t="s">
        <v>21</v>
      </c>
      <c r="B9">
        <v>0</v>
      </c>
      <c r="C9">
        <v>46.936181939702998</v>
      </c>
      <c r="D9">
        <v>0</v>
      </c>
      <c r="E9">
        <v>7.6618926166990002</v>
      </c>
      <c r="F9">
        <v>16.168822529749001</v>
      </c>
      <c r="G9">
        <v>20.16556972195</v>
      </c>
      <c r="H9">
        <v>0.37280887629600001</v>
      </c>
      <c r="I9">
        <v>0.39218219429599999</v>
      </c>
      <c r="J9">
        <v>0</v>
      </c>
      <c r="K9">
        <v>3.1012940364100001</v>
      </c>
      <c r="L9">
        <v>0.76058487397899999</v>
      </c>
      <c r="M9">
        <v>0.94327502537300001</v>
      </c>
      <c r="N9">
        <v>3.4973881855450002</v>
      </c>
      <c r="O9" t="s">
        <v>37</v>
      </c>
    </row>
    <row r="10" spans="1:15" x14ac:dyDescent="0.2">
      <c r="A10" s="1" t="s">
        <v>29</v>
      </c>
      <c r="B10">
        <v>1.0257405140560001</v>
      </c>
      <c r="C10">
        <v>42.431116625724997</v>
      </c>
      <c r="D10">
        <v>0.33731040873099999</v>
      </c>
      <c r="E10">
        <v>1.8665092047409999</v>
      </c>
      <c r="F10">
        <v>9.4147214145279996</v>
      </c>
      <c r="G10">
        <v>18.754247840462</v>
      </c>
      <c r="H10">
        <v>1.198671140256</v>
      </c>
      <c r="I10">
        <v>0.96708101909800004</v>
      </c>
      <c r="J10">
        <v>1.1224145160529999</v>
      </c>
      <c r="K10">
        <v>1.810727173376</v>
      </c>
      <c r="L10">
        <v>0.83455804404400002</v>
      </c>
      <c r="M10">
        <v>0.95081700145500003</v>
      </c>
      <c r="N10">
        <v>19.286085097474</v>
      </c>
    </row>
    <row r="11" spans="1:15" x14ac:dyDescent="0.2">
      <c r="A11" s="1" t="s">
        <v>30</v>
      </c>
      <c r="B11">
        <v>2.9012322929069998</v>
      </c>
      <c r="C11">
        <v>10.747591126010001</v>
      </c>
      <c r="D11">
        <v>0.95405790951500002</v>
      </c>
      <c r="E11">
        <v>2.6090222768900002</v>
      </c>
      <c r="F11">
        <v>4.5172854181759998</v>
      </c>
      <c r="G11">
        <v>6.2753475404980001</v>
      </c>
      <c r="H11">
        <v>1.4140535555639999</v>
      </c>
      <c r="I11">
        <v>2.0530910460379999</v>
      </c>
      <c r="J11">
        <v>1.496911891343</v>
      </c>
      <c r="K11">
        <v>2.0320308701080001</v>
      </c>
      <c r="L11">
        <v>1.1308797704469999</v>
      </c>
      <c r="M11">
        <v>0.94134187541400005</v>
      </c>
      <c r="N11">
        <v>14.163033898702</v>
      </c>
    </row>
    <row r="12" spans="1:15" x14ac:dyDescent="0.2">
      <c r="A12" s="1" t="s">
        <v>31</v>
      </c>
      <c r="B12">
        <v>1.0257405140560001</v>
      </c>
      <c r="C12">
        <v>3.7998472833110002</v>
      </c>
      <c r="D12">
        <v>0.33731040873099999</v>
      </c>
      <c r="E12">
        <v>0.92242867212799995</v>
      </c>
      <c r="F12">
        <v>1.5971015758739999</v>
      </c>
      <c r="G12">
        <v>2.2186704000940001</v>
      </c>
      <c r="H12">
        <v>0.49994342905</v>
      </c>
      <c r="I12">
        <v>0.72587730052300004</v>
      </c>
      <c r="J12">
        <v>0.52923827460399997</v>
      </c>
      <c r="K12">
        <v>0.718431403917</v>
      </c>
      <c r="L12">
        <v>0.39982637719500003</v>
      </c>
      <c r="M12">
        <v>0.33281461175999999</v>
      </c>
      <c r="N12">
        <v>5.0073886559730001</v>
      </c>
    </row>
  </sheetData>
  <pageMargins left="0.7" right="0.7" top="0.75" bottom="0.75" header="0.3" footer="0.3"/>
  <pageSetup orientation="portrait" horizontalDpi="0" verticalDpi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D6994-0260-A34A-870B-E5AD6F444159}">
  <dimension ref="A1:O12"/>
  <sheetViews>
    <sheetView zoomScale="111" workbookViewId="0">
      <selection activeCell="O2" sqref="A2:O9"/>
    </sheetView>
  </sheetViews>
  <sheetFormatPr baseColWidth="10" defaultRowHeight="15" x14ac:dyDescent="0.2"/>
  <sheetData>
    <row r="1" spans="1: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5" x14ac:dyDescent="0.2">
      <c r="A2" s="1" t="s">
        <v>14</v>
      </c>
      <c r="B2">
        <v>12.171672564501</v>
      </c>
      <c r="C2">
        <v>47.532528960854997</v>
      </c>
      <c r="D2">
        <v>0</v>
      </c>
      <c r="E2">
        <v>0.307135855836</v>
      </c>
      <c r="F2">
        <v>6.7034956140509996</v>
      </c>
      <c r="G2">
        <v>21.396688810823001</v>
      </c>
      <c r="H2">
        <v>0</v>
      </c>
      <c r="I2">
        <v>0.67137245977100002</v>
      </c>
      <c r="J2">
        <v>1.177199686254</v>
      </c>
      <c r="K2">
        <v>3.9646166873789999</v>
      </c>
      <c r="L2">
        <v>0</v>
      </c>
      <c r="M2">
        <v>1.1074131890479999</v>
      </c>
      <c r="N2">
        <v>4.9678761714819997</v>
      </c>
      <c r="O2" t="s">
        <v>36</v>
      </c>
    </row>
    <row r="3" spans="1:15" x14ac:dyDescent="0.2">
      <c r="A3" s="1" t="s">
        <v>15</v>
      </c>
      <c r="B3">
        <v>0</v>
      </c>
      <c r="C3">
        <v>50.063726635070999</v>
      </c>
      <c r="D3">
        <v>0</v>
      </c>
      <c r="E3">
        <v>2.7430714896500001</v>
      </c>
      <c r="F3">
        <v>12.665468280234</v>
      </c>
      <c r="G3">
        <v>32.828772449557</v>
      </c>
      <c r="H3">
        <v>0</v>
      </c>
      <c r="I3">
        <v>0</v>
      </c>
      <c r="J3">
        <v>0</v>
      </c>
      <c r="K3">
        <v>0.77032859545200005</v>
      </c>
      <c r="L3">
        <v>0</v>
      </c>
      <c r="M3">
        <v>0</v>
      </c>
      <c r="N3">
        <v>0.928632550035</v>
      </c>
      <c r="O3" t="s">
        <v>36</v>
      </c>
    </row>
    <row r="4" spans="1:15" x14ac:dyDescent="0.2">
      <c r="A4" s="1" t="s">
        <v>16</v>
      </c>
      <c r="B4">
        <v>0</v>
      </c>
      <c r="C4">
        <v>42.786552042585001</v>
      </c>
      <c r="D4">
        <v>1.295620028184</v>
      </c>
      <c r="E4">
        <v>0</v>
      </c>
      <c r="F4">
        <v>14.307989045188</v>
      </c>
      <c r="G4">
        <v>28.871055081276001</v>
      </c>
      <c r="H4">
        <v>2.2432164506580001</v>
      </c>
      <c r="I4">
        <v>0</v>
      </c>
      <c r="J4">
        <v>4.5871196500000003E-2</v>
      </c>
      <c r="K4">
        <v>5.2494164824789999</v>
      </c>
      <c r="L4">
        <v>1.0860294126579999</v>
      </c>
      <c r="M4">
        <v>0</v>
      </c>
      <c r="N4">
        <v>4.1142502604700004</v>
      </c>
      <c r="O4" t="s">
        <v>36</v>
      </c>
    </row>
    <row r="5" spans="1:15" x14ac:dyDescent="0.2">
      <c r="A5" s="1" t="s">
        <v>17</v>
      </c>
      <c r="B5">
        <v>0</v>
      </c>
      <c r="C5">
        <v>59.831823640793999</v>
      </c>
      <c r="D5">
        <v>0</v>
      </c>
      <c r="E5">
        <v>0</v>
      </c>
      <c r="F5">
        <v>8.8893317941250007</v>
      </c>
      <c r="G5">
        <v>20.277198544659001</v>
      </c>
      <c r="H5">
        <v>0</v>
      </c>
      <c r="I5">
        <v>0.41687389523500001</v>
      </c>
      <c r="J5">
        <v>1.240343553634</v>
      </c>
      <c r="K5">
        <v>3.9437928115930001</v>
      </c>
      <c r="L5">
        <v>0</v>
      </c>
      <c r="M5">
        <v>0</v>
      </c>
      <c r="N5">
        <v>5.4006357599600001</v>
      </c>
      <c r="O5" t="s">
        <v>36</v>
      </c>
    </row>
    <row r="6" spans="1:15" x14ac:dyDescent="0.2">
      <c r="A6" s="1" t="s">
        <v>18</v>
      </c>
      <c r="B6">
        <v>0</v>
      </c>
      <c r="C6">
        <v>30.270272624562001</v>
      </c>
      <c r="D6">
        <v>0</v>
      </c>
      <c r="E6">
        <v>0</v>
      </c>
      <c r="F6">
        <v>8.3338018661830002</v>
      </c>
      <c r="G6">
        <v>13.779324443854</v>
      </c>
      <c r="H6">
        <v>0</v>
      </c>
      <c r="I6">
        <v>1.9006746804500001</v>
      </c>
      <c r="J6">
        <v>0</v>
      </c>
      <c r="K6">
        <v>0</v>
      </c>
      <c r="L6">
        <v>0</v>
      </c>
      <c r="M6">
        <v>0</v>
      </c>
      <c r="N6">
        <v>45.715926384950997</v>
      </c>
      <c r="O6" t="s">
        <v>38</v>
      </c>
    </row>
    <row r="7" spans="1:15" x14ac:dyDescent="0.2">
      <c r="A7" s="1" t="s">
        <v>19</v>
      </c>
      <c r="B7">
        <v>23.127995905285001</v>
      </c>
      <c r="C7">
        <v>32.182265259959003</v>
      </c>
      <c r="D7">
        <v>2.588386115669</v>
      </c>
      <c r="E7">
        <v>0</v>
      </c>
      <c r="F7">
        <v>4.7475841711509998</v>
      </c>
      <c r="G7">
        <v>6.8336229636489998</v>
      </c>
      <c r="H7">
        <v>0</v>
      </c>
      <c r="I7">
        <v>0</v>
      </c>
      <c r="J7">
        <v>4.4161129822000003E-2</v>
      </c>
      <c r="K7">
        <v>0.45787263329200001</v>
      </c>
      <c r="L7">
        <v>0.38991835312099998</v>
      </c>
      <c r="M7">
        <v>5.6431824939999998E-3</v>
      </c>
      <c r="N7">
        <v>29.622550285557999</v>
      </c>
      <c r="O7" t="s">
        <v>38</v>
      </c>
    </row>
    <row r="8" spans="1:15" x14ac:dyDescent="0.2">
      <c r="A8" s="1" t="s">
        <v>20</v>
      </c>
      <c r="B8">
        <v>0</v>
      </c>
      <c r="C8">
        <v>49.939282588105002</v>
      </c>
      <c r="D8">
        <v>0</v>
      </c>
      <c r="E8">
        <v>0</v>
      </c>
      <c r="F8">
        <v>10.426965702419</v>
      </c>
      <c r="G8">
        <v>28.637094069349001</v>
      </c>
      <c r="H8">
        <v>1.380219627692</v>
      </c>
      <c r="I8">
        <v>4.6100733309050002</v>
      </c>
      <c r="J8">
        <v>0.93265592141999998</v>
      </c>
      <c r="K8">
        <v>0.88199906872099998</v>
      </c>
      <c r="L8">
        <v>0</v>
      </c>
      <c r="M8">
        <v>3.191709691387</v>
      </c>
      <c r="N8">
        <v>0</v>
      </c>
      <c r="O8" t="s">
        <v>37</v>
      </c>
    </row>
    <row r="9" spans="1:15" x14ac:dyDescent="0.2">
      <c r="A9" s="1" t="s">
        <v>21</v>
      </c>
      <c r="B9">
        <v>0</v>
      </c>
      <c r="C9">
        <v>56.896585320189999</v>
      </c>
      <c r="D9">
        <v>0</v>
      </c>
      <c r="E9">
        <v>0.83053595638900002</v>
      </c>
      <c r="F9">
        <v>6.5031219762169998</v>
      </c>
      <c r="G9">
        <v>25.667902139028001</v>
      </c>
      <c r="H9">
        <v>0.30339264084500001</v>
      </c>
      <c r="I9">
        <v>6.5340641561000001E-2</v>
      </c>
      <c r="J9">
        <v>0</v>
      </c>
      <c r="K9">
        <v>4.9601571648079998</v>
      </c>
      <c r="L9">
        <v>5.931140358E-3</v>
      </c>
      <c r="M9">
        <v>0</v>
      </c>
      <c r="N9">
        <v>4.7670330206029998</v>
      </c>
      <c r="O9" t="s">
        <v>37</v>
      </c>
    </row>
    <row r="10" spans="1:15" x14ac:dyDescent="0.2">
      <c r="A10" s="1" t="s">
        <v>29</v>
      </c>
      <c r="B10">
        <v>4.4124585587230003</v>
      </c>
      <c r="C10">
        <v>46.187879634014998</v>
      </c>
      <c r="D10">
        <v>0.48550076798199998</v>
      </c>
      <c r="E10">
        <v>0.48509291273400001</v>
      </c>
      <c r="F10">
        <v>9.0722198061959993</v>
      </c>
      <c r="G10">
        <v>22.286457312774001</v>
      </c>
      <c r="H10">
        <v>0.49085358989900002</v>
      </c>
      <c r="I10">
        <v>0.95804187599000001</v>
      </c>
      <c r="J10">
        <v>0.43002893595399999</v>
      </c>
      <c r="K10">
        <v>2.528522930466</v>
      </c>
      <c r="L10">
        <v>0.18523486326700001</v>
      </c>
      <c r="M10">
        <v>0.53809575786599995</v>
      </c>
      <c r="N10">
        <v>11.939613054133</v>
      </c>
    </row>
    <row r="11" spans="1:15" x14ac:dyDescent="0.2">
      <c r="A11" s="1" t="s">
        <v>30</v>
      </c>
      <c r="B11">
        <v>8.6791662153250009</v>
      </c>
      <c r="C11">
        <v>10.642457810455999</v>
      </c>
      <c r="D11">
        <v>0.96308180749799999</v>
      </c>
      <c r="E11">
        <v>0.95812633630499999</v>
      </c>
      <c r="F11">
        <v>3.2437269344500002</v>
      </c>
      <c r="G11">
        <v>8.6375616631949992</v>
      </c>
      <c r="H11">
        <v>0.85369577936600005</v>
      </c>
      <c r="I11">
        <v>1.610296365435</v>
      </c>
      <c r="J11">
        <v>0.57554366672000001</v>
      </c>
      <c r="K11">
        <v>2.1995054605240001</v>
      </c>
      <c r="L11">
        <v>0.38859375576299998</v>
      </c>
      <c r="M11">
        <v>1.1399893617179999</v>
      </c>
      <c r="N11">
        <v>16.567469025173999</v>
      </c>
    </row>
    <row r="12" spans="1:15" x14ac:dyDescent="0.2">
      <c r="A12" s="1" t="s">
        <v>31</v>
      </c>
      <c r="B12">
        <v>3.0685486429509998</v>
      </c>
      <c r="C12">
        <v>3.7626770431329999</v>
      </c>
      <c r="D12">
        <v>0.34050083846000001</v>
      </c>
      <c r="E12">
        <v>0.33874881481699998</v>
      </c>
      <c r="F12">
        <v>1.146830655834</v>
      </c>
      <c r="G12">
        <v>3.0538392124809999</v>
      </c>
      <c r="H12">
        <v>0.30182703732999999</v>
      </c>
      <c r="I12">
        <v>0.56932573986000001</v>
      </c>
      <c r="J12">
        <v>0.203485414803</v>
      </c>
      <c r="K12">
        <v>0.77764261319700001</v>
      </c>
      <c r="L12">
        <v>0.13738863991399999</v>
      </c>
      <c r="M12">
        <v>0.40304710407599997</v>
      </c>
      <c r="N12">
        <v>5.8574848473990002</v>
      </c>
    </row>
  </sheetData>
  <pageMargins left="0.7" right="0.7" top="0.75" bottom="0.75" header="0.3" footer="0.3"/>
  <pageSetup orientation="portrait" horizontalDpi="0" verticalDpi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136E9-0F1A-2449-A0D5-504662FAE396}">
  <dimension ref="A1:O14"/>
  <sheetViews>
    <sheetView zoomScale="150" workbookViewId="0">
      <selection activeCell="B2" sqref="B2:O11"/>
    </sheetView>
  </sheetViews>
  <sheetFormatPr baseColWidth="10" defaultRowHeight="15" x14ac:dyDescent="0.2"/>
  <sheetData>
    <row r="1" spans="1: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5" x14ac:dyDescent="0.2">
      <c r="A2" s="1" t="s">
        <v>14</v>
      </c>
      <c r="B2">
        <v>15.05897211555</v>
      </c>
      <c r="C2">
        <v>33.950504618876003</v>
      </c>
      <c r="D2">
        <v>0</v>
      </c>
      <c r="E2">
        <v>0.72150659563300001</v>
      </c>
      <c r="F2">
        <v>4.7530833645349997</v>
      </c>
      <c r="G2">
        <v>8.1204132186009996</v>
      </c>
      <c r="H2">
        <v>0</v>
      </c>
      <c r="I2">
        <v>2.1439179795749999</v>
      </c>
      <c r="J2">
        <v>0.114718491465</v>
      </c>
      <c r="K2">
        <v>0.27658797673300001</v>
      </c>
      <c r="L2">
        <v>0.32757730433799997</v>
      </c>
      <c r="M2">
        <v>2.2422708048810001</v>
      </c>
      <c r="N2">
        <v>32.290447529813001</v>
      </c>
      <c r="O2" t="s">
        <v>38</v>
      </c>
    </row>
    <row r="3" spans="1:15" x14ac:dyDescent="0.2">
      <c r="A3" s="1" t="s">
        <v>15</v>
      </c>
      <c r="B3">
        <v>0</v>
      </c>
      <c r="C3">
        <v>55.188838068636002</v>
      </c>
      <c r="D3">
        <v>0</v>
      </c>
      <c r="E3">
        <v>1.1618138401360001</v>
      </c>
      <c r="F3">
        <v>8.5901082616609994</v>
      </c>
      <c r="G3">
        <v>8.0929428324000005E-2</v>
      </c>
      <c r="H3">
        <v>0.726649693087</v>
      </c>
      <c r="I3">
        <v>1.91403567469</v>
      </c>
      <c r="J3">
        <v>0</v>
      </c>
      <c r="K3">
        <v>0</v>
      </c>
      <c r="L3">
        <v>2.3621101862040002</v>
      </c>
      <c r="M3">
        <v>0.34387528872399997</v>
      </c>
      <c r="N3">
        <v>29.631639558539</v>
      </c>
      <c r="O3" t="s">
        <v>38</v>
      </c>
    </row>
    <row r="4" spans="1:15" x14ac:dyDescent="0.2">
      <c r="A4" s="1" t="s">
        <v>16</v>
      </c>
      <c r="B4">
        <v>0</v>
      </c>
      <c r="C4">
        <v>43.204757536079001</v>
      </c>
      <c r="D4">
        <v>0</v>
      </c>
      <c r="E4">
        <v>2.9874913465640001</v>
      </c>
      <c r="F4">
        <v>6.9293455784270002</v>
      </c>
      <c r="G4">
        <v>14.364513195082001</v>
      </c>
      <c r="H4">
        <v>0</v>
      </c>
      <c r="I4">
        <v>2.0627252325450001</v>
      </c>
      <c r="J4">
        <v>0</v>
      </c>
      <c r="K4">
        <v>1.759267661557</v>
      </c>
      <c r="L4">
        <v>1.966700381268</v>
      </c>
      <c r="M4">
        <v>0</v>
      </c>
      <c r="N4">
        <v>26.725199068477998</v>
      </c>
      <c r="O4" t="s">
        <v>38</v>
      </c>
    </row>
    <row r="5" spans="1:15" x14ac:dyDescent="0.2">
      <c r="A5" s="1" t="s">
        <v>17</v>
      </c>
      <c r="B5">
        <v>0</v>
      </c>
      <c r="C5">
        <v>41.748948225865</v>
      </c>
      <c r="D5">
        <v>0</v>
      </c>
      <c r="E5">
        <v>4.6916530282449997</v>
      </c>
      <c r="F5">
        <v>12.063781726125001</v>
      </c>
      <c r="G5">
        <v>11.75166231661</v>
      </c>
      <c r="H5">
        <v>2.100301183734</v>
      </c>
      <c r="I5">
        <v>0</v>
      </c>
      <c r="J5">
        <v>0</v>
      </c>
      <c r="K5">
        <v>1.1351654826749999</v>
      </c>
      <c r="L5">
        <v>0</v>
      </c>
      <c r="M5">
        <v>0</v>
      </c>
      <c r="N5">
        <v>26.508488036746002</v>
      </c>
      <c r="O5" t="s">
        <v>38</v>
      </c>
    </row>
    <row r="6" spans="1:15" x14ac:dyDescent="0.2">
      <c r="A6" s="1" t="s">
        <v>18</v>
      </c>
      <c r="B6">
        <v>0</v>
      </c>
      <c r="C6">
        <v>59.207228680180997</v>
      </c>
      <c r="D6">
        <v>7.8771543077000003E-2</v>
      </c>
      <c r="E6">
        <v>0</v>
      </c>
      <c r="F6">
        <v>4.6108355781150001</v>
      </c>
      <c r="G6">
        <v>7.5461609663419997</v>
      </c>
      <c r="H6">
        <v>1.426415256866</v>
      </c>
      <c r="I6">
        <v>0</v>
      </c>
      <c r="J6">
        <v>0</v>
      </c>
      <c r="K6">
        <v>1.29387987763</v>
      </c>
      <c r="L6">
        <v>1.7346105117520001</v>
      </c>
      <c r="M6">
        <v>0</v>
      </c>
      <c r="N6">
        <v>24.102097586035999</v>
      </c>
      <c r="O6" t="s">
        <v>38</v>
      </c>
    </row>
    <row r="7" spans="1:15" x14ac:dyDescent="0.2">
      <c r="A7" s="1" t="s">
        <v>19</v>
      </c>
      <c r="B7">
        <v>8.0241394318689991</v>
      </c>
      <c r="C7">
        <v>51.713883895796002</v>
      </c>
      <c r="D7">
        <v>0.107576658247</v>
      </c>
      <c r="E7">
        <v>1.0896750009189999</v>
      </c>
      <c r="F7">
        <v>6.9266205336619997</v>
      </c>
      <c r="G7">
        <v>23.170868329297001</v>
      </c>
      <c r="H7">
        <v>0.824894595033</v>
      </c>
      <c r="I7">
        <v>0</v>
      </c>
      <c r="J7">
        <v>8.1021926078999995E-2</v>
      </c>
      <c r="K7">
        <v>6.1564256531010004</v>
      </c>
      <c r="L7">
        <v>2.5420607933000001E-2</v>
      </c>
      <c r="M7">
        <v>0</v>
      </c>
      <c r="N7">
        <v>1.879473368065</v>
      </c>
      <c r="O7" t="s">
        <v>122</v>
      </c>
    </row>
    <row r="8" spans="1:15" x14ac:dyDescent="0.2">
      <c r="A8" s="1" t="s">
        <v>20</v>
      </c>
      <c r="B8">
        <v>0</v>
      </c>
      <c r="C8">
        <v>50.801825689140998</v>
      </c>
      <c r="D8">
        <v>0</v>
      </c>
      <c r="E8">
        <v>0</v>
      </c>
      <c r="F8">
        <v>4.1060646166939998</v>
      </c>
      <c r="G8">
        <v>32.376358215655003</v>
      </c>
      <c r="H8">
        <v>0</v>
      </c>
      <c r="I8">
        <v>2.6904676427840002</v>
      </c>
      <c r="J8">
        <v>5.8430994792E-2</v>
      </c>
      <c r="K8">
        <v>5.8454591259419999</v>
      </c>
      <c r="L8">
        <v>0</v>
      </c>
      <c r="M8">
        <v>2.6504531452190001</v>
      </c>
      <c r="N8">
        <v>1.470940569773</v>
      </c>
      <c r="O8" t="s">
        <v>122</v>
      </c>
    </row>
    <row r="9" spans="1:15" x14ac:dyDescent="0.2">
      <c r="A9" s="1" t="s">
        <v>21</v>
      </c>
      <c r="B9">
        <v>38.846850487307002</v>
      </c>
      <c r="C9">
        <v>23.586178080010001</v>
      </c>
      <c r="D9">
        <v>0</v>
      </c>
      <c r="E9">
        <v>0.23744272957500001</v>
      </c>
      <c r="F9">
        <v>5.1850500367179997</v>
      </c>
      <c r="G9">
        <v>12.344635746987001</v>
      </c>
      <c r="H9">
        <v>0</v>
      </c>
      <c r="I9">
        <v>0</v>
      </c>
      <c r="J9">
        <v>0</v>
      </c>
      <c r="K9">
        <v>4.395528951577</v>
      </c>
      <c r="L9">
        <v>0</v>
      </c>
      <c r="M9">
        <v>2.9024383762800001</v>
      </c>
      <c r="N9">
        <v>12.501875591545</v>
      </c>
      <c r="O9" t="s">
        <v>122</v>
      </c>
    </row>
    <row r="10" spans="1:15" x14ac:dyDescent="0.2">
      <c r="A10" s="1" t="s">
        <v>22</v>
      </c>
      <c r="B10">
        <v>0</v>
      </c>
      <c r="C10">
        <v>53.137419807131998</v>
      </c>
      <c r="D10">
        <v>0</v>
      </c>
      <c r="E10">
        <v>0</v>
      </c>
      <c r="F10">
        <v>7.9380003863519999</v>
      </c>
      <c r="G10">
        <v>20.137285410432</v>
      </c>
      <c r="H10">
        <v>0</v>
      </c>
      <c r="I10">
        <v>0</v>
      </c>
      <c r="J10">
        <v>2.3113970134509998</v>
      </c>
      <c r="K10">
        <v>5.134417906246</v>
      </c>
      <c r="L10">
        <v>0</v>
      </c>
      <c r="M10">
        <v>0.24307341204800001</v>
      </c>
      <c r="N10">
        <v>11.098406064340001</v>
      </c>
      <c r="O10" t="s">
        <v>37</v>
      </c>
    </row>
    <row r="11" spans="1:15" x14ac:dyDescent="0.2">
      <c r="A11" s="1" t="s">
        <v>23</v>
      </c>
      <c r="B11">
        <v>0</v>
      </c>
      <c r="C11">
        <v>36.284722901549998</v>
      </c>
      <c r="D11">
        <v>0</v>
      </c>
      <c r="E11">
        <v>0</v>
      </c>
      <c r="F11">
        <v>11.498400347023001</v>
      </c>
      <c r="G11">
        <v>27.476228369958999</v>
      </c>
      <c r="H11">
        <v>1.134642495247</v>
      </c>
      <c r="I11">
        <v>1.625894900724</v>
      </c>
      <c r="J11">
        <v>0</v>
      </c>
      <c r="K11">
        <v>5.9097487929649999</v>
      </c>
      <c r="L11">
        <v>0.133593976961</v>
      </c>
      <c r="M11">
        <v>2.7022724619830001</v>
      </c>
      <c r="N11">
        <v>13.234495753589</v>
      </c>
      <c r="O11" t="s">
        <v>37</v>
      </c>
    </row>
    <row r="12" spans="1:15" x14ac:dyDescent="0.2">
      <c r="A12" s="1" t="s">
        <v>29</v>
      </c>
      <c r="B12">
        <v>6.1929962034730002</v>
      </c>
      <c r="C12">
        <v>44.882430750327003</v>
      </c>
      <c r="D12">
        <v>1.8634820132000001E-2</v>
      </c>
      <c r="E12">
        <v>1.088958254107</v>
      </c>
      <c r="F12">
        <v>7.2601290429310001</v>
      </c>
      <c r="G12">
        <v>15.736905519729</v>
      </c>
      <c r="H12">
        <v>0.62129032239699999</v>
      </c>
      <c r="I12">
        <v>1.043704143032</v>
      </c>
      <c r="J12">
        <v>0.25655684257900002</v>
      </c>
      <c r="K12">
        <v>3.1906481428419999</v>
      </c>
      <c r="L12">
        <v>0.65500129684499997</v>
      </c>
      <c r="M12">
        <v>1.1084383489139999</v>
      </c>
      <c r="N12">
        <v>17.944306312691999</v>
      </c>
    </row>
    <row r="13" spans="1:15" x14ac:dyDescent="0.2">
      <c r="A13" s="1" t="s">
        <v>30</v>
      </c>
      <c r="B13">
        <v>12.546381628979001</v>
      </c>
      <c r="C13">
        <v>11.159778808687999</v>
      </c>
      <c r="D13">
        <v>3.9868015841999997E-2</v>
      </c>
      <c r="E13">
        <v>1.5702995367299999</v>
      </c>
      <c r="F13">
        <v>2.8096091431930001</v>
      </c>
      <c r="G13">
        <v>9.937539323287</v>
      </c>
      <c r="H13">
        <v>0.75142777887400003</v>
      </c>
      <c r="I13">
        <v>1.1305711061899999</v>
      </c>
      <c r="J13">
        <v>0.72322434547500003</v>
      </c>
      <c r="K13">
        <v>2.516852437332</v>
      </c>
      <c r="L13">
        <v>0.95985427184100003</v>
      </c>
      <c r="M13">
        <v>1.319515247217</v>
      </c>
      <c r="N13">
        <v>11.347503690653999</v>
      </c>
    </row>
    <row r="14" spans="1:15" x14ac:dyDescent="0.2">
      <c r="A14" s="1" t="s">
        <v>31</v>
      </c>
      <c r="B14">
        <v>3.967514234127</v>
      </c>
      <c r="C14">
        <v>3.5290319219140001</v>
      </c>
      <c r="D14">
        <v>1.2607373585E-2</v>
      </c>
      <c r="E14">
        <v>0.49657231447700001</v>
      </c>
      <c r="F14">
        <v>0.888476422732</v>
      </c>
      <c r="G14">
        <v>3.1425258599079999</v>
      </c>
      <c r="H14">
        <v>0.23762232783600001</v>
      </c>
      <c r="I14">
        <v>0.35751797523399997</v>
      </c>
      <c r="J14">
        <v>0.228703619099</v>
      </c>
      <c r="K14">
        <v>0.79589862365099995</v>
      </c>
      <c r="L14">
        <v>0.30353257208599999</v>
      </c>
      <c r="M14">
        <v>0.417267358852</v>
      </c>
      <c r="N14">
        <v>3.5883957419630002</v>
      </c>
    </row>
  </sheetData>
  <pageMargins left="0.7" right="0.7" top="0.75" bottom="0.75" header="0.3" footer="0.3"/>
  <pageSetup orientation="portrait" horizontalDpi="0" verticalDpi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A8199-AEB5-B545-B9ED-225C2DCA5A32}">
  <dimension ref="A1:O22"/>
  <sheetViews>
    <sheetView zoomScale="125" workbookViewId="0">
      <selection activeCell="G20" sqref="G20"/>
    </sheetView>
  </sheetViews>
  <sheetFormatPr baseColWidth="10" defaultRowHeight="15" x14ac:dyDescent="0.2"/>
  <sheetData>
    <row r="1" spans="1: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5" x14ac:dyDescent="0.2">
      <c r="A2" s="1" t="s">
        <v>14</v>
      </c>
      <c r="B2">
        <v>21.378499710193001</v>
      </c>
      <c r="C2">
        <v>42.452192883911003</v>
      </c>
      <c r="D2">
        <v>2.7176866688539998</v>
      </c>
      <c r="E2">
        <v>0.16144446455299999</v>
      </c>
      <c r="F2">
        <v>9.7438048911280006</v>
      </c>
      <c r="G2">
        <v>18.87234869157</v>
      </c>
      <c r="H2">
        <v>0.79510062348300004</v>
      </c>
      <c r="I2">
        <v>6.3240227516000003E-2</v>
      </c>
      <c r="J2">
        <v>0.85702360946900003</v>
      </c>
      <c r="K2">
        <v>0</v>
      </c>
      <c r="L2">
        <v>5.4657389630000004E-3</v>
      </c>
      <c r="M2">
        <v>0</v>
      </c>
      <c r="N2">
        <v>2.9531924903590001</v>
      </c>
      <c r="O2" t="s">
        <v>36</v>
      </c>
    </row>
    <row r="3" spans="1:15" x14ac:dyDescent="0.2">
      <c r="A3" s="1" t="s">
        <v>15</v>
      </c>
      <c r="B3">
        <v>11.684380159522</v>
      </c>
      <c r="C3">
        <v>43.707640467696002</v>
      </c>
      <c r="D3">
        <v>0</v>
      </c>
      <c r="E3">
        <v>0</v>
      </c>
      <c r="F3">
        <v>6.2901051936950001</v>
      </c>
      <c r="G3">
        <v>29.963410976209001</v>
      </c>
      <c r="H3">
        <v>2.1757650916790001</v>
      </c>
      <c r="I3">
        <v>2.1170262777760001</v>
      </c>
      <c r="J3">
        <v>3.8994146900000001E-4</v>
      </c>
      <c r="K3">
        <v>1.801402764026</v>
      </c>
      <c r="L3">
        <v>0</v>
      </c>
      <c r="M3">
        <v>1.184702167765</v>
      </c>
      <c r="N3">
        <v>1.075176960162</v>
      </c>
      <c r="O3" t="s">
        <v>36</v>
      </c>
    </row>
    <row r="4" spans="1:15" x14ac:dyDescent="0.2">
      <c r="A4" s="1" t="s">
        <v>16</v>
      </c>
      <c r="B4">
        <v>22.821897246828001</v>
      </c>
      <c r="C4">
        <v>38.073191501385999</v>
      </c>
      <c r="D4">
        <v>6.8153865415000001E-2</v>
      </c>
      <c r="E4">
        <v>2.2167588100829998</v>
      </c>
      <c r="F4">
        <v>5.1035442700999996</v>
      </c>
      <c r="G4">
        <v>0.56976027015099995</v>
      </c>
      <c r="H4">
        <v>0</v>
      </c>
      <c r="I4">
        <v>0</v>
      </c>
      <c r="J4">
        <v>2.8737552920000001E-3</v>
      </c>
      <c r="K4">
        <v>0</v>
      </c>
      <c r="L4">
        <v>0.186743315375</v>
      </c>
      <c r="M4">
        <v>4.9362631029999998E-3</v>
      </c>
      <c r="N4">
        <v>30.952140702268</v>
      </c>
      <c r="O4" t="s">
        <v>38</v>
      </c>
    </row>
    <row r="5" spans="1:15" x14ac:dyDescent="0.2">
      <c r="A5" s="1" t="s">
        <v>17</v>
      </c>
      <c r="B5">
        <v>0</v>
      </c>
      <c r="C5">
        <v>60.500758387038999</v>
      </c>
      <c r="D5">
        <v>9.1571858646360003</v>
      </c>
      <c r="E5">
        <v>2.2811278697419999</v>
      </c>
      <c r="F5">
        <v>2.5964899300240001</v>
      </c>
      <c r="G5">
        <v>14.135670199407</v>
      </c>
      <c r="H5">
        <v>0</v>
      </c>
      <c r="I5">
        <v>0.33333011284300001</v>
      </c>
      <c r="J5">
        <v>0.66912347566200003</v>
      </c>
      <c r="K5">
        <v>2.1468198418490001</v>
      </c>
      <c r="L5">
        <v>0</v>
      </c>
      <c r="M5">
        <v>2.7643484363440001</v>
      </c>
      <c r="N5">
        <v>5.4151458824549996</v>
      </c>
      <c r="O5" t="s">
        <v>38</v>
      </c>
    </row>
    <row r="6" spans="1:15" x14ac:dyDescent="0.2">
      <c r="A6" s="1" t="s">
        <v>18</v>
      </c>
      <c r="B6">
        <v>2.9118684703939999</v>
      </c>
      <c r="C6">
        <v>35.360819790413998</v>
      </c>
      <c r="D6">
        <v>0</v>
      </c>
      <c r="E6">
        <v>3.185201832917</v>
      </c>
      <c r="F6">
        <v>6.8458062851449997</v>
      </c>
      <c r="G6">
        <v>8.3070843687949996</v>
      </c>
      <c r="H6">
        <v>0</v>
      </c>
      <c r="I6">
        <v>0</v>
      </c>
      <c r="J6">
        <v>0.98325532452099995</v>
      </c>
      <c r="K6">
        <v>0</v>
      </c>
      <c r="L6">
        <v>0</v>
      </c>
      <c r="M6">
        <v>7.1563339261000003E-2</v>
      </c>
      <c r="N6">
        <v>42.334400588553002</v>
      </c>
      <c r="O6" t="s">
        <v>38</v>
      </c>
    </row>
    <row r="7" spans="1:15" x14ac:dyDescent="0.2">
      <c r="A7" s="1" t="s">
        <v>19</v>
      </c>
      <c r="B7">
        <v>0</v>
      </c>
      <c r="C7">
        <v>40.904982117128</v>
      </c>
      <c r="D7">
        <v>0.76440163346900003</v>
      </c>
      <c r="E7">
        <v>0</v>
      </c>
      <c r="F7">
        <v>27.619855101936999</v>
      </c>
      <c r="G7">
        <v>22.225533104644999</v>
      </c>
      <c r="H7">
        <v>0</v>
      </c>
      <c r="I7">
        <v>0</v>
      </c>
      <c r="J7">
        <v>2.5827378829660002</v>
      </c>
      <c r="K7">
        <v>2.1489969403710001</v>
      </c>
      <c r="L7">
        <v>0</v>
      </c>
      <c r="M7">
        <v>0</v>
      </c>
      <c r="N7">
        <v>3.7534932194850001</v>
      </c>
      <c r="O7" t="s">
        <v>38</v>
      </c>
    </row>
    <row r="8" spans="1:15" x14ac:dyDescent="0.2">
      <c r="A8" s="1" t="s">
        <v>20</v>
      </c>
      <c r="B8">
        <v>0</v>
      </c>
      <c r="C8">
        <v>58.747174864290002</v>
      </c>
      <c r="D8">
        <v>3.3956252602569998</v>
      </c>
      <c r="E8">
        <v>0</v>
      </c>
      <c r="F8">
        <v>1.264560305966</v>
      </c>
      <c r="G8">
        <v>26.473887376006001</v>
      </c>
      <c r="H8">
        <v>0.72592274351700004</v>
      </c>
      <c r="I8">
        <v>0</v>
      </c>
      <c r="J8">
        <v>0</v>
      </c>
      <c r="K8">
        <v>4.5694961713450004</v>
      </c>
      <c r="L8">
        <v>0</v>
      </c>
      <c r="M8">
        <v>0</v>
      </c>
      <c r="N8">
        <v>4.8233332786189997</v>
      </c>
      <c r="O8" t="s">
        <v>37</v>
      </c>
    </row>
    <row r="9" spans="1:15" x14ac:dyDescent="0.2">
      <c r="A9" s="1" t="s">
        <v>21</v>
      </c>
      <c r="B9">
        <v>0</v>
      </c>
      <c r="C9">
        <v>40.989147743585001</v>
      </c>
      <c r="D9">
        <v>3.5364092656969999</v>
      </c>
      <c r="E9">
        <v>0</v>
      </c>
      <c r="F9">
        <v>12.602318423531999</v>
      </c>
      <c r="G9">
        <v>28.399168070940998</v>
      </c>
      <c r="H9">
        <v>1.481360395869</v>
      </c>
      <c r="I9">
        <v>0</v>
      </c>
      <c r="J9">
        <v>2.346809177561</v>
      </c>
      <c r="K9">
        <v>1.3169306183680001</v>
      </c>
      <c r="L9">
        <v>1.926437345266</v>
      </c>
      <c r="M9">
        <v>0</v>
      </c>
      <c r="N9">
        <v>7.4014189591789998</v>
      </c>
      <c r="O9" t="s">
        <v>37</v>
      </c>
    </row>
    <row r="10" spans="1:15" x14ac:dyDescent="0.2">
      <c r="A10" s="1" t="s">
        <v>29</v>
      </c>
      <c r="B10">
        <v>7.3495806983670002</v>
      </c>
      <c r="C10">
        <v>45.091988469431001</v>
      </c>
      <c r="D10">
        <v>2.4549328197909999</v>
      </c>
      <c r="E10">
        <v>0.98056662216199997</v>
      </c>
      <c r="F10">
        <v>9.0083105501910001</v>
      </c>
      <c r="G10">
        <v>18.618357882215999</v>
      </c>
      <c r="H10">
        <v>0.647268606819</v>
      </c>
      <c r="I10">
        <v>0.31419957726699999</v>
      </c>
      <c r="J10">
        <v>0.93027664586799996</v>
      </c>
      <c r="K10">
        <v>1.497955791995</v>
      </c>
      <c r="L10">
        <v>0.26483079995100001</v>
      </c>
      <c r="M10">
        <v>0.50319377580900004</v>
      </c>
      <c r="N10">
        <v>12.338537760135001</v>
      </c>
    </row>
    <row r="11" spans="1:15" x14ac:dyDescent="0.2">
      <c r="A11" s="1" t="s">
        <v>30</v>
      </c>
      <c r="B11">
        <v>9.9337251678319998</v>
      </c>
      <c r="C11">
        <v>9.3434677328940001</v>
      </c>
      <c r="D11">
        <v>3.1087831519579998</v>
      </c>
      <c r="E11">
        <v>1.3414838164059999</v>
      </c>
      <c r="F11">
        <v>8.3515337461320005</v>
      </c>
      <c r="G11">
        <v>10.36014872887</v>
      </c>
      <c r="H11">
        <v>0.82252902620599999</v>
      </c>
      <c r="I11">
        <v>0.73748002941099999</v>
      </c>
      <c r="J11">
        <v>1.028434755331</v>
      </c>
      <c r="K11">
        <v>1.564595076629</v>
      </c>
      <c r="L11">
        <v>0.67453486244299998</v>
      </c>
      <c r="M11">
        <v>1.0017595501300001</v>
      </c>
      <c r="N11">
        <v>15.416391040349</v>
      </c>
    </row>
    <row r="12" spans="1:15" x14ac:dyDescent="0.2">
      <c r="A12" s="1" t="s">
        <v>31</v>
      </c>
      <c r="B12">
        <v>3.5121022143089999</v>
      </c>
      <c r="C12">
        <v>3.3034146968629998</v>
      </c>
      <c r="D12">
        <v>1.099120823994</v>
      </c>
      <c r="E12">
        <v>0.47428615171600003</v>
      </c>
      <c r="F12">
        <v>2.9527130725989998</v>
      </c>
      <c r="G12">
        <v>3.662865710143</v>
      </c>
      <c r="H12">
        <v>0.29080792607599998</v>
      </c>
      <c r="I12">
        <v>0.26073856489300001</v>
      </c>
      <c r="J12">
        <v>0.36360659475099999</v>
      </c>
      <c r="K12">
        <v>0.55316789424799995</v>
      </c>
      <c r="L12">
        <v>0.23848408769000001</v>
      </c>
      <c r="M12">
        <v>0.35417548550799999</v>
      </c>
      <c r="N12">
        <v>5.4505173230270003</v>
      </c>
    </row>
    <row r="15" spans="1:15" x14ac:dyDescent="0.2">
      <c r="B15" s="1" t="s">
        <v>1</v>
      </c>
      <c r="C15" s="1" t="s">
        <v>2</v>
      </c>
      <c r="D15" s="1" t="s">
        <v>3</v>
      </c>
      <c r="E15" s="1" t="s">
        <v>4</v>
      </c>
      <c r="F15" s="1" t="s">
        <v>5</v>
      </c>
      <c r="G15" s="1" t="s">
        <v>6</v>
      </c>
      <c r="H15" s="1" t="s">
        <v>7</v>
      </c>
      <c r="I15" s="1" t="s">
        <v>8</v>
      </c>
      <c r="J15" s="1" t="s">
        <v>9</v>
      </c>
      <c r="K15" s="1" t="s">
        <v>10</v>
      </c>
      <c r="L15" s="1" t="s">
        <v>11</v>
      </c>
      <c r="M15" s="1" t="s">
        <v>12</v>
      </c>
      <c r="N15" s="1" t="s">
        <v>13</v>
      </c>
    </row>
    <row r="16" spans="1:15" x14ac:dyDescent="0.2">
      <c r="A16" t="s">
        <v>79</v>
      </c>
      <c r="B16">
        <f>AVERAGE(B8:B9)</f>
        <v>0</v>
      </c>
      <c r="C16">
        <f t="shared" ref="C16:N16" si="0">AVERAGE(C8:C9)</f>
        <v>49.868161303937498</v>
      </c>
      <c r="D16">
        <f t="shared" si="0"/>
        <v>3.4660172629770001</v>
      </c>
      <c r="E16">
        <f t="shared" si="0"/>
        <v>0</v>
      </c>
      <c r="F16">
        <f t="shared" si="0"/>
        <v>6.9334393647489998</v>
      </c>
      <c r="G16">
        <f t="shared" si="0"/>
        <v>27.4365277234735</v>
      </c>
      <c r="H16">
        <f t="shared" si="0"/>
        <v>1.103641569693</v>
      </c>
      <c r="I16">
        <f t="shared" si="0"/>
        <v>0</v>
      </c>
      <c r="J16">
        <f t="shared" si="0"/>
        <v>1.1734045887805</v>
      </c>
      <c r="K16">
        <f t="shared" si="0"/>
        <v>2.9432133948565005</v>
      </c>
      <c r="L16">
        <f t="shared" si="0"/>
        <v>0.96321867263299998</v>
      </c>
      <c r="M16">
        <f t="shared" si="0"/>
        <v>0</v>
      </c>
      <c r="N16">
        <f t="shared" si="0"/>
        <v>6.1123761188990002</v>
      </c>
    </row>
    <row r="17" spans="1:14" x14ac:dyDescent="0.2">
      <c r="A17" t="s">
        <v>78</v>
      </c>
      <c r="B17">
        <f>AVERAGE(B2:B7)</f>
        <v>9.7994409311561679</v>
      </c>
      <c r="C17">
        <f t="shared" ref="C17:N17" si="1">AVERAGE(C2:C7)</f>
        <v>43.499930857928994</v>
      </c>
      <c r="D17">
        <f t="shared" si="1"/>
        <v>2.1179046720623331</v>
      </c>
      <c r="E17">
        <f t="shared" si="1"/>
        <v>1.3074221628825</v>
      </c>
      <c r="F17">
        <f t="shared" si="1"/>
        <v>9.699934278671499</v>
      </c>
      <c r="G17">
        <f t="shared" si="1"/>
        <v>15.678967935129499</v>
      </c>
      <c r="H17">
        <f t="shared" si="1"/>
        <v>0.49514428586033338</v>
      </c>
      <c r="I17">
        <f t="shared" si="1"/>
        <v>0.41893276968916665</v>
      </c>
      <c r="J17">
        <f t="shared" si="1"/>
        <v>0.84923399822983336</v>
      </c>
      <c r="K17">
        <f t="shared" si="1"/>
        <v>1.0162032577076667</v>
      </c>
      <c r="L17">
        <f t="shared" si="1"/>
        <v>3.2034842389666668E-2</v>
      </c>
      <c r="M17">
        <f t="shared" si="1"/>
        <v>0.67092503441216678</v>
      </c>
      <c r="N17">
        <f t="shared" si="1"/>
        <v>14.413924973880333</v>
      </c>
    </row>
    <row r="18" spans="1:14" x14ac:dyDescent="0.2">
      <c r="A18" t="s">
        <v>80</v>
      </c>
      <c r="B18">
        <f t="shared" ref="B18:N18" si="2">AVERAGE(B2:B3)</f>
        <v>16.531439934857502</v>
      </c>
      <c r="C18">
        <f t="shared" si="2"/>
        <v>43.079916675803503</v>
      </c>
      <c r="D18">
        <f t="shared" si="2"/>
        <v>1.3588433344269999</v>
      </c>
      <c r="E18">
        <f t="shared" si="2"/>
        <v>8.0722232276499994E-2</v>
      </c>
      <c r="F18">
        <f t="shared" si="2"/>
        <v>8.0169550424114995</v>
      </c>
      <c r="G18">
        <f t="shared" si="2"/>
        <v>24.417879833889501</v>
      </c>
      <c r="H18">
        <f t="shared" si="2"/>
        <v>1.4854328575810001</v>
      </c>
      <c r="I18">
        <f t="shared" si="2"/>
        <v>1.0901332526459999</v>
      </c>
      <c r="J18">
        <f t="shared" si="2"/>
        <v>0.42870677546899999</v>
      </c>
      <c r="K18">
        <f t="shared" si="2"/>
        <v>0.90070138201299998</v>
      </c>
      <c r="L18">
        <f t="shared" si="2"/>
        <v>2.7328694815000002E-3</v>
      </c>
      <c r="M18">
        <f t="shared" si="2"/>
        <v>0.59235108388250002</v>
      </c>
      <c r="N18">
        <f t="shared" si="2"/>
        <v>2.0141847252604999</v>
      </c>
    </row>
    <row r="19" spans="1:14" x14ac:dyDescent="0.2">
      <c r="A19" t="s">
        <v>81</v>
      </c>
      <c r="B19">
        <f t="shared" ref="B19:N19" si="3">AVERAGE(B4:B7)</f>
        <v>6.4334414293055007</v>
      </c>
      <c r="C19">
        <f t="shared" si="3"/>
        <v>43.709937948991751</v>
      </c>
      <c r="D19">
        <f t="shared" si="3"/>
        <v>2.4974353408800001</v>
      </c>
      <c r="E19">
        <f t="shared" si="3"/>
        <v>1.9207721281854999</v>
      </c>
      <c r="F19">
        <f t="shared" si="3"/>
        <v>10.541423896801501</v>
      </c>
      <c r="G19">
        <f t="shared" si="3"/>
        <v>11.309511985749499</v>
      </c>
      <c r="H19">
        <f t="shared" si="3"/>
        <v>0</v>
      </c>
      <c r="I19">
        <f t="shared" si="3"/>
        <v>8.3332528210750004E-2</v>
      </c>
      <c r="J19">
        <f t="shared" si="3"/>
        <v>1.05949760961025</v>
      </c>
      <c r="K19">
        <f t="shared" si="3"/>
        <v>1.073954195555</v>
      </c>
      <c r="L19">
        <f t="shared" si="3"/>
        <v>4.6685828843749999E-2</v>
      </c>
      <c r="M19">
        <f t="shared" si="3"/>
        <v>0.71021200967700004</v>
      </c>
      <c r="N19">
        <f t="shared" si="3"/>
        <v>20.613795098190248</v>
      </c>
    </row>
    <row r="22" spans="1:14" x14ac:dyDescent="0.2">
      <c r="B22" t="s">
        <v>1</v>
      </c>
      <c r="C22" t="s">
        <v>2</v>
      </c>
      <c r="D22" t="s">
        <v>13</v>
      </c>
      <c r="E22" t="s">
        <v>6</v>
      </c>
      <c r="F22" t="s">
        <v>5</v>
      </c>
      <c r="G22" t="s">
        <v>10</v>
      </c>
      <c r="H22" t="s">
        <v>4</v>
      </c>
    </row>
  </sheetData>
  <pageMargins left="0.7" right="0.7" top="0.75" bottom="0.75" header="0.3" footer="0.3"/>
  <pageSetup orientation="portrait" horizontalDpi="0" verticalDpi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F2A7D-C030-F841-8A75-E89B2F703BE2}">
  <dimension ref="A1:O13"/>
  <sheetViews>
    <sheetView zoomScale="125" workbookViewId="0">
      <selection activeCell="O10" sqref="B2:O10"/>
    </sheetView>
  </sheetViews>
  <sheetFormatPr baseColWidth="10" defaultRowHeight="15" x14ac:dyDescent="0.2"/>
  <sheetData>
    <row r="1" spans="1: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5" x14ac:dyDescent="0.2">
      <c r="A2" s="1" t="s">
        <v>14</v>
      </c>
      <c r="B2">
        <v>0</v>
      </c>
      <c r="C2">
        <v>34.921406725162001</v>
      </c>
      <c r="D2">
        <v>3.112894427684</v>
      </c>
      <c r="E2">
        <v>5.2572638970090004</v>
      </c>
      <c r="F2">
        <v>2.1071939642689999</v>
      </c>
      <c r="G2">
        <v>21.804538194557999</v>
      </c>
      <c r="H2">
        <v>0</v>
      </c>
      <c r="I2">
        <v>5.3680697577000003E-2</v>
      </c>
      <c r="J2">
        <v>0</v>
      </c>
      <c r="K2">
        <v>0</v>
      </c>
      <c r="L2">
        <v>0</v>
      </c>
      <c r="M2">
        <v>2.9152340862000001E-2</v>
      </c>
      <c r="N2">
        <v>32.713869752877997</v>
      </c>
      <c r="O2" t="s">
        <v>36</v>
      </c>
    </row>
    <row r="3" spans="1:15" x14ac:dyDescent="0.2">
      <c r="A3" s="1" t="s">
        <v>15</v>
      </c>
      <c r="B3">
        <v>0</v>
      </c>
      <c r="C3">
        <v>50.481964577136999</v>
      </c>
      <c r="D3">
        <v>0.31838645618099998</v>
      </c>
      <c r="E3">
        <v>0.16162981803500001</v>
      </c>
      <c r="F3">
        <v>14.385246872301</v>
      </c>
      <c r="G3">
        <v>21.594947594962001</v>
      </c>
      <c r="H3">
        <v>0.37031325801699999</v>
      </c>
      <c r="I3">
        <v>0</v>
      </c>
      <c r="J3">
        <v>1.4855604942E-2</v>
      </c>
      <c r="K3">
        <v>0</v>
      </c>
      <c r="L3">
        <v>3.0962048779999999E-3</v>
      </c>
      <c r="M3">
        <v>0.140884369909</v>
      </c>
      <c r="N3">
        <v>12.528675243638</v>
      </c>
      <c r="O3" t="s">
        <v>36</v>
      </c>
    </row>
    <row r="4" spans="1:15" x14ac:dyDescent="0.2">
      <c r="A4" s="1" t="s">
        <v>16</v>
      </c>
      <c r="B4">
        <v>0</v>
      </c>
      <c r="C4">
        <v>47.592390836368999</v>
      </c>
      <c r="D4">
        <v>4.5765344079509997</v>
      </c>
      <c r="E4">
        <v>0</v>
      </c>
      <c r="F4">
        <v>8.3889652625859998</v>
      </c>
      <c r="G4">
        <v>13.698222643989</v>
      </c>
      <c r="H4">
        <v>1.1486473560620001</v>
      </c>
      <c r="I4">
        <v>0</v>
      </c>
      <c r="J4">
        <v>0</v>
      </c>
      <c r="K4">
        <v>0.83796694931899995</v>
      </c>
      <c r="L4">
        <v>0</v>
      </c>
      <c r="M4">
        <v>3.198471502911</v>
      </c>
      <c r="N4">
        <v>20.558801040812</v>
      </c>
      <c r="O4" t="s">
        <v>36</v>
      </c>
    </row>
    <row r="5" spans="1:15" x14ac:dyDescent="0.2">
      <c r="A5" s="1" t="s">
        <v>17</v>
      </c>
      <c r="B5">
        <v>10.820895621257</v>
      </c>
      <c r="C5">
        <v>47.926039556490998</v>
      </c>
      <c r="D5">
        <v>3.0531803958429999</v>
      </c>
      <c r="E5">
        <v>1.5628011922030001</v>
      </c>
      <c r="F5">
        <v>1.428138611157</v>
      </c>
      <c r="G5">
        <v>11.292900856519999</v>
      </c>
      <c r="H5">
        <v>0</v>
      </c>
      <c r="I5">
        <v>0.51264574534200003</v>
      </c>
      <c r="J5">
        <v>7.4878319750000004E-3</v>
      </c>
      <c r="K5">
        <v>4.9116145540000003E-3</v>
      </c>
      <c r="L5">
        <v>0</v>
      </c>
      <c r="M5">
        <v>0</v>
      </c>
      <c r="N5">
        <v>23.390998574659001</v>
      </c>
      <c r="O5" t="s">
        <v>38</v>
      </c>
    </row>
    <row r="6" spans="1:15" x14ac:dyDescent="0.2">
      <c r="A6" s="1" t="s">
        <v>18</v>
      </c>
      <c r="B6">
        <v>0.37578549185100002</v>
      </c>
      <c r="C6">
        <v>35.171220531381998</v>
      </c>
      <c r="D6">
        <v>0</v>
      </c>
      <c r="E6">
        <v>0.668710177277</v>
      </c>
      <c r="F6">
        <v>14.991167705642001</v>
      </c>
      <c r="G6">
        <v>9.4084972166350003</v>
      </c>
      <c r="H6">
        <v>0</v>
      </c>
      <c r="I6">
        <v>0</v>
      </c>
      <c r="J6">
        <v>0</v>
      </c>
      <c r="K6">
        <v>0</v>
      </c>
      <c r="L6">
        <v>0</v>
      </c>
      <c r="M6">
        <v>2.3102794031779998</v>
      </c>
      <c r="N6">
        <v>37.074339474035</v>
      </c>
      <c r="O6" t="s">
        <v>38</v>
      </c>
    </row>
    <row r="7" spans="1:15" x14ac:dyDescent="0.2">
      <c r="A7" s="1" t="s">
        <v>19</v>
      </c>
      <c r="B7">
        <v>21.502411789378002</v>
      </c>
      <c r="C7">
        <v>38.656752580624001</v>
      </c>
      <c r="D7">
        <v>2.3550076010760002</v>
      </c>
      <c r="E7">
        <v>3.1602987667620002</v>
      </c>
      <c r="F7">
        <v>9.2770233230319992</v>
      </c>
      <c r="G7">
        <v>5.5410770016370003</v>
      </c>
      <c r="H7">
        <v>1.6385257338949999</v>
      </c>
      <c r="I7">
        <v>0</v>
      </c>
      <c r="J7">
        <v>0</v>
      </c>
      <c r="K7">
        <v>2.3829271591680001</v>
      </c>
      <c r="L7">
        <v>1.6692647057E-2</v>
      </c>
      <c r="M7">
        <v>0.41953649083900002</v>
      </c>
      <c r="N7">
        <v>15.049746906533001</v>
      </c>
      <c r="O7" t="s">
        <v>38</v>
      </c>
    </row>
    <row r="8" spans="1:15" x14ac:dyDescent="0.2">
      <c r="A8" s="1" t="s">
        <v>20</v>
      </c>
      <c r="B8">
        <v>0</v>
      </c>
      <c r="C8">
        <v>35.192120942152002</v>
      </c>
      <c r="D8">
        <v>2.814888217339</v>
      </c>
      <c r="E8">
        <v>0</v>
      </c>
      <c r="F8">
        <v>19.172186653689</v>
      </c>
      <c r="G8">
        <v>31.881839488609</v>
      </c>
      <c r="H8">
        <v>0</v>
      </c>
      <c r="I8">
        <v>0.95797080336100005</v>
      </c>
      <c r="J8">
        <v>0</v>
      </c>
      <c r="K8">
        <v>0</v>
      </c>
      <c r="L8">
        <v>2.0194881510000001E-3</v>
      </c>
      <c r="M8">
        <v>1.8517108227E-2</v>
      </c>
      <c r="N8">
        <v>9.9604572984720008</v>
      </c>
      <c r="O8" t="s">
        <v>37</v>
      </c>
    </row>
    <row r="9" spans="1:15" x14ac:dyDescent="0.2">
      <c r="A9" s="1" t="s">
        <v>21</v>
      </c>
      <c r="B9">
        <v>0</v>
      </c>
      <c r="C9">
        <v>47.659816764543997</v>
      </c>
      <c r="D9">
        <v>1.2052345416270001</v>
      </c>
      <c r="E9">
        <v>1.184513598328</v>
      </c>
      <c r="F9">
        <v>10.629228130831001</v>
      </c>
      <c r="G9">
        <v>22.671050853105001</v>
      </c>
      <c r="H9">
        <v>1.628975667969</v>
      </c>
      <c r="I9">
        <v>1.834541377564</v>
      </c>
      <c r="J9">
        <v>2.3445555319999999E-3</v>
      </c>
      <c r="K9">
        <v>9.4314852733900008</v>
      </c>
      <c r="L9">
        <v>0.25304263222500001</v>
      </c>
      <c r="M9">
        <v>3.4997666048870002</v>
      </c>
      <c r="N9">
        <v>0</v>
      </c>
      <c r="O9" t="s">
        <v>37</v>
      </c>
    </row>
    <row r="10" spans="1:15" x14ac:dyDescent="0.2">
      <c r="A10" s="1" t="s">
        <v>22</v>
      </c>
      <c r="B10">
        <v>0</v>
      </c>
      <c r="C10">
        <v>24.416693709301001</v>
      </c>
      <c r="D10">
        <v>0</v>
      </c>
      <c r="E10">
        <v>0</v>
      </c>
      <c r="F10">
        <v>9.3414602584930009</v>
      </c>
      <c r="G10">
        <v>21.482862056192999</v>
      </c>
      <c r="H10">
        <v>0</v>
      </c>
      <c r="I10">
        <v>0</v>
      </c>
      <c r="J10">
        <v>3.3259444780000002E-3</v>
      </c>
      <c r="K10">
        <v>4.3584827321370003</v>
      </c>
      <c r="L10">
        <v>2.5442474748950001</v>
      </c>
      <c r="M10">
        <v>0.12343062670299999</v>
      </c>
      <c r="N10">
        <v>37.729497197800001</v>
      </c>
      <c r="O10" t="s">
        <v>37</v>
      </c>
    </row>
    <row r="11" spans="1:15" x14ac:dyDescent="0.2">
      <c r="A11" s="1" t="s">
        <v>29</v>
      </c>
      <c r="B11">
        <v>3.6332325447209999</v>
      </c>
      <c r="C11">
        <v>40.224267358128998</v>
      </c>
      <c r="D11">
        <v>1.937347338633</v>
      </c>
      <c r="E11">
        <v>1.332801938846</v>
      </c>
      <c r="F11">
        <v>9.9689567535550001</v>
      </c>
      <c r="G11">
        <v>17.708437322912001</v>
      </c>
      <c r="H11">
        <v>0.53182911288300005</v>
      </c>
      <c r="I11">
        <v>0.373204291538</v>
      </c>
      <c r="J11">
        <v>3.1126596589999998E-3</v>
      </c>
      <c r="K11">
        <v>1.8906415253960001</v>
      </c>
      <c r="L11">
        <v>0.313233160801</v>
      </c>
      <c r="M11">
        <v>1.0822264941690001</v>
      </c>
      <c r="N11">
        <v>21.000709498759001</v>
      </c>
    </row>
    <row r="12" spans="1:15" x14ac:dyDescent="0.2">
      <c r="A12" s="1" t="s">
        <v>30</v>
      </c>
      <c r="B12">
        <v>7.5893288654679996</v>
      </c>
      <c r="C12">
        <v>8.6993310354640005</v>
      </c>
      <c r="D12">
        <v>1.6279002485209999</v>
      </c>
      <c r="E12">
        <v>1.8013113429709999</v>
      </c>
      <c r="F12">
        <v>5.787739257238</v>
      </c>
      <c r="G12">
        <v>8.2599692901330002</v>
      </c>
      <c r="H12">
        <v>0.72880648300299999</v>
      </c>
      <c r="I12">
        <v>0.64181426583099999</v>
      </c>
      <c r="J12">
        <v>5.0758942790000003E-3</v>
      </c>
      <c r="K12">
        <v>3.2046667605330001</v>
      </c>
      <c r="L12">
        <v>0.84072015106800002</v>
      </c>
      <c r="M12">
        <v>1.4784847241750001</v>
      </c>
      <c r="N12">
        <v>12.997245356436</v>
      </c>
    </row>
    <row r="13" spans="1:15" x14ac:dyDescent="0.2">
      <c r="A13" s="1" t="s">
        <v>31</v>
      </c>
      <c r="B13">
        <v>2.5297762884889998</v>
      </c>
      <c r="C13">
        <v>2.899777011821</v>
      </c>
      <c r="D13">
        <v>0.54263341617399996</v>
      </c>
      <c r="E13">
        <v>0.60043711432400004</v>
      </c>
      <c r="F13">
        <v>1.929246419079</v>
      </c>
      <c r="G13">
        <v>2.7533230967110001</v>
      </c>
      <c r="H13">
        <v>0.242935494334</v>
      </c>
      <c r="I13">
        <v>0.21393808860999999</v>
      </c>
      <c r="J13">
        <v>1.69196476E-3</v>
      </c>
      <c r="K13">
        <v>1.068222253511</v>
      </c>
      <c r="L13">
        <v>0.28024005035600003</v>
      </c>
      <c r="M13">
        <v>0.49282824139199999</v>
      </c>
      <c r="N13">
        <v>4.3324151188120004</v>
      </c>
    </row>
  </sheetData>
  <pageMargins left="0.7" right="0.7" top="0.75" bottom="0.75" header="0.3" footer="0.3"/>
  <pageSetup orientation="portrait" horizontalDpi="0" verticalDpi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87146-21BF-CA44-AE41-C18DBE40D1FA}">
  <dimension ref="A1:P26"/>
  <sheetViews>
    <sheetView topLeftCell="A4" zoomScale="118" workbookViewId="0">
      <selection activeCell="H30" sqref="B30:H30"/>
    </sheetView>
  </sheetViews>
  <sheetFormatPr baseColWidth="10" defaultRowHeight="15" x14ac:dyDescent="0.2"/>
  <cols>
    <col min="1" max="1" width="17.33203125" customWidth="1"/>
  </cols>
  <sheetData>
    <row r="1" spans="1:1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6" x14ac:dyDescent="0.2">
      <c r="A2" s="1" t="s">
        <v>14</v>
      </c>
      <c r="B2">
        <v>21.378499710193001</v>
      </c>
      <c r="C2">
        <v>42.452192883911003</v>
      </c>
      <c r="D2">
        <v>2.7176866688539998</v>
      </c>
      <c r="E2">
        <v>0.16144446455299999</v>
      </c>
      <c r="F2">
        <v>9.7438048911280006</v>
      </c>
      <c r="G2">
        <v>18.87234869157</v>
      </c>
      <c r="H2">
        <v>0.79510062348300004</v>
      </c>
      <c r="I2">
        <v>6.3240227516000003E-2</v>
      </c>
      <c r="J2">
        <v>0.85702360946900003</v>
      </c>
      <c r="K2">
        <v>0</v>
      </c>
      <c r="L2">
        <v>5.4657389630000004E-3</v>
      </c>
      <c r="M2">
        <v>0</v>
      </c>
      <c r="N2">
        <v>2.9531924903590001</v>
      </c>
      <c r="O2" t="s">
        <v>36</v>
      </c>
      <c r="P2" t="s">
        <v>58</v>
      </c>
    </row>
    <row r="3" spans="1:16" x14ac:dyDescent="0.2">
      <c r="A3" s="1" t="s">
        <v>15</v>
      </c>
      <c r="B3">
        <v>11.684380159522</v>
      </c>
      <c r="C3">
        <v>43.707640467696002</v>
      </c>
      <c r="D3">
        <v>0</v>
      </c>
      <c r="E3">
        <v>0</v>
      </c>
      <c r="F3">
        <v>6.2901051936950001</v>
      </c>
      <c r="G3">
        <v>29.963410976209001</v>
      </c>
      <c r="H3">
        <v>2.1757650916790001</v>
      </c>
      <c r="I3">
        <v>2.1170262777760001</v>
      </c>
      <c r="J3">
        <v>3.8994146900000001E-4</v>
      </c>
      <c r="K3">
        <v>1.801402764026</v>
      </c>
      <c r="L3">
        <v>0</v>
      </c>
      <c r="M3">
        <v>1.184702167765</v>
      </c>
      <c r="N3">
        <v>1.075176960162</v>
      </c>
      <c r="O3" t="s">
        <v>36</v>
      </c>
      <c r="P3" t="s">
        <v>58</v>
      </c>
    </row>
    <row r="4" spans="1:16" x14ac:dyDescent="0.2">
      <c r="A4" s="1" t="s">
        <v>16</v>
      </c>
      <c r="B4">
        <v>22.821897246828001</v>
      </c>
      <c r="C4">
        <v>38.073191501385999</v>
      </c>
      <c r="D4">
        <v>6.8153865415000001E-2</v>
      </c>
      <c r="E4">
        <v>2.2167588100829998</v>
      </c>
      <c r="F4">
        <v>5.1035442700999996</v>
      </c>
      <c r="G4">
        <v>0.56976027015099995</v>
      </c>
      <c r="H4">
        <v>0</v>
      </c>
      <c r="I4">
        <v>0</v>
      </c>
      <c r="J4">
        <v>2.8737552920000001E-3</v>
      </c>
      <c r="K4">
        <v>0</v>
      </c>
      <c r="L4">
        <v>0.186743315375</v>
      </c>
      <c r="M4">
        <v>4.9362631029999998E-3</v>
      </c>
      <c r="N4">
        <v>30.952140702268</v>
      </c>
      <c r="O4" t="s">
        <v>38</v>
      </c>
      <c r="P4" t="s">
        <v>58</v>
      </c>
    </row>
    <row r="5" spans="1:16" x14ac:dyDescent="0.2">
      <c r="A5" s="1" t="s">
        <v>17</v>
      </c>
      <c r="B5">
        <v>0</v>
      </c>
      <c r="C5">
        <v>60.500758387038999</v>
      </c>
      <c r="D5">
        <v>9.1571858646360003</v>
      </c>
      <c r="E5">
        <v>2.2811278697419999</v>
      </c>
      <c r="F5">
        <v>2.5964899300240001</v>
      </c>
      <c r="G5">
        <v>14.135670199407</v>
      </c>
      <c r="H5">
        <v>0</v>
      </c>
      <c r="I5">
        <v>0.33333011284300001</v>
      </c>
      <c r="J5">
        <v>0.66912347566200003</v>
      </c>
      <c r="K5">
        <v>2.1468198418490001</v>
      </c>
      <c r="L5">
        <v>0</v>
      </c>
      <c r="M5">
        <v>2.7643484363440001</v>
      </c>
      <c r="N5">
        <v>5.4151458824549996</v>
      </c>
      <c r="O5" t="s">
        <v>38</v>
      </c>
      <c r="P5" t="s">
        <v>58</v>
      </c>
    </row>
    <row r="6" spans="1:16" x14ac:dyDescent="0.2">
      <c r="A6" s="1" t="s">
        <v>18</v>
      </c>
      <c r="B6">
        <v>2.9118684703939999</v>
      </c>
      <c r="C6">
        <v>35.360819790413998</v>
      </c>
      <c r="D6">
        <v>0</v>
      </c>
      <c r="E6">
        <v>3.185201832917</v>
      </c>
      <c r="F6">
        <v>6.8458062851449997</v>
      </c>
      <c r="G6">
        <v>8.3070843687949996</v>
      </c>
      <c r="H6">
        <v>0</v>
      </c>
      <c r="I6">
        <v>0</v>
      </c>
      <c r="J6">
        <v>0.98325532452099995</v>
      </c>
      <c r="K6">
        <v>0</v>
      </c>
      <c r="L6">
        <v>0</v>
      </c>
      <c r="M6">
        <v>7.1563339261000003E-2</v>
      </c>
      <c r="N6">
        <v>42.334400588553002</v>
      </c>
      <c r="O6" t="s">
        <v>38</v>
      </c>
      <c r="P6" t="s">
        <v>58</v>
      </c>
    </row>
    <row r="7" spans="1:16" x14ac:dyDescent="0.2">
      <c r="A7" s="1" t="s">
        <v>19</v>
      </c>
      <c r="B7">
        <v>0</v>
      </c>
      <c r="C7">
        <v>40.904982117128</v>
      </c>
      <c r="D7">
        <v>0.76440163346900003</v>
      </c>
      <c r="E7">
        <v>0</v>
      </c>
      <c r="F7">
        <v>27.619855101936999</v>
      </c>
      <c r="G7">
        <v>22.225533104644999</v>
      </c>
      <c r="H7">
        <v>0</v>
      </c>
      <c r="I7">
        <v>0</v>
      </c>
      <c r="J7">
        <v>2.5827378829660002</v>
      </c>
      <c r="K7">
        <v>2.1489969403710001</v>
      </c>
      <c r="L7">
        <v>0</v>
      </c>
      <c r="M7">
        <v>0</v>
      </c>
      <c r="N7">
        <v>3.7534932194850001</v>
      </c>
      <c r="O7" t="s">
        <v>38</v>
      </c>
      <c r="P7" t="s">
        <v>58</v>
      </c>
    </row>
    <row r="8" spans="1:16" x14ac:dyDescent="0.2">
      <c r="A8" s="1" t="s">
        <v>20</v>
      </c>
      <c r="B8">
        <v>0</v>
      </c>
      <c r="C8">
        <v>58.747174864290002</v>
      </c>
      <c r="D8">
        <v>3.3956252602569998</v>
      </c>
      <c r="E8">
        <v>0</v>
      </c>
      <c r="F8">
        <v>1.264560305966</v>
      </c>
      <c r="G8">
        <v>26.473887376006001</v>
      </c>
      <c r="H8">
        <v>0.72592274351700004</v>
      </c>
      <c r="I8">
        <v>0</v>
      </c>
      <c r="J8">
        <v>0</v>
      </c>
      <c r="K8">
        <v>4.5694961713450004</v>
      </c>
      <c r="L8">
        <v>0</v>
      </c>
      <c r="M8">
        <v>0</v>
      </c>
      <c r="N8">
        <v>4.8233332786189997</v>
      </c>
      <c r="O8" t="s">
        <v>37</v>
      </c>
      <c r="P8" t="s">
        <v>58</v>
      </c>
    </row>
    <row r="9" spans="1:16" x14ac:dyDescent="0.2">
      <c r="A9" s="1" t="s">
        <v>21</v>
      </c>
      <c r="B9">
        <v>0</v>
      </c>
      <c r="C9">
        <v>40.989147743585001</v>
      </c>
      <c r="D9">
        <v>3.5364092656969999</v>
      </c>
      <c r="E9">
        <v>0</v>
      </c>
      <c r="F9">
        <v>12.602318423531999</v>
      </c>
      <c r="G9">
        <v>28.399168070940998</v>
      </c>
      <c r="H9">
        <v>1.481360395869</v>
      </c>
      <c r="I9">
        <v>0</v>
      </c>
      <c r="J9">
        <v>2.346809177561</v>
      </c>
      <c r="K9">
        <v>1.3169306183680001</v>
      </c>
      <c r="L9">
        <v>1.926437345266</v>
      </c>
      <c r="M9">
        <v>0</v>
      </c>
      <c r="N9">
        <v>7.4014189591789998</v>
      </c>
      <c r="O9" t="s">
        <v>37</v>
      </c>
      <c r="P9" t="s">
        <v>58</v>
      </c>
    </row>
    <row r="10" spans="1:16" x14ac:dyDescent="0.2">
      <c r="A10" s="1">
        <v>9</v>
      </c>
      <c r="B10">
        <v>0</v>
      </c>
      <c r="C10">
        <v>34.921406725162001</v>
      </c>
      <c r="D10">
        <v>3.112894427684</v>
      </c>
      <c r="E10">
        <v>5.2572638970090004</v>
      </c>
      <c r="F10">
        <v>2.1071939642689999</v>
      </c>
      <c r="G10">
        <v>21.804538194557999</v>
      </c>
      <c r="H10">
        <v>0</v>
      </c>
      <c r="I10">
        <v>5.3680697577000003E-2</v>
      </c>
      <c r="J10">
        <v>0</v>
      </c>
      <c r="K10">
        <v>0</v>
      </c>
      <c r="L10">
        <v>0</v>
      </c>
      <c r="M10">
        <v>2.9152340862000001E-2</v>
      </c>
      <c r="N10">
        <v>32.713869752877997</v>
      </c>
      <c r="O10" t="s">
        <v>36</v>
      </c>
      <c r="P10" t="s">
        <v>59</v>
      </c>
    </row>
    <row r="11" spans="1:16" x14ac:dyDescent="0.2">
      <c r="A11" s="1">
        <v>10</v>
      </c>
      <c r="B11">
        <v>0</v>
      </c>
      <c r="C11">
        <v>50.481964577136999</v>
      </c>
      <c r="D11">
        <v>0.31838645618099998</v>
      </c>
      <c r="E11">
        <v>0.16162981803500001</v>
      </c>
      <c r="F11">
        <v>14.385246872301</v>
      </c>
      <c r="G11">
        <v>21.594947594962001</v>
      </c>
      <c r="H11">
        <v>0.37031325801699999</v>
      </c>
      <c r="I11">
        <v>0</v>
      </c>
      <c r="J11">
        <v>1.4855604942E-2</v>
      </c>
      <c r="K11">
        <v>0</v>
      </c>
      <c r="L11">
        <v>3.0962048779999999E-3</v>
      </c>
      <c r="M11">
        <v>0.140884369909</v>
      </c>
      <c r="N11">
        <v>12.528675243638</v>
      </c>
      <c r="O11" t="s">
        <v>36</v>
      </c>
      <c r="P11" t="s">
        <v>59</v>
      </c>
    </row>
    <row r="12" spans="1:16" x14ac:dyDescent="0.2">
      <c r="A12" s="1">
        <v>11</v>
      </c>
      <c r="B12">
        <v>0</v>
      </c>
      <c r="C12">
        <v>47.592390836368999</v>
      </c>
      <c r="D12">
        <v>4.5765344079509997</v>
      </c>
      <c r="E12">
        <v>0</v>
      </c>
      <c r="F12">
        <v>8.3889652625859998</v>
      </c>
      <c r="G12">
        <v>13.698222643989</v>
      </c>
      <c r="H12">
        <v>1.1486473560620001</v>
      </c>
      <c r="I12">
        <v>0</v>
      </c>
      <c r="J12">
        <v>0</v>
      </c>
      <c r="K12">
        <v>0.83796694931899995</v>
      </c>
      <c r="L12">
        <v>0</v>
      </c>
      <c r="M12">
        <v>3.198471502911</v>
      </c>
      <c r="N12">
        <v>20.558801040812</v>
      </c>
      <c r="O12" t="s">
        <v>36</v>
      </c>
      <c r="P12" t="s">
        <v>59</v>
      </c>
    </row>
    <row r="13" spans="1:16" x14ac:dyDescent="0.2">
      <c r="A13" s="1">
        <v>12</v>
      </c>
      <c r="B13">
        <v>10.820895621257</v>
      </c>
      <c r="C13">
        <v>47.926039556490998</v>
      </c>
      <c r="D13">
        <v>3.0531803958429999</v>
      </c>
      <c r="E13">
        <v>1.5628011922030001</v>
      </c>
      <c r="F13">
        <v>1.428138611157</v>
      </c>
      <c r="G13">
        <v>11.292900856519999</v>
      </c>
      <c r="H13">
        <v>0</v>
      </c>
      <c r="I13">
        <v>0.51264574534200003</v>
      </c>
      <c r="J13">
        <v>7.4878319750000004E-3</v>
      </c>
      <c r="K13">
        <v>4.9116145540000003E-3</v>
      </c>
      <c r="L13">
        <v>0</v>
      </c>
      <c r="M13">
        <v>0</v>
      </c>
      <c r="N13">
        <v>23.390998574659001</v>
      </c>
      <c r="O13" t="s">
        <v>38</v>
      </c>
      <c r="P13" t="s">
        <v>59</v>
      </c>
    </row>
    <row r="14" spans="1:16" x14ac:dyDescent="0.2">
      <c r="A14" s="1">
        <v>13</v>
      </c>
      <c r="B14">
        <v>0.37578549185100002</v>
      </c>
      <c r="C14">
        <v>35.171220531381998</v>
      </c>
      <c r="D14">
        <v>0</v>
      </c>
      <c r="E14">
        <v>0.668710177277</v>
      </c>
      <c r="F14">
        <v>14.991167705642001</v>
      </c>
      <c r="G14">
        <v>9.4084972166350003</v>
      </c>
      <c r="H14">
        <v>0</v>
      </c>
      <c r="I14">
        <v>0</v>
      </c>
      <c r="J14">
        <v>0</v>
      </c>
      <c r="K14">
        <v>0</v>
      </c>
      <c r="L14">
        <v>0</v>
      </c>
      <c r="M14">
        <v>2.3102794031779998</v>
      </c>
      <c r="N14">
        <v>37.074339474035</v>
      </c>
      <c r="O14" t="s">
        <v>38</v>
      </c>
      <c r="P14" t="s">
        <v>59</v>
      </c>
    </row>
    <row r="15" spans="1:16" x14ac:dyDescent="0.2">
      <c r="A15" s="1">
        <v>14</v>
      </c>
      <c r="B15">
        <v>21.502411789378002</v>
      </c>
      <c r="C15">
        <v>38.656752580624001</v>
      </c>
      <c r="D15">
        <v>2.3550076010760002</v>
      </c>
      <c r="E15">
        <v>3.1602987667620002</v>
      </c>
      <c r="F15">
        <v>9.2770233230319992</v>
      </c>
      <c r="G15">
        <v>5.5410770016370003</v>
      </c>
      <c r="H15">
        <v>1.6385257338949999</v>
      </c>
      <c r="I15">
        <v>0</v>
      </c>
      <c r="J15">
        <v>0</v>
      </c>
      <c r="K15">
        <v>2.3829271591680001</v>
      </c>
      <c r="L15">
        <v>1.6692647057E-2</v>
      </c>
      <c r="M15">
        <v>0.41953649083900002</v>
      </c>
      <c r="N15">
        <v>15.049746906533001</v>
      </c>
      <c r="O15" t="s">
        <v>38</v>
      </c>
      <c r="P15" t="s">
        <v>59</v>
      </c>
    </row>
    <row r="16" spans="1:16" x14ac:dyDescent="0.2">
      <c r="A16" s="1">
        <v>15</v>
      </c>
      <c r="B16">
        <v>0</v>
      </c>
      <c r="C16">
        <v>35.192120942152002</v>
      </c>
      <c r="D16">
        <v>2.814888217339</v>
      </c>
      <c r="E16">
        <v>0</v>
      </c>
      <c r="F16">
        <v>19.172186653689</v>
      </c>
      <c r="G16">
        <v>31.881839488609</v>
      </c>
      <c r="H16">
        <v>0</v>
      </c>
      <c r="I16">
        <v>0.95797080336100005</v>
      </c>
      <c r="J16">
        <v>0</v>
      </c>
      <c r="K16">
        <v>0</v>
      </c>
      <c r="L16">
        <v>2.0194881510000001E-3</v>
      </c>
      <c r="M16">
        <v>1.8517108227E-2</v>
      </c>
      <c r="N16">
        <v>9.9604572984720008</v>
      </c>
      <c r="O16" t="s">
        <v>37</v>
      </c>
      <c r="P16" t="s">
        <v>59</v>
      </c>
    </row>
    <row r="17" spans="1:16" x14ac:dyDescent="0.2">
      <c r="A17" s="1">
        <v>16</v>
      </c>
      <c r="B17">
        <v>0</v>
      </c>
      <c r="C17">
        <v>47.659816764543997</v>
      </c>
      <c r="D17">
        <v>1.2052345416270001</v>
      </c>
      <c r="E17">
        <v>1.184513598328</v>
      </c>
      <c r="F17">
        <v>10.629228130831001</v>
      </c>
      <c r="G17">
        <v>22.671050853105001</v>
      </c>
      <c r="H17">
        <v>1.628975667969</v>
      </c>
      <c r="I17">
        <v>1.834541377564</v>
      </c>
      <c r="J17">
        <v>2.3445555319999999E-3</v>
      </c>
      <c r="K17">
        <v>9.4314852733900008</v>
      </c>
      <c r="L17">
        <v>0.25304263222500001</v>
      </c>
      <c r="M17">
        <v>3.4997666048870002</v>
      </c>
      <c r="N17">
        <v>0</v>
      </c>
      <c r="O17" t="s">
        <v>37</v>
      </c>
      <c r="P17" t="s">
        <v>59</v>
      </c>
    </row>
    <row r="18" spans="1:16" x14ac:dyDescent="0.2">
      <c r="A18" s="1">
        <v>17</v>
      </c>
      <c r="B18">
        <v>0</v>
      </c>
      <c r="C18">
        <v>24.416693709301001</v>
      </c>
      <c r="D18">
        <v>0</v>
      </c>
      <c r="E18">
        <v>0</v>
      </c>
      <c r="F18">
        <v>9.3414602584930009</v>
      </c>
      <c r="G18">
        <v>21.482862056192999</v>
      </c>
      <c r="H18">
        <v>0</v>
      </c>
      <c r="I18">
        <v>0</v>
      </c>
      <c r="J18">
        <v>3.3259444780000002E-3</v>
      </c>
      <c r="K18">
        <v>4.3584827321370003</v>
      </c>
      <c r="L18">
        <v>2.5442474748950001</v>
      </c>
      <c r="M18">
        <v>0.12343062670299999</v>
      </c>
      <c r="N18">
        <v>37.729497197800001</v>
      </c>
      <c r="O18" t="s">
        <v>37</v>
      </c>
      <c r="P18" t="s">
        <v>59</v>
      </c>
    </row>
    <row r="20" spans="1:16" x14ac:dyDescent="0.2">
      <c r="B20" s="1" t="s">
        <v>1</v>
      </c>
      <c r="C20" s="1" t="s">
        <v>2</v>
      </c>
      <c r="D20" s="1" t="s">
        <v>3</v>
      </c>
      <c r="E20" s="1" t="s">
        <v>4</v>
      </c>
      <c r="F20" s="1" t="s">
        <v>5</v>
      </c>
      <c r="G20" s="1" t="s">
        <v>6</v>
      </c>
      <c r="H20" s="1" t="s">
        <v>7</v>
      </c>
      <c r="I20" s="1" t="s">
        <v>8</v>
      </c>
      <c r="J20" s="1" t="s">
        <v>9</v>
      </c>
      <c r="K20" s="1" t="s">
        <v>10</v>
      </c>
      <c r="L20" s="1" t="s">
        <v>11</v>
      </c>
      <c r="M20" s="1" t="s">
        <v>12</v>
      </c>
      <c r="N20" s="1" t="s">
        <v>13</v>
      </c>
    </row>
    <row r="21" spans="1:16" x14ac:dyDescent="0.2">
      <c r="A21" t="s">
        <v>85</v>
      </c>
      <c r="B21">
        <f>AVERAGE(B8:B9,B16:B18)</f>
        <v>0</v>
      </c>
      <c r="C21">
        <f t="shared" ref="C21:N21" si="0">AVERAGE(C8:C9,C16:C18)</f>
        <v>41.400990804774395</v>
      </c>
      <c r="D21">
        <f t="shared" si="0"/>
        <v>2.1904314569840002</v>
      </c>
      <c r="E21">
        <f t="shared" si="0"/>
        <v>0.2369027196656</v>
      </c>
      <c r="F21">
        <f t="shared" si="0"/>
        <v>10.601950754502202</v>
      </c>
      <c r="G21">
        <f t="shared" si="0"/>
        <v>26.181761568970796</v>
      </c>
      <c r="H21">
        <f t="shared" si="0"/>
        <v>0.76725176147099994</v>
      </c>
      <c r="I21">
        <f t="shared" si="0"/>
        <v>0.55850243618500006</v>
      </c>
      <c r="J21">
        <f t="shared" si="0"/>
        <v>0.47049593551419999</v>
      </c>
      <c r="K21">
        <f t="shared" si="0"/>
        <v>3.935278959048</v>
      </c>
      <c r="L21">
        <f t="shared" si="0"/>
        <v>0.94514938810740001</v>
      </c>
      <c r="M21">
        <f t="shared" si="0"/>
        <v>0.72834286796340009</v>
      </c>
      <c r="N21">
        <f t="shared" si="0"/>
        <v>11.982941346814</v>
      </c>
      <c r="O21">
        <f>SUM(B21:N21)</f>
        <v>100</v>
      </c>
    </row>
    <row r="22" spans="1:16" x14ac:dyDescent="0.2">
      <c r="A22" t="s">
        <v>82</v>
      </c>
      <c r="B22">
        <f>AVERAGE(B2:B7,B10:B15)</f>
        <v>7.6246448741185837</v>
      </c>
      <c r="C22">
        <f t="shared" ref="C22:N22" si="1">AVERAGE(C2:C7,C10:C15)</f>
        <v>42.979113329561578</v>
      </c>
      <c r="D22">
        <f t="shared" si="1"/>
        <v>2.1769526100924166</v>
      </c>
      <c r="E22">
        <f t="shared" si="1"/>
        <v>1.5546030690484167</v>
      </c>
      <c r="F22">
        <f t="shared" si="1"/>
        <v>9.0647784509179985</v>
      </c>
      <c r="G22">
        <f t="shared" si="1"/>
        <v>14.784499259923166</v>
      </c>
      <c r="H22">
        <f t="shared" si="1"/>
        <v>0.51069600526133341</v>
      </c>
      <c r="I22">
        <f t="shared" si="1"/>
        <v>0.25666025508783336</v>
      </c>
      <c r="J22">
        <f t="shared" si="1"/>
        <v>0.42647895219133342</v>
      </c>
      <c r="K22">
        <f t="shared" si="1"/>
        <v>0.77691877244058338</v>
      </c>
      <c r="L22">
        <f t="shared" si="1"/>
        <v>1.7666492189416665E-2</v>
      </c>
      <c r="M22">
        <f t="shared" si="1"/>
        <v>0.84365619284766658</v>
      </c>
      <c r="N22">
        <f t="shared" si="1"/>
        <v>18.983331736319748</v>
      </c>
      <c r="O22">
        <f t="shared" ref="O22:O24" si="2">SUM(B22:N22)</f>
        <v>100.00000000000009</v>
      </c>
    </row>
    <row r="23" spans="1:16" x14ac:dyDescent="0.2">
      <c r="A23" t="s">
        <v>83</v>
      </c>
      <c r="B23">
        <f>AVERAGE(B2:B3,B10:B12)</f>
        <v>6.6125759739430006</v>
      </c>
      <c r="C23">
        <f t="shared" ref="C23:N23" si="3">AVERAGE(C2:C3,C10:C12)</f>
        <v>43.831119098054998</v>
      </c>
      <c r="D23">
        <f t="shared" si="3"/>
        <v>2.1451003921339997</v>
      </c>
      <c r="E23">
        <f t="shared" si="3"/>
        <v>1.1160676359194002</v>
      </c>
      <c r="F23">
        <f t="shared" si="3"/>
        <v>8.1830632367957996</v>
      </c>
      <c r="G23">
        <f t="shared" si="3"/>
        <v>21.186693620257603</v>
      </c>
      <c r="H23">
        <f t="shared" si="3"/>
        <v>0.89796526584820013</v>
      </c>
      <c r="I23">
        <f t="shared" si="3"/>
        <v>0.44678944057379999</v>
      </c>
      <c r="J23">
        <f t="shared" si="3"/>
        <v>0.174453831176</v>
      </c>
      <c r="K23">
        <f t="shared" si="3"/>
        <v>0.52787394266900001</v>
      </c>
      <c r="L23">
        <f t="shared" si="3"/>
        <v>1.7123887682000002E-3</v>
      </c>
      <c r="M23">
        <f t="shared" si="3"/>
        <v>0.91064207628940008</v>
      </c>
      <c r="N23">
        <f t="shared" si="3"/>
        <v>13.9659430975698</v>
      </c>
      <c r="O23">
        <f t="shared" si="2"/>
        <v>99.999999999999204</v>
      </c>
    </row>
    <row r="24" spans="1:16" x14ac:dyDescent="0.2">
      <c r="A24" t="s">
        <v>84</v>
      </c>
      <c r="B24">
        <f>AVERAGE(B4:B7,B13:B15)</f>
        <v>8.3475512313868574</v>
      </c>
      <c r="C24">
        <f t="shared" ref="C24:N24" si="4">AVERAGE(C4:C7,C13:C15)</f>
        <v>42.370537780637719</v>
      </c>
      <c r="D24">
        <f t="shared" si="4"/>
        <v>2.1997041943484286</v>
      </c>
      <c r="E24">
        <f t="shared" si="4"/>
        <v>1.8678426641405714</v>
      </c>
      <c r="F24">
        <f t="shared" si="4"/>
        <v>9.6945750324338587</v>
      </c>
      <c r="G24">
        <f t="shared" si="4"/>
        <v>10.211503288255715</v>
      </c>
      <c r="H24">
        <f t="shared" si="4"/>
        <v>0.23407510484214283</v>
      </c>
      <c r="I24">
        <f t="shared" si="4"/>
        <v>0.12085369402642858</v>
      </c>
      <c r="J24">
        <f t="shared" si="4"/>
        <v>0.60649689577371435</v>
      </c>
      <c r="K24">
        <f t="shared" si="4"/>
        <v>0.95480793656314289</v>
      </c>
      <c r="L24">
        <f t="shared" si="4"/>
        <v>2.9062280347428571E-2</v>
      </c>
      <c r="M24">
        <f t="shared" si="4"/>
        <v>0.79580913324642866</v>
      </c>
      <c r="N24">
        <f t="shared" si="4"/>
        <v>22.567180763998284</v>
      </c>
      <c r="O24">
        <f t="shared" si="2"/>
        <v>100.00000000000071</v>
      </c>
    </row>
    <row r="25" spans="1:16" x14ac:dyDescent="0.2">
      <c r="A25" t="s">
        <v>86</v>
      </c>
      <c r="B25">
        <f>AVERAGE(B2:B7)</f>
        <v>9.7994409311561679</v>
      </c>
      <c r="C25">
        <f t="shared" ref="C25:N25" si="5">AVERAGE(C2:C7)</f>
        <v>43.499930857928994</v>
      </c>
      <c r="D25">
        <f t="shared" si="5"/>
        <v>2.1179046720623331</v>
      </c>
      <c r="E25">
        <f t="shared" si="5"/>
        <v>1.3074221628825</v>
      </c>
      <c r="F25">
        <f t="shared" si="5"/>
        <v>9.699934278671499</v>
      </c>
      <c r="G25">
        <f t="shared" si="5"/>
        <v>15.678967935129499</v>
      </c>
      <c r="H25">
        <f t="shared" si="5"/>
        <v>0.49514428586033338</v>
      </c>
      <c r="I25">
        <f t="shared" si="5"/>
        <v>0.41893276968916665</v>
      </c>
      <c r="J25">
        <f t="shared" si="5"/>
        <v>0.84923399822983336</v>
      </c>
      <c r="K25">
        <f t="shared" si="5"/>
        <v>1.0162032577076667</v>
      </c>
      <c r="L25">
        <f t="shared" si="5"/>
        <v>3.2034842389666668E-2</v>
      </c>
      <c r="M25">
        <f>AVERAGE(M2:M7)</f>
        <v>0.67092503441216678</v>
      </c>
      <c r="N25">
        <f t="shared" si="5"/>
        <v>14.413924973880333</v>
      </c>
    </row>
    <row r="26" spans="1:16" x14ac:dyDescent="0.2">
      <c r="A26" t="s">
        <v>87</v>
      </c>
      <c r="B26">
        <f>AVERAGE(B10:B15)</f>
        <v>5.4498488170810004</v>
      </c>
      <c r="C26">
        <f t="shared" ref="C26:N26" si="6">AVERAGE(C10:C15)</f>
        <v>42.458295801194168</v>
      </c>
      <c r="D26">
        <f t="shared" si="6"/>
        <v>2.2360005481225</v>
      </c>
      <c r="E26">
        <f t="shared" si="6"/>
        <v>1.8017839752143334</v>
      </c>
      <c r="F26">
        <f t="shared" si="6"/>
        <v>8.4296226231644997</v>
      </c>
      <c r="G26">
        <f t="shared" si="6"/>
        <v>13.890030584716834</v>
      </c>
      <c r="H26">
        <f t="shared" si="6"/>
        <v>0.52624772466233327</v>
      </c>
      <c r="I26">
        <f t="shared" si="6"/>
        <v>9.4387740486500005E-2</v>
      </c>
      <c r="J26">
        <f t="shared" si="6"/>
        <v>3.7239061528333336E-3</v>
      </c>
      <c r="K26">
        <f t="shared" si="6"/>
        <v>0.53763428717350004</v>
      </c>
      <c r="L26">
        <f t="shared" si="6"/>
        <v>3.2981419891666666E-3</v>
      </c>
      <c r="M26">
        <f>AVERAGE(M10:M15)</f>
        <v>1.0163873512831667</v>
      </c>
      <c r="N26">
        <f t="shared" si="6"/>
        <v>23.552738498759165</v>
      </c>
    </row>
  </sheetData>
  <pageMargins left="0.7" right="0.7" top="0.75" bottom="0.75" header="0.3" footer="0.3"/>
  <pageSetup orientation="portrait" horizontalDpi="0" verticalDpi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0D22A-5439-7F4B-8D19-D490ADF02E23}">
  <dimension ref="A1:Q43"/>
  <sheetViews>
    <sheetView topLeftCell="A22" zoomScale="131" zoomScaleNormal="124" workbookViewId="0">
      <selection activeCell="H48" sqref="H48"/>
    </sheetView>
  </sheetViews>
  <sheetFormatPr baseColWidth="10" defaultRowHeight="15" x14ac:dyDescent="0.2"/>
  <cols>
    <col min="1" max="1" width="22.6640625" customWidth="1"/>
    <col min="2" max="2" width="3.6640625" customWidth="1"/>
  </cols>
  <sheetData>
    <row r="1" spans="1:17" x14ac:dyDescent="0.2">
      <c r="A1" s="1" t="s">
        <v>0</v>
      </c>
      <c r="B1" s="1"/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</row>
    <row r="2" spans="1:17" x14ac:dyDescent="0.2">
      <c r="A2" s="1" t="s">
        <v>14</v>
      </c>
      <c r="B2" s="1"/>
      <c r="C2">
        <v>21.378499710193001</v>
      </c>
      <c r="D2">
        <v>42.452192883911003</v>
      </c>
      <c r="E2">
        <v>2.7176866688539998</v>
      </c>
      <c r="F2">
        <v>0.16144446455299999</v>
      </c>
      <c r="G2">
        <v>9.7438048911280006</v>
      </c>
      <c r="H2">
        <v>18.87234869157</v>
      </c>
      <c r="I2">
        <v>0.79510062348300004</v>
      </c>
      <c r="J2">
        <v>6.3240227516000003E-2</v>
      </c>
      <c r="K2">
        <v>0.85702360946900003</v>
      </c>
      <c r="L2">
        <v>0</v>
      </c>
      <c r="M2">
        <v>5.4657389630000004E-3</v>
      </c>
      <c r="N2">
        <v>0</v>
      </c>
      <c r="O2">
        <v>2.9531924903590001</v>
      </c>
      <c r="P2" t="s">
        <v>36</v>
      </c>
      <c r="Q2" t="s">
        <v>58</v>
      </c>
    </row>
    <row r="3" spans="1:17" x14ac:dyDescent="0.2">
      <c r="A3" s="1" t="s">
        <v>15</v>
      </c>
      <c r="B3" s="1"/>
      <c r="C3">
        <v>11.684380159522</v>
      </c>
      <c r="D3">
        <v>43.707640467696002</v>
      </c>
      <c r="E3">
        <v>0</v>
      </c>
      <c r="F3">
        <v>0</v>
      </c>
      <c r="G3">
        <v>6.2901051936950001</v>
      </c>
      <c r="H3">
        <v>29.963410976209001</v>
      </c>
      <c r="I3">
        <v>2.1757650916790001</v>
      </c>
      <c r="J3">
        <v>2.1170262777760001</v>
      </c>
      <c r="K3">
        <v>3.8994146900000001E-4</v>
      </c>
      <c r="L3">
        <v>1.801402764026</v>
      </c>
      <c r="M3">
        <v>0</v>
      </c>
      <c r="N3">
        <v>1.184702167765</v>
      </c>
      <c r="O3">
        <v>1.075176960162</v>
      </c>
      <c r="P3" t="s">
        <v>36</v>
      </c>
      <c r="Q3" t="s">
        <v>58</v>
      </c>
    </row>
    <row r="4" spans="1:17" x14ac:dyDescent="0.2">
      <c r="A4" s="1" t="s">
        <v>16</v>
      </c>
      <c r="B4" s="1"/>
      <c r="C4">
        <v>22.821897246828001</v>
      </c>
      <c r="D4">
        <v>38.073191501385999</v>
      </c>
      <c r="E4">
        <v>6.8153865415000001E-2</v>
      </c>
      <c r="F4">
        <v>2.2167588100829998</v>
      </c>
      <c r="G4">
        <v>5.1035442700999996</v>
      </c>
      <c r="H4">
        <v>0.56976027015099995</v>
      </c>
      <c r="I4">
        <v>0</v>
      </c>
      <c r="J4">
        <v>0</v>
      </c>
      <c r="K4">
        <v>2.8737552920000001E-3</v>
      </c>
      <c r="L4">
        <v>0</v>
      </c>
      <c r="M4">
        <v>0.186743315375</v>
      </c>
      <c r="N4">
        <v>4.9362631029999998E-3</v>
      </c>
      <c r="O4">
        <v>30.952140702268</v>
      </c>
      <c r="P4" t="s">
        <v>38</v>
      </c>
      <c r="Q4" t="s">
        <v>58</v>
      </c>
    </row>
    <row r="5" spans="1:17" x14ac:dyDescent="0.2">
      <c r="A5" s="1" t="s">
        <v>17</v>
      </c>
      <c r="B5" s="1"/>
      <c r="C5">
        <v>0</v>
      </c>
      <c r="D5">
        <v>60.500758387038999</v>
      </c>
      <c r="E5">
        <v>9.1571858646360003</v>
      </c>
      <c r="F5">
        <v>2.2811278697419999</v>
      </c>
      <c r="G5">
        <v>2.5964899300240001</v>
      </c>
      <c r="H5">
        <v>14.135670199407</v>
      </c>
      <c r="I5">
        <v>0</v>
      </c>
      <c r="J5">
        <v>0.33333011284300001</v>
      </c>
      <c r="K5">
        <v>0.66912347566200003</v>
      </c>
      <c r="L5">
        <v>2.1468198418490001</v>
      </c>
      <c r="M5">
        <v>0</v>
      </c>
      <c r="N5">
        <v>2.7643484363440001</v>
      </c>
      <c r="O5">
        <v>5.4151458824549996</v>
      </c>
      <c r="P5" t="s">
        <v>38</v>
      </c>
      <c r="Q5" t="s">
        <v>58</v>
      </c>
    </row>
    <row r="6" spans="1:17" x14ac:dyDescent="0.2">
      <c r="A6" s="1" t="s">
        <v>18</v>
      </c>
      <c r="B6" s="1"/>
      <c r="C6">
        <v>2.9118684703939999</v>
      </c>
      <c r="D6">
        <v>35.360819790413998</v>
      </c>
      <c r="E6">
        <v>0</v>
      </c>
      <c r="F6">
        <v>3.185201832917</v>
      </c>
      <c r="G6">
        <v>6.8458062851449997</v>
      </c>
      <c r="H6">
        <v>8.3070843687949996</v>
      </c>
      <c r="I6">
        <v>0</v>
      </c>
      <c r="J6">
        <v>0</v>
      </c>
      <c r="K6">
        <v>0.98325532452099995</v>
      </c>
      <c r="L6">
        <v>0</v>
      </c>
      <c r="M6">
        <v>0</v>
      </c>
      <c r="N6">
        <v>7.1563339261000003E-2</v>
      </c>
      <c r="O6">
        <v>42.334400588553002</v>
      </c>
      <c r="P6" t="s">
        <v>38</v>
      </c>
      <c r="Q6" t="s">
        <v>58</v>
      </c>
    </row>
    <row r="7" spans="1:17" x14ac:dyDescent="0.2">
      <c r="A7" s="1" t="s">
        <v>19</v>
      </c>
      <c r="B7" s="1"/>
      <c r="C7">
        <v>0</v>
      </c>
      <c r="D7">
        <v>40.904982117128</v>
      </c>
      <c r="E7">
        <v>0.76440163346900003</v>
      </c>
      <c r="F7">
        <v>0</v>
      </c>
      <c r="G7">
        <v>27.619855101936999</v>
      </c>
      <c r="H7">
        <v>22.225533104644999</v>
      </c>
      <c r="I7">
        <v>0</v>
      </c>
      <c r="J7">
        <v>0</v>
      </c>
      <c r="K7">
        <v>2.5827378829660002</v>
      </c>
      <c r="L7">
        <v>2.1489969403710001</v>
      </c>
      <c r="M7">
        <v>0</v>
      </c>
      <c r="N7">
        <v>0</v>
      </c>
      <c r="O7">
        <v>3.7534932194850001</v>
      </c>
      <c r="P7" t="s">
        <v>38</v>
      </c>
      <c r="Q7" t="s">
        <v>58</v>
      </c>
    </row>
    <row r="8" spans="1:17" x14ac:dyDescent="0.2">
      <c r="A8" s="1" t="s">
        <v>20</v>
      </c>
      <c r="B8" s="1"/>
      <c r="C8">
        <v>0</v>
      </c>
      <c r="D8">
        <v>58.747174864290002</v>
      </c>
      <c r="E8">
        <v>3.3956252602569998</v>
      </c>
      <c r="F8">
        <v>0</v>
      </c>
      <c r="G8">
        <v>1.264560305966</v>
      </c>
      <c r="H8">
        <v>26.473887376006001</v>
      </c>
      <c r="I8">
        <v>0.72592274351700004</v>
      </c>
      <c r="J8">
        <v>0</v>
      </c>
      <c r="K8">
        <v>0</v>
      </c>
      <c r="L8">
        <v>4.5694961713450004</v>
      </c>
      <c r="M8">
        <v>0</v>
      </c>
      <c r="N8">
        <v>0</v>
      </c>
      <c r="O8">
        <v>4.8233332786189997</v>
      </c>
      <c r="P8" t="s">
        <v>37</v>
      </c>
      <c r="Q8" t="s">
        <v>58</v>
      </c>
    </row>
    <row r="9" spans="1:17" x14ac:dyDescent="0.2">
      <c r="A9" s="1" t="s">
        <v>21</v>
      </c>
      <c r="B9" s="1"/>
      <c r="C9">
        <v>0</v>
      </c>
      <c r="D9">
        <v>40.989147743585001</v>
      </c>
      <c r="E9">
        <v>3.5364092656969999</v>
      </c>
      <c r="F9">
        <v>0</v>
      </c>
      <c r="G9">
        <v>12.602318423531999</v>
      </c>
      <c r="H9">
        <v>28.399168070940998</v>
      </c>
      <c r="I9">
        <v>1.481360395869</v>
      </c>
      <c r="J9">
        <v>0</v>
      </c>
      <c r="K9">
        <v>2.346809177561</v>
      </c>
      <c r="L9">
        <v>1.3169306183680001</v>
      </c>
      <c r="M9">
        <v>1.926437345266</v>
      </c>
      <c r="N9">
        <v>0</v>
      </c>
      <c r="O9">
        <v>7.4014189591789998</v>
      </c>
      <c r="P9" t="s">
        <v>37</v>
      </c>
      <c r="Q9" t="s">
        <v>58</v>
      </c>
    </row>
    <row r="10" spans="1:17" x14ac:dyDescent="0.2">
      <c r="A10" s="1">
        <v>9</v>
      </c>
      <c r="B10" s="1"/>
      <c r="C10">
        <v>0</v>
      </c>
      <c r="D10">
        <v>34.921406725162001</v>
      </c>
      <c r="E10">
        <v>3.112894427684</v>
      </c>
      <c r="F10">
        <v>5.2572638970090004</v>
      </c>
      <c r="G10">
        <v>2.1071939642689999</v>
      </c>
      <c r="H10">
        <v>21.804538194557999</v>
      </c>
      <c r="I10">
        <v>0</v>
      </c>
      <c r="J10">
        <v>5.3680697577000003E-2</v>
      </c>
      <c r="K10">
        <v>0</v>
      </c>
      <c r="L10">
        <v>0</v>
      </c>
      <c r="M10">
        <v>0</v>
      </c>
      <c r="N10">
        <v>2.9152340862000001E-2</v>
      </c>
      <c r="O10">
        <v>32.713869752877997</v>
      </c>
      <c r="P10" t="s">
        <v>36</v>
      </c>
      <c r="Q10" t="s">
        <v>59</v>
      </c>
    </row>
    <row r="11" spans="1:17" x14ac:dyDescent="0.2">
      <c r="A11" s="1">
        <v>10</v>
      </c>
      <c r="B11" s="1"/>
      <c r="C11">
        <v>0</v>
      </c>
      <c r="D11">
        <v>50.481964577136999</v>
      </c>
      <c r="E11">
        <v>0.31838645618099998</v>
      </c>
      <c r="F11">
        <v>0.16162981803500001</v>
      </c>
      <c r="G11">
        <v>14.385246872301</v>
      </c>
      <c r="H11">
        <v>21.594947594962001</v>
      </c>
      <c r="I11">
        <v>0.37031325801699999</v>
      </c>
      <c r="J11">
        <v>0</v>
      </c>
      <c r="K11">
        <v>1.4855604942E-2</v>
      </c>
      <c r="L11">
        <v>0</v>
      </c>
      <c r="M11">
        <v>3.0962048779999999E-3</v>
      </c>
      <c r="N11">
        <v>0.140884369909</v>
      </c>
      <c r="O11">
        <v>12.528675243638</v>
      </c>
      <c r="P11" t="s">
        <v>36</v>
      </c>
      <c r="Q11" t="s">
        <v>59</v>
      </c>
    </row>
    <row r="12" spans="1:17" x14ac:dyDescent="0.2">
      <c r="A12" s="1">
        <v>11</v>
      </c>
      <c r="B12" s="1"/>
      <c r="C12">
        <v>0</v>
      </c>
      <c r="D12">
        <v>47.592390836368999</v>
      </c>
      <c r="E12">
        <v>4.5765344079509997</v>
      </c>
      <c r="F12">
        <v>0</v>
      </c>
      <c r="G12">
        <v>8.3889652625859998</v>
      </c>
      <c r="H12">
        <v>13.698222643989</v>
      </c>
      <c r="I12">
        <v>1.1486473560620001</v>
      </c>
      <c r="J12">
        <v>0</v>
      </c>
      <c r="K12">
        <v>0</v>
      </c>
      <c r="L12">
        <v>0.83796694931899995</v>
      </c>
      <c r="M12">
        <v>0</v>
      </c>
      <c r="N12">
        <v>3.198471502911</v>
      </c>
      <c r="O12">
        <v>20.558801040812</v>
      </c>
      <c r="P12" t="s">
        <v>36</v>
      </c>
      <c r="Q12" t="s">
        <v>59</v>
      </c>
    </row>
    <row r="13" spans="1:17" x14ac:dyDescent="0.2">
      <c r="A13" s="1">
        <v>12</v>
      </c>
      <c r="B13" s="1"/>
      <c r="C13">
        <v>10.820895621257</v>
      </c>
      <c r="D13">
        <v>47.926039556490998</v>
      </c>
      <c r="E13">
        <v>3.0531803958429999</v>
      </c>
      <c r="F13">
        <v>1.5628011922030001</v>
      </c>
      <c r="G13">
        <v>1.428138611157</v>
      </c>
      <c r="H13">
        <v>11.292900856519999</v>
      </c>
      <c r="I13">
        <v>0</v>
      </c>
      <c r="J13">
        <v>0.51264574534200003</v>
      </c>
      <c r="K13">
        <v>7.4878319750000004E-3</v>
      </c>
      <c r="L13">
        <v>4.9116145540000003E-3</v>
      </c>
      <c r="M13">
        <v>0</v>
      </c>
      <c r="N13">
        <v>0</v>
      </c>
      <c r="O13">
        <v>23.390998574659001</v>
      </c>
      <c r="P13" t="s">
        <v>38</v>
      </c>
      <c r="Q13" t="s">
        <v>59</v>
      </c>
    </row>
    <row r="14" spans="1:17" x14ac:dyDescent="0.2">
      <c r="A14" s="1">
        <v>13</v>
      </c>
      <c r="B14" s="1"/>
      <c r="C14">
        <v>0.37578549185100002</v>
      </c>
      <c r="D14">
        <v>35.171220531381998</v>
      </c>
      <c r="E14">
        <v>0</v>
      </c>
      <c r="F14">
        <v>0.668710177277</v>
      </c>
      <c r="G14">
        <v>14.991167705642001</v>
      </c>
      <c r="H14">
        <v>9.4084972166350003</v>
      </c>
      <c r="I14">
        <v>0</v>
      </c>
      <c r="J14">
        <v>0</v>
      </c>
      <c r="K14">
        <v>0</v>
      </c>
      <c r="L14">
        <v>0</v>
      </c>
      <c r="M14">
        <v>0</v>
      </c>
      <c r="N14">
        <v>2.3102794031779998</v>
      </c>
      <c r="O14">
        <v>37.074339474035</v>
      </c>
      <c r="P14" t="s">
        <v>38</v>
      </c>
      <c r="Q14" t="s">
        <v>59</v>
      </c>
    </row>
    <row r="15" spans="1:17" x14ac:dyDescent="0.2">
      <c r="A15" s="1">
        <v>14</v>
      </c>
      <c r="B15" s="1"/>
      <c r="C15">
        <v>21.502411789378002</v>
      </c>
      <c r="D15">
        <v>38.656752580624001</v>
      </c>
      <c r="E15">
        <v>2.3550076010760002</v>
      </c>
      <c r="F15">
        <v>3.1602987667620002</v>
      </c>
      <c r="G15">
        <v>9.2770233230319992</v>
      </c>
      <c r="H15">
        <v>5.5410770016370003</v>
      </c>
      <c r="I15">
        <v>1.6385257338949999</v>
      </c>
      <c r="J15">
        <v>0</v>
      </c>
      <c r="K15">
        <v>0</v>
      </c>
      <c r="L15">
        <v>2.3829271591680001</v>
      </c>
      <c r="M15">
        <v>1.6692647057E-2</v>
      </c>
      <c r="N15">
        <v>0.41953649083900002</v>
      </c>
      <c r="O15">
        <v>15.049746906533001</v>
      </c>
      <c r="P15" t="s">
        <v>38</v>
      </c>
      <c r="Q15" t="s">
        <v>59</v>
      </c>
    </row>
    <row r="16" spans="1:17" x14ac:dyDescent="0.2">
      <c r="A16" s="1">
        <v>15</v>
      </c>
      <c r="B16" s="1"/>
      <c r="C16">
        <v>0</v>
      </c>
      <c r="D16">
        <v>35.192120942152002</v>
      </c>
      <c r="E16">
        <v>2.814888217339</v>
      </c>
      <c r="F16">
        <v>0</v>
      </c>
      <c r="G16">
        <v>19.172186653689</v>
      </c>
      <c r="H16">
        <v>31.881839488609</v>
      </c>
      <c r="I16">
        <v>0</v>
      </c>
      <c r="J16">
        <v>0.95797080336100005</v>
      </c>
      <c r="K16">
        <v>0</v>
      </c>
      <c r="L16">
        <v>0</v>
      </c>
      <c r="M16">
        <v>2.0194881510000001E-3</v>
      </c>
      <c r="N16">
        <v>1.8517108227E-2</v>
      </c>
      <c r="O16">
        <v>9.9604572984720008</v>
      </c>
      <c r="P16" t="s">
        <v>37</v>
      </c>
      <c r="Q16" t="s">
        <v>59</v>
      </c>
    </row>
    <row r="17" spans="1:17" x14ac:dyDescent="0.2">
      <c r="A17" s="1">
        <v>16</v>
      </c>
      <c r="B17" s="1"/>
      <c r="C17">
        <v>0</v>
      </c>
      <c r="D17">
        <v>47.659816764543997</v>
      </c>
      <c r="E17">
        <v>1.2052345416270001</v>
      </c>
      <c r="F17">
        <v>1.184513598328</v>
      </c>
      <c r="G17">
        <v>10.629228130831001</v>
      </c>
      <c r="H17">
        <v>22.671050853105001</v>
      </c>
      <c r="I17">
        <v>1.628975667969</v>
      </c>
      <c r="J17">
        <v>1.834541377564</v>
      </c>
      <c r="K17">
        <v>2.3445555319999999E-3</v>
      </c>
      <c r="L17">
        <v>9.4314852733900008</v>
      </c>
      <c r="M17">
        <v>0.25304263222500001</v>
      </c>
      <c r="N17">
        <v>3.4997666048870002</v>
      </c>
      <c r="O17">
        <v>0</v>
      </c>
      <c r="P17" t="s">
        <v>37</v>
      </c>
      <c r="Q17" t="s">
        <v>59</v>
      </c>
    </row>
    <row r="18" spans="1:17" x14ac:dyDescent="0.2">
      <c r="A18" s="1">
        <v>17</v>
      </c>
      <c r="B18" s="1"/>
      <c r="C18">
        <v>0</v>
      </c>
      <c r="D18">
        <v>24.416693709301001</v>
      </c>
      <c r="E18">
        <v>0</v>
      </c>
      <c r="F18">
        <v>0</v>
      </c>
      <c r="G18">
        <v>9.3414602584930009</v>
      </c>
      <c r="H18">
        <v>21.482862056192999</v>
      </c>
      <c r="I18">
        <v>0</v>
      </c>
      <c r="J18">
        <v>0</v>
      </c>
      <c r="K18">
        <v>3.3259444780000002E-3</v>
      </c>
      <c r="L18">
        <v>4.3584827321370003</v>
      </c>
      <c r="M18">
        <v>2.5442474748950001</v>
      </c>
      <c r="N18">
        <v>0.12343062670299999</v>
      </c>
      <c r="O18">
        <v>37.729497197800001</v>
      </c>
      <c r="P18" t="s">
        <v>37</v>
      </c>
      <c r="Q18" t="s">
        <v>59</v>
      </c>
    </row>
    <row r="19" spans="1:17" x14ac:dyDescent="0.2">
      <c r="A19" s="1">
        <v>18</v>
      </c>
      <c r="B19" s="1"/>
      <c r="C19">
        <v>12.171672564501</v>
      </c>
      <c r="D19">
        <v>47.532528960854997</v>
      </c>
      <c r="E19">
        <v>0</v>
      </c>
      <c r="F19">
        <v>0.307135855836</v>
      </c>
      <c r="G19">
        <v>6.7034956140509996</v>
      </c>
      <c r="H19">
        <v>21.396688810823001</v>
      </c>
      <c r="I19">
        <v>0</v>
      </c>
      <c r="J19">
        <v>0.67137245977100002</v>
      </c>
      <c r="K19">
        <v>1.177199686254</v>
      </c>
      <c r="L19">
        <v>3.9646166873789999</v>
      </c>
      <c r="M19">
        <v>0</v>
      </c>
      <c r="N19">
        <v>1.1074131890479999</v>
      </c>
      <c r="O19">
        <v>4.9678761714819997</v>
      </c>
      <c r="P19" t="s">
        <v>36</v>
      </c>
      <c r="Q19" t="s">
        <v>56</v>
      </c>
    </row>
    <row r="20" spans="1:17" x14ac:dyDescent="0.2">
      <c r="A20" s="1">
        <v>19</v>
      </c>
      <c r="B20" s="1"/>
      <c r="C20">
        <v>0</v>
      </c>
      <c r="D20">
        <v>50.063726635070999</v>
      </c>
      <c r="E20">
        <v>0</v>
      </c>
      <c r="F20">
        <v>2.7430714896500001</v>
      </c>
      <c r="G20">
        <v>12.665468280234</v>
      </c>
      <c r="H20">
        <v>32.828772449557</v>
      </c>
      <c r="I20">
        <v>0</v>
      </c>
      <c r="J20">
        <v>0</v>
      </c>
      <c r="K20">
        <v>0</v>
      </c>
      <c r="L20">
        <v>0.77032859545200005</v>
      </c>
      <c r="M20">
        <v>0</v>
      </c>
      <c r="N20">
        <v>0</v>
      </c>
      <c r="O20">
        <v>0.928632550035</v>
      </c>
      <c r="P20" t="s">
        <v>36</v>
      </c>
      <c r="Q20" t="s">
        <v>56</v>
      </c>
    </row>
    <row r="21" spans="1:17" x14ac:dyDescent="0.2">
      <c r="A21" s="1">
        <v>20</v>
      </c>
      <c r="B21" s="1"/>
      <c r="C21">
        <v>0</v>
      </c>
      <c r="D21">
        <v>42.786552042585001</v>
      </c>
      <c r="E21">
        <v>1.295620028184</v>
      </c>
      <c r="F21">
        <v>0</v>
      </c>
      <c r="G21">
        <v>14.307989045188</v>
      </c>
      <c r="H21">
        <v>28.871055081276001</v>
      </c>
      <c r="I21">
        <v>2.2432164506580001</v>
      </c>
      <c r="J21">
        <v>0</v>
      </c>
      <c r="K21">
        <v>4.5871196500000003E-2</v>
      </c>
      <c r="L21">
        <v>5.2494164824789999</v>
      </c>
      <c r="M21">
        <v>1.0860294126579999</v>
      </c>
      <c r="N21">
        <v>0</v>
      </c>
      <c r="O21">
        <v>4.1142502604700004</v>
      </c>
      <c r="P21" t="s">
        <v>36</v>
      </c>
      <c r="Q21" t="s">
        <v>56</v>
      </c>
    </row>
    <row r="22" spans="1:17" x14ac:dyDescent="0.2">
      <c r="A22" s="1">
        <v>21</v>
      </c>
      <c r="B22" s="1"/>
      <c r="C22">
        <v>0</v>
      </c>
      <c r="D22">
        <v>59.831823640793999</v>
      </c>
      <c r="E22">
        <v>0</v>
      </c>
      <c r="F22">
        <v>0</v>
      </c>
      <c r="G22">
        <v>8.8893317941250007</v>
      </c>
      <c r="H22">
        <v>20.277198544659001</v>
      </c>
      <c r="I22">
        <v>0</v>
      </c>
      <c r="J22">
        <v>0.41687389523500001</v>
      </c>
      <c r="K22">
        <v>1.240343553634</v>
      </c>
      <c r="L22">
        <v>3.9437928115930001</v>
      </c>
      <c r="M22">
        <v>0</v>
      </c>
      <c r="N22">
        <v>0</v>
      </c>
      <c r="O22">
        <v>5.4006357599600001</v>
      </c>
      <c r="P22" t="s">
        <v>36</v>
      </c>
      <c r="Q22" t="s">
        <v>56</v>
      </c>
    </row>
    <row r="23" spans="1:17" x14ac:dyDescent="0.2">
      <c r="A23" s="1">
        <v>22</v>
      </c>
      <c r="B23" s="1"/>
      <c r="C23">
        <v>0</v>
      </c>
      <c r="D23">
        <v>30.270272624562001</v>
      </c>
      <c r="E23">
        <v>0</v>
      </c>
      <c r="F23">
        <v>0</v>
      </c>
      <c r="G23">
        <v>8.3338018661830002</v>
      </c>
      <c r="H23">
        <v>13.779324443854</v>
      </c>
      <c r="I23">
        <v>0</v>
      </c>
      <c r="J23">
        <v>1.9006746804500001</v>
      </c>
      <c r="K23">
        <v>0</v>
      </c>
      <c r="L23">
        <v>0</v>
      </c>
      <c r="M23">
        <v>0</v>
      </c>
      <c r="N23">
        <v>0</v>
      </c>
      <c r="O23">
        <v>45.715926384950997</v>
      </c>
      <c r="P23" t="s">
        <v>38</v>
      </c>
      <c r="Q23" t="s">
        <v>56</v>
      </c>
    </row>
    <row r="24" spans="1:17" x14ac:dyDescent="0.2">
      <c r="A24" s="1">
        <v>23</v>
      </c>
      <c r="B24" s="1"/>
      <c r="C24">
        <v>23.127995905285001</v>
      </c>
      <c r="D24">
        <v>32.182265259959003</v>
      </c>
      <c r="E24">
        <v>2.588386115669</v>
      </c>
      <c r="F24">
        <v>0</v>
      </c>
      <c r="G24">
        <v>4.7475841711509998</v>
      </c>
      <c r="H24">
        <v>6.8336229636489998</v>
      </c>
      <c r="I24">
        <v>0</v>
      </c>
      <c r="J24">
        <v>0</v>
      </c>
      <c r="K24">
        <v>4.4161129822000003E-2</v>
      </c>
      <c r="L24">
        <v>0.45787263329200001</v>
      </c>
      <c r="M24">
        <v>0.38991835312099998</v>
      </c>
      <c r="N24">
        <v>5.6431824939999998E-3</v>
      </c>
      <c r="O24">
        <v>29.622550285557999</v>
      </c>
      <c r="P24" t="s">
        <v>38</v>
      </c>
      <c r="Q24" t="s">
        <v>56</v>
      </c>
    </row>
    <row r="25" spans="1:17" x14ac:dyDescent="0.2">
      <c r="A25" s="1">
        <v>24</v>
      </c>
      <c r="B25" s="1"/>
      <c r="C25">
        <v>0</v>
      </c>
      <c r="D25">
        <v>49.939282588105002</v>
      </c>
      <c r="E25">
        <v>0</v>
      </c>
      <c r="F25">
        <v>0</v>
      </c>
      <c r="G25">
        <v>10.426965702419</v>
      </c>
      <c r="H25">
        <v>28.637094069349001</v>
      </c>
      <c r="I25">
        <v>1.380219627692</v>
      </c>
      <c r="J25">
        <v>4.6100733309050002</v>
      </c>
      <c r="K25">
        <v>0.93265592141999998</v>
      </c>
      <c r="L25">
        <v>0.88199906872099998</v>
      </c>
      <c r="M25">
        <v>0</v>
      </c>
      <c r="N25">
        <v>3.191709691387</v>
      </c>
      <c r="O25">
        <v>0</v>
      </c>
      <c r="P25" t="s">
        <v>37</v>
      </c>
      <c r="Q25" t="s">
        <v>56</v>
      </c>
    </row>
    <row r="26" spans="1:17" x14ac:dyDescent="0.2">
      <c r="A26" s="1">
        <v>25</v>
      </c>
      <c r="B26" s="1"/>
      <c r="C26">
        <v>0</v>
      </c>
      <c r="D26">
        <v>56.896585320189999</v>
      </c>
      <c r="E26">
        <v>0</v>
      </c>
      <c r="F26">
        <v>0.83053595638900002</v>
      </c>
      <c r="G26">
        <v>6.5031219762169998</v>
      </c>
      <c r="H26">
        <v>25.667902139028001</v>
      </c>
      <c r="I26">
        <v>0.30339264084500001</v>
      </c>
      <c r="J26">
        <v>6.5340641561000001E-2</v>
      </c>
      <c r="K26">
        <v>0</v>
      </c>
      <c r="L26">
        <v>4.9601571648079998</v>
      </c>
      <c r="M26">
        <v>5.931140358E-3</v>
      </c>
      <c r="N26">
        <v>0</v>
      </c>
      <c r="O26">
        <v>4.7670330206029998</v>
      </c>
      <c r="P26" t="s">
        <v>37</v>
      </c>
      <c r="Q26" t="s">
        <v>56</v>
      </c>
    </row>
    <row r="27" spans="1:17" x14ac:dyDescent="0.2">
      <c r="A27" s="1"/>
      <c r="B27" s="1"/>
    </row>
    <row r="28" spans="1:17" x14ac:dyDescent="0.2">
      <c r="A28" s="1"/>
      <c r="B28" s="1"/>
    </row>
    <row r="30" spans="1:17" x14ac:dyDescent="0.2">
      <c r="C30" s="1" t="s">
        <v>1</v>
      </c>
      <c r="D30" s="1" t="s">
        <v>2</v>
      </c>
      <c r="E30" s="1" t="s">
        <v>3</v>
      </c>
      <c r="F30" s="1" t="s">
        <v>4</v>
      </c>
      <c r="G30" s="1" t="s">
        <v>5</v>
      </c>
      <c r="H30" s="1" t="s">
        <v>6</v>
      </c>
      <c r="I30" s="1" t="s">
        <v>7</v>
      </c>
      <c r="J30" s="1" t="s">
        <v>8</v>
      </c>
      <c r="K30" s="1" t="s">
        <v>9</v>
      </c>
      <c r="L30" s="1" t="s">
        <v>10</v>
      </c>
      <c r="M30" s="1" t="s">
        <v>11</v>
      </c>
      <c r="N30" s="1" t="s">
        <v>12</v>
      </c>
      <c r="O30" s="1" t="s">
        <v>13</v>
      </c>
    </row>
    <row r="31" spans="1:17" x14ac:dyDescent="0.2">
      <c r="A31" t="s">
        <v>105</v>
      </c>
      <c r="B31">
        <f>COUNT(C2:C7)</f>
        <v>6</v>
      </c>
      <c r="C31">
        <f t="shared" ref="C31" si="0">AVERAGE(C2:C7)</f>
        <v>9.7994409311561679</v>
      </c>
      <c r="D31">
        <f t="shared" ref="D31:O31" si="1">AVERAGE(D2:D7)</f>
        <v>43.499930857928994</v>
      </c>
      <c r="E31">
        <f t="shared" si="1"/>
        <v>2.1179046720623331</v>
      </c>
      <c r="F31">
        <f t="shared" si="1"/>
        <v>1.3074221628825</v>
      </c>
      <c r="G31">
        <f t="shared" si="1"/>
        <v>9.699934278671499</v>
      </c>
      <c r="H31">
        <f t="shared" si="1"/>
        <v>15.678967935129499</v>
      </c>
      <c r="I31">
        <f t="shared" si="1"/>
        <v>0.49514428586033338</v>
      </c>
      <c r="J31">
        <f t="shared" si="1"/>
        <v>0.41893276968916665</v>
      </c>
      <c r="K31">
        <f t="shared" si="1"/>
        <v>0.84923399822983336</v>
      </c>
      <c r="L31">
        <f t="shared" si="1"/>
        <v>1.0162032577076667</v>
      </c>
      <c r="M31">
        <f t="shared" si="1"/>
        <v>3.2034842389666668E-2</v>
      </c>
      <c r="N31">
        <f t="shared" si="1"/>
        <v>0.67092503441216678</v>
      </c>
      <c r="O31">
        <f t="shared" si="1"/>
        <v>14.413924973880333</v>
      </c>
    </row>
    <row r="32" spans="1:17" x14ac:dyDescent="0.2">
      <c r="A32" t="s">
        <v>119</v>
      </c>
      <c r="B32">
        <f>COUNT(C10:C15)</f>
        <v>6</v>
      </c>
      <c r="C32">
        <f>AVERAGE(C10:C15)</f>
        <v>5.4498488170810004</v>
      </c>
      <c r="D32">
        <f t="shared" ref="D32:N32" si="2">AVERAGE(D10:D15)</f>
        <v>42.458295801194168</v>
      </c>
      <c r="E32">
        <f t="shared" si="2"/>
        <v>2.2360005481225</v>
      </c>
      <c r="F32">
        <f t="shared" si="2"/>
        <v>1.8017839752143334</v>
      </c>
      <c r="G32">
        <f t="shared" si="2"/>
        <v>8.4296226231644997</v>
      </c>
      <c r="H32">
        <f t="shared" si="2"/>
        <v>13.890030584716834</v>
      </c>
      <c r="I32">
        <f t="shared" si="2"/>
        <v>0.52624772466233327</v>
      </c>
      <c r="J32">
        <f t="shared" si="2"/>
        <v>9.4387740486500005E-2</v>
      </c>
      <c r="K32">
        <f t="shared" si="2"/>
        <v>3.7239061528333336E-3</v>
      </c>
      <c r="L32">
        <f t="shared" si="2"/>
        <v>0.53763428717350004</v>
      </c>
      <c r="M32">
        <f t="shared" si="2"/>
        <v>3.2981419891666666E-3</v>
      </c>
      <c r="N32">
        <f t="shared" si="2"/>
        <v>1.0163873512831667</v>
      </c>
      <c r="O32">
        <f>AVERAGE(O10:O15)</f>
        <v>23.552738498759165</v>
      </c>
    </row>
    <row r="33" spans="1:15" x14ac:dyDescent="0.2">
      <c r="A33" t="s">
        <v>124</v>
      </c>
      <c r="B33">
        <f>COUNT(C19:C24)</f>
        <v>6</v>
      </c>
      <c r="C33">
        <f>AVERAGE(C19:C24)</f>
        <v>5.8832780782976668</v>
      </c>
      <c r="D33">
        <f t="shared" ref="D33:N33" si="3">AVERAGE(D19:D24)</f>
        <v>43.777861527304339</v>
      </c>
      <c r="E33">
        <f t="shared" si="3"/>
        <v>0.64733435730883337</v>
      </c>
      <c r="F33">
        <f t="shared" si="3"/>
        <v>0.50836789091433332</v>
      </c>
      <c r="G33">
        <f t="shared" si="3"/>
        <v>9.274611795155332</v>
      </c>
      <c r="H33">
        <f t="shared" si="3"/>
        <v>20.664443715636335</v>
      </c>
      <c r="I33">
        <f t="shared" si="3"/>
        <v>0.37386940844300004</v>
      </c>
      <c r="J33">
        <f t="shared" si="3"/>
        <v>0.49815350590933338</v>
      </c>
      <c r="K33">
        <f t="shared" si="3"/>
        <v>0.417929261035</v>
      </c>
      <c r="L33">
        <f t="shared" si="3"/>
        <v>2.397671201699167</v>
      </c>
      <c r="M33">
        <f t="shared" si="3"/>
        <v>0.24599129429649999</v>
      </c>
      <c r="N33">
        <f t="shared" si="3"/>
        <v>0.18550939525699997</v>
      </c>
      <c r="O33">
        <f>AVERAGE(O19:O24)</f>
        <v>15.124978568742668</v>
      </c>
    </row>
    <row r="34" spans="1:15" x14ac:dyDescent="0.2">
      <c r="A34" t="s">
        <v>90</v>
      </c>
      <c r="B34">
        <f>COUNT(C8:C9)</f>
        <v>2</v>
      </c>
      <c r="C34">
        <f>AVERAGE(C8:C9)</f>
        <v>0</v>
      </c>
      <c r="D34">
        <f t="shared" ref="D34:N34" si="4">AVERAGE(D8:D9)</f>
        <v>49.868161303937498</v>
      </c>
      <c r="E34">
        <f t="shared" si="4"/>
        <v>3.4660172629770001</v>
      </c>
      <c r="F34">
        <f t="shared" si="4"/>
        <v>0</v>
      </c>
      <c r="G34">
        <f t="shared" si="4"/>
        <v>6.9334393647489998</v>
      </c>
      <c r="H34">
        <f t="shared" si="4"/>
        <v>27.4365277234735</v>
      </c>
      <c r="I34">
        <f t="shared" si="4"/>
        <v>1.103641569693</v>
      </c>
      <c r="J34">
        <f t="shared" si="4"/>
        <v>0</v>
      </c>
      <c r="K34">
        <f t="shared" si="4"/>
        <v>1.1734045887805</v>
      </c>
      <c r="L34">
        <f t="shared" si="4"/>
        <v>2.9432133948565005</v>
      </c>
      <c r="M34">
        <f t="shared" si="4"/>
        <v>0.96321867263299998</v>
      </c>
      <c r="N34">
        <f t="shared" si="4"/>
        <v>0</v>
      </c>
      <c r="O34">
        <f>AVERAGE(O8:O9)</f>
        <v>6.1123761188990002</v>
      </c>
    </row>
    <row r="35" spans="1:15" x14ac:dyDescent="0.2">
      <c r="A35" t="s">
        <v>123</v>
      </c>
      <c r="B35">
        <v>3</v>
      </c>
      <c r="C35">
        <f>AVERAGE(C16:C18)</f>
        <v>0</v>
      </c>
      <c r="D35">
        <f t="shared" ref="D35:N35" si="5">AVERAGE(D16:D18)</f>
        <v>35.756210471998997</v>
      </c>
      <c r="E35">
        <f t="shared" si="5"/>
        <v>1.3400409196553333</v>
      </c>
      <c r="F35">
        <f t="shared" si="5"/>
        <v>0.3948378661093333</v>
      </c>
      <c r="G35">
        <f t="shared" si="5"/>
        <v>13.047625014337667</v>
      </c>
      <c r="H35">
        <f t="shared" si="5"/>
        <v>25.345250799302335</v>
      </c>
      <c r="I35">
        <f t="shared" si="5"/>
        <v>0.54299188932300002</v>
      </c>
      <c r="J35">
        <f t="shared" si="5"/>
        <v>0.93083739364166673</v>
      </c>
      <c r="K35">
        <f t="shared" si="5"/>
        <v>1.8901666700000001E-3</v>
      </c>
      <c r="L35">
        <f t="shared" si="5"/>
        <v>4.5966560018423337</v>
      </c>
      <c r="M35">
        <f t="shared" si="5"/>
        <v>0.93310319842366674</v>
      </c>
      <c r="N35">
        <f t="shared" si="5"/>
        <v>1.2139047799390001</v>
      </c>
      <c r="O35">
        <f>AVERAGE(O16:O18)</f>
        <v>15.896651498757334</v>
      </c>
    </row>
    <row r="36" spans="1:15" x14ac:dyDescent="0.2">
      <c r="A36" t="s">
        <v>125</v>
      </c>
      <c r="B36">
        <f>COUNT(C25:C26)</f>
        <v>2</v>
      </c>
      <c r="C36">
        <f>AVERAGE(C25:C26)</f>
        <v>0</v>
      </c>
      <c r="D36">
        <f t="shared" ref="D36:N36" si="6">AVERAGE(D25:D26)</f>
        <v>53.4179339541475</v>
      </c>
      <c r="E36">
        <f t="shared" si="6"/>
        <v>0</v>
      </c>
      <c r="F36">
        <f t="shared" si="6"/>
        <v>0.41526797819450001</v>
      </c>
      <c r="G36">
        <f t="shared" si="6"/>
        <v>8.4650438393179996</v>
      </c>
      <c r="H36">
        <f t="shared" si="6"/>
        <v>27.152498104188503</v>
      </c>
      <c r="I36">
        <f t="shared" si="6"/>
        <v>0.84180613426850004</v>
      </c>
      <c r="J36">
        <f t="shared" si="6"/>
        <v>2.337706986233</v>
      </c>
      <c r="K36">
        <f t="shared" si="6"/>
        <v>0.46632796070999999</v>
      </c>
      <c r="L36">
        <f t="shared" si="6"/>
        <v>2.9210781167644999</v>
      </c>
      <c r="M36">
        <f t="shared" si="6"/>
        <v>2.965570179E-3</v>
      </c>
      <c r="N36">
        <f t="shared" si="6"/>
        <v>1.5958548456935</v>
      </c>
      <c r="O36">
        <f>AVERAGE(O25:O26)</f>
        <v>2.3835165103014999</v>
      </c>
    </row>
    <row r="37" spans="1:15" x14ac:dyDescent="0.2">
      <c r="A37" t="s">
        <v>88</v>
      </c>
      <c r="B37">
        <f>COUNT(C2:C3)</f>
        <v>2</v>
      </c>
      <c r="C37">
        <f>AVERAGE(C2:C3)</f>
        <v>16.531439934857502</v>
      </c>
      <c r="D37">
        <f t="shared" ref="D37:N37" si="7">AVERAGE(D2:D3)</f>
        <v>43.079916675803503</v>
      </c>
      <c r="E37">
        <f t="shared" si="7"/>
        <v>1.3588433344269999</v>
      </c>
      <c r="F37">
        <f t="shared" si="7"/>
        <v>8.0722232276499994E-2</v>
      </c>
      <c r="G37">
        <f t="shared" si="7"/>
        <v>8.0169550424114995</v>
      </c>
      <c r="H37">
        <f t="shared" si="7"/>
        <v>24.417879833889501</v>
      </c>
      <c r="I37">
        <f t="shared" si="7"/>
        <v>1.4854328575810001</v>
      </c>
      <c r="J37">
        <f t="shared" si="7"/>
        <v>1.0901332526459999</v>
      </c>
      <c r="K37">
        <f t="shared" si="7"/>
        <v>0.42870677546899999</v>
      </c>
      <c r="L37">
        <f t="shared" si="7"/>
        <v>0.90070138201299998</v>
      </c>
      <c r="M37">
        <f t="shared" si="7"/>
        <v>2.7328694815000002E-3</v>
      </c>
      <c r="N37">
        <f t="shared" si="7"/>
        <v>0.59235108388250002</v>
      </c>
      <c r="O37">
        <f>AVERAGE(O2:O3)</f>
        <v>2.0141847252604999</v>
      </c>
    </row>
    <row r="38" spans="1:15" x14ac:dyDescent="0.2">
      <c r="A38" t="s">
        <v>120</v>
      </c>
      <c r="B38">
        <f>COUNT(C10:C12)</f>
        <v>3</v>
      </c>
      <c r="C38">
        <f>AVERAGE(C10:C12)</f>
        <v>0</v>
      </c>
      <c r="D38">
        <f t="shared" ref="D38:N38" si="8">AVERAGE(D10:D12)</f>
        <v>44.331920712889335</v>
      </c>
      <c r="E38">
        <f t="shared" si="8"/>
        <v>2.6692717639386667</v>
      </c>
      <c r="F38">
        <f t="shared" si="8"/>
        <v>1.8062979050146668</v>
      </c>
      <c r="G38">
        <f t="shared" si="8"/>
        <v>8.2938020330520015</v>
      </c>
      <c r="H38">
        <f t="shared" si="8"/>
        <v>19.032569477836333</v>
      </c>
      <c r="I38">
        <f t="shared" si="8"/>
        <v>0.50632020469299999</v>
      </c>
      <c r="J38">
        <f t="shared" si="8"/>
        <v>1.7893565859E-2</v>
      </c>
      <c r="K38">
        <f t="shared" si="8"/>
        <v>4.9518683140000004E-3</v>
      </c>
      <c r="L38">
        <f t="shared" si="8"/>
        <v>0.27932231643966665</v>
      </c>
      <c r="M38">
        <f t="shared" si="8"/>
        <v>1.0320682926666666E-3</v>
      </c>
      <c r="N38">
        <f t="shared" si="8"/>
        <v>1.1228360712273333</v>
      </c>
      <c r="O38">
        <f>AVERAGE(O10:O12)</f>
        <v>21.933782012442663</v>
      </c>
    </row>
    <row r="39" spans="1:15" x14ac:dyDescent="0.2">
      <c r="A39" t="s">
        <v>126</v>
      </c>
      <c r="B39">
        <f>COUNT(C19:C22)</f>
        <v>4</v>
      </c>
      <c r="C39">
        <f>AVERAGE(C19:C22)</f>
        <v>3.0429181411252499</v>
      </c>
      <c r="D39">
        <f t="shared" ref="D39:N39" si="9">AVERAGE(D19:D22)</f>
        <v>50.053657819826249</v>
      </c>
      <c r="E39">
        <f t="shared" si="9"/>
        <v>0.323905007046</v>
      </c>
      <c r="F39">
        <f t="shared" si="9"/>
        <v>0.76255183637150004</v>
      </c>
      <c r="G39">
        <f t="shared" si="9"/>
        <v>10.641571183399499</v>
      </c>
      <c r="H39">
        <f t="shared" si="9"/>
        <v>25.84342872157875</v>
      </c>
      <c r="I39">
        <f t="shared" si="9"/>
        <v>0.56080411266450003</v>
      </c>
      <c r="J39">
        <f t="shared" si="9"/>
        <v>0.27206158875149999</v>
      </c>
      <c r="K39">
        <f t="shared" si="9"/>
        <v>0.61585360909699993</v>
      </c>
      <c r="L39">
        <f t="shared" si="9"/>
        <v>3.4820386442257503</v>
      </c>
      <c r="M39">
        <f t="shared" si="9"/>
        <v>0.27150735316449998</v>
      </c>
      <c r="N39">
        <f t="shared" si="9"/>
        <v>0.27685329726199998</v>
      </c>
      <c r="O39">
        <f>AVERAGE(O19:O22)</f>
        <v>3.8528486854867499</v>
      </c>
    </row>
    <row r="40" spans="1:15" x14ac:dyDescent="0.2">
      <c r="A40" t="s">
        <v>89</v>
      </c>
      <c r="B40">
        <f>COUNT(C4:C7)</f>
        <v>4</v>
      </c>
      <c r="C40">
        <f>AVERAGE(C4:C7)</f>
        <v>6.4334414293055007</v>
      </c>
      <c r="D40">
        <f t="shared" ref="D40:N40" si="10">AVERAGE(D4:D7)</f>
        <v>43.709937948991751</v>
      </c>
      <c r="E40">
        <f t="shared" si="10"/>
        <v>2.4974353408800001</v>
      </c>
      <c r="F40">
        <f t="shared" si="10"/>
        <v>1.9207721281854999</v>
      </c>
      <c r="G40">
        <f t="shared" si="10"/>
        <v>10.541423896801501</v>
      </c>
      <c r="H40">
        <f t="shared" si="10"/>
        <v>11.309511985749499</v>
      </c>
      <c r="I40">
        <f t="shared" si="10"/>
        <v>0</v>
      </c>
      <c r="J40">
        <f t="shared" si="10"/>
        <v>8.3332528210750004E-2</v>
      </c>
      <c r="K40">
        <f t="shared" si="10"/>
        <v>1.05949760961025</v>
      </c>
      <c r="L40">
        <f t="shared" si="10"/>
        <v>1.073954195555</v>
      </c>
      <c r="M40">
        <f t="shared" si="10"/>
        <v>4.6685828843749999E-2</v>
      </c>
      <c r="N40">
        <f t="shared" si="10"/>
        <v>0.71021200967700004</v>
      </c>
      <c r="O40">
        <f>AVERAGE(O4:O7)</f>
        <v>20.613795098190248</v>
      </c>
    </row>
    <row r="41" spans="1:15" x14ac:dyDescent="0.2">
      <c r="A41" t="s">
        <v>121</v>
      </c>
      <c r="B41">
        <f>COUNT(C13:C15)</f>
        <v>3</v>
      </c>
      <c r="C41">
        <f>AVERAGE(C13:C15)</f>
        <v>10.899697634162001</v>
      </c>
      <c r="D41">
        <f t="shared" ref="D41:N41" si="11">AVERAGE(D13:D15)</f>
        <v>40.584670889499002</v>
      </c>
      <c r="E41">
        <f t="shared" si="11"/>
        <v>1.8027293323063336</v>
      </c>
      <c r="F41">
        <f t="shared" si="11"/>
        <v>1.797270045414</v>
      </c>
      <c r="G41">
        <f t="shared" si="11"/>
        <v>8.5654432132769998</v>
      </c>
      <c r="H41">
        <f t="shared" si="11"/>
        <v>8.7474916915973324</v>
      </c>
      <c r="I41">
        <f t="shared" si="11"/>
        <v>0.54617524463166667</v>
      </c>
      <c r="J41">
        <f t="shared" si="11"/>
        <v>0.170881915114</v>
      </c>
      <c r="K41">
        <f t="shared" si="11"/>
        <v>2.4959439916666668E-3</v>
      </c>
      <c r="L41">
        <f t="shared" si="11"/>
        <v>0.79594625790733342</v>
      </c>
      <c r="M41">
        <f t="shared" si="11"/>
        <v>5.5642156856666666E-3</v>
      </c>
      <c r="N41">
        <f t="shared" si="11"/>
        <v>0.90993863133899999</v>
      </c>
      <c r="O41">
        <f>AVERAGE(O13:O15)</f>
        <v>25.171694985075664</v>
      </c>
    </row>
    <row r="42" spans="1:15" x14ac:dyDescent="0.2">
      <c r="A42" t="s">
        <v>127</v>
      </c>
      <c r="B42">
        <f>COUNT(C23:C24)</f>
        <v>2</v>
      </c>
      <c r="C42">
        <f>AVERAGE(C23:C24)</f>
        <v>11.563997952642501</v>
      </c>
      <c r="D42">
        <f t="shared" ref="D42:N42" si="12">AVERAGE(D23:D24)</f>
        <v>31.226268942260504</v>
      </c>
      <c r="E42">
        <f t="shared" si="12"/>
        <v>1.2941930578345</v>
      </c>
      <c r="F42">
        <f t="shared" si="12"/>
        <v>0</v>
      </c>
      <c r="G42">
        <f t="shared" si="12"/>
        <v>6.5406930186669996</v>
      </c>
      <c r="H42">
        <f t="shared" si="12"/>
        <v>10.3064737037515</v>
      </c>
      <c r="I42">
        <f t="shared" si="12"/>
        <v>0</v>
      </c>
      <c r="J42">
        <f t="shared" si="12"/>
        <v>0.95033734022500005</v>
      </c>
      <c r="K42">
        <f t="shared" si="12"/>
        <v>2.2080564911000002E-2</v>
      </c>
      <c r="L42">
        <f t="shared" si="12"/>
        <v>0.228936316646</v>
      </c>
      <c r="M42">
        <f t="shared" si="12"/>
        <v>0.19495917656049999</v>
      </c>
      <c r="N42">
        <f t="shared" si="12"/>
        <v>2.8215912469999999E-3</v>
      </c>
      <c r="O42">
        <f>AVERAGE(O23:O24)</f>
        <v>37.669238335254498</v>
      </c>
    </row>
    <row r="43" spans="1:15" x14ac:dyDescent="0.2">
      <c r="C43" t="s">
        <v>1</v>
      </c>
      <c r="D43" t="s">
        <v>13</v>
      </c>
      <c r="E43" t="s">
        <v>6</v>
      </c>
      <c r="F43" t="s">
        <v>5</v>
      </c>
      <c r="G43" t="s">
        <v>10</v>
      </c>
      <c r="H43" t="s">
        <v>106</v>
      </c>
      <c r="I43" t="s">
        <v>2</v>
      </c>
    </row>
  </sheetData>
  <pageMargins left="0.7" right="0.7" top="0.75" bottom="0.75" header="0.3" footer="0.3"/>
  <pageSetup orientation="portrait" horizontalDpi="0" verticalDpi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92810-A2FD-BF46-AEE2-407EDC4A1C1F}">
  <dimension ref="A1:S65"/>
  <sheetViews>
    <sheetView topLeftCell="A45" zoomScale="115" zoomScaleNormal="118" workbookViewId="0">
      <selection activeCell="Q9" sqref="A2:Q9"/>
    </sheetView>
  </sheetViews>
  <sheetFormatPr baseColWidth="10" defaultRowHeight="15" x14ac:dyDescent="0.2"/>
  <cols>
    <col min="1" max="1" width="22.6640625" customWidth="1"/>
    <col min="2" max="2" width="4" customWidth="1"/>
    <col min="3" max="3" width="4.5" customWidth="1"/>
  </cols>
  <sheetData>
    <row r="1" spans="1:18" x14ac:dyDescent="0.2">
      <c r="A1" s="1" t="s">
        <v>0</v>
      </c>
      <c r="B1" s="1"/>
      <c r="C1" s="1"/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</row>
    <row r="2" spans="1:18" x14ac:dyDescent="0.2">
      <c r="A2" s="1" t="s">
        <v>14</v>
      </c>
      <c r="B2" s="1"/>
      <c r="C2" s="1"/>
      <c r="D2">
        <v>0</v>
      </c>
      <c r="E2">
        <v>21.958712343615002</v>
      </c>
      <c r="F2">
        <v>0.54042639415799998</v>
      </c>
      <c r="G2">
        <v>0</v>
      </c>
      <c r="H2">
        <v>24.148068275555001</v>
      </c>
      <c r="I2">
        <v>27.927249632363999</v>
      </c>
      <c r="J2">
        <v>3.6914636964529999</v>
      </c>
      <c r="K2">
        <v>0</v>
      </c>
      <c r="L2">
        <v>0</v>
      </c>
      <c r="M2">
        <v>8.0939880058529994</v>
      </c>
      <c r="N2">
        <v>6.4801886236E-2</v>
      </c>
      <c r="O2">
        <v>4.4325055115780003</v>
      </c>
      <c r="P2">
        <v>9.1427842541869992</v>
      </c>
      <c r="Q2" t="s">
        <v>38</v>
      </c>
      <c r="R2" t="s">
        <v>50</v>
      </c>
    </row>
    <row r="3" spans="1:18" x14ac:dyDescent="0.2">
      <c r="A3" s="1" t="s">
        <v>15</v>
      </c>
      <c r="B3" s="1"/>
      <c r="C3" s="1"/>
      <c r="D3">
        <v>0</v>
      </c>
      <c r="E3">
        <v>46.944326182776997</v>
      </c>
      <c r="F3">
        <v>0</v>
      </c>
      <c r="G3">
        <v>0</v>
      </c>
      <c r="H3">
        <v>15.803703862103999</v>
      </c>
      <c r="I3">
        <v>22.858593187813</v>
      </c>
      <c r="J3">
        <v>1.677313403946</v>
      </c>
      <c r="K3">
        <v>0</v>
      </c>
      <c r="L3">
        <v>0</v>
      </c>
      <c r="M3">
        <v>5.9506701641269997</v>
      </c>
      <c r="N3">
        <v>0.162110573364</v>
      </c>
      <c r="O3">
        <v>0</v>
      </c>
      <c r="P3">
        <v>6.6032826258690003</v>
      </c>
      <c r="Q3" t="s">
        <v>38</v>
      </c>
      <c r="R3" t="s">
        <v>50</v>
      </c>
    </row>
    <row r="4" spans="1:18" x14ac:dyDescent="0.2">
      <c r="A4" s="1" t="s">
        <v>16</v>
      </c>
      <c r="B4" s="1"/>
      <c r="C4" s="1"/>
      <c r="D4">
        <v>0</v>
      </c>
      <c r="E4">
        <v>61.912506087135</v>
      </c>
      <c r="F4">
        <v>0</v>
      </c>
      <c r="G4">
        <v>0</v>
      </c>
      <c r="H4">
        <v>14.780541902761</v>
      </c>
      <c r="I4">
        <v>14.272949498438001</v>
      </c>
      <c r="J4">
        <v>0</v>
      </c>
      <c r="K4">
        <v>1.099284912706</v>
      </c>
      <c r="L4">
        <v>0</v>
      </c>
      <c r="M4">
        <v>4.9617105818710003</v>
      </c>
      <c r="N4">
        <v>2.9730070170889999</v>
      </c>
      <c r="O4">
        <v>0</v>
      </c>
      <c r="P4">
        <v>0</v>
      </c>
      <c r="Q4" t="s">
        <v>38</v>
      </c>
      <c r="R4" t="s">
        <v>50</v>
      </c>
    </row>
    <row r="5" spans="1:18" x14ac:dyDescent="0.2">
      <c r="A5" s="1" t="s">
        <v>17</v>
      </c>
      <c r="B5" s="1"/>
      <c r="C5" s="1"/>
      <c r="D5">
        <v>0</v>
      </c>
      <c r="E5">
        <v>51.616409772418997</v>
      </c>
      <c r="F5">
        <v>0</v>
      </c>
      <c r="G5">
        <v>0</v>
      </c>
      <c r="H5">
        <v>13.665215875751</v>
      </c>
      <c r="I5">
        <v>20.973106490071999</v>
      </c>
      <c r="J5">
        <v>0.23218181705499999</v>
      </c>
      <c r="K5">
        <v>0</v>
      </c>
      <c r="L5">
        <v>0</v>
      </c>
      <c r="M5">
        <v>9.6610377739739999</v>
      </c>
      <c r="N5">
        <v>3.8150780144860001</v>
      </c>
      <c r="O5">
        <v>3.6970256244000001E-2</v>
      </c>
      <c r="P5">
        <v>0</v>
      </c>
      <c r="Q5" t="s">
        <v>38</v>
      </c>
      <c r="R5" t="s">
        <v>50</v>
      </c>
    </row>
    <row r="6" spans="1:18" x14ac:dyDescent="0.2">
      <c r="A6" s="1" t="s">
        <v>18</v>
      </c>
      <c r="B6" s="1"/>
      <c r="C6" s="1"/>
      <c r="D6">
        <v>0</v>
      </c>
      <c r="E6">
        <v>51.317313268371997</v>
      </c>
      <c r="F6">
        <v>2.058981645037</v>
      </c>
      <c r="G6">
        <v>2.063740546954</v>
      </c>
      <c r="H6">
        <v>17.254020473225999</v>
      </c>
      <c r="I6">
        <v>20.385904210183998</v>
      </c>
      <c r="J6">
        <v>9.2350757965999994E-2</v>
      </c>
      <c r="K6">
        <v>0</v>
      </c>
      <c r="L6">
        <v>0</v>
      </c>
      <c r="M6">
        <v>6.7746153140479999</v>
      </c>
      <c r="N6">
        <v>0</v>
      </c>
      <c r="O6">
        <v>1.194032423E-2</v>
      </c>
      <c r="P6">
        <v>4.1133459982999998E-2</v>
      </c>
      <c r="Q6" t="s">
        <v>36</v>
      </c>
      <c r="R6" t="s">
        <v>50</v>
      </c>
    </row>
    <row r="7" spans="1:18" x14ac:dyDescent="0.2">
      <c r="A7" s="1" t="s">
        <v>19</v>
      </c>
      <c r="B7" s="1"/>
      <c r="C7" s="1"/>
      <c r="D7">
        <v>0</v>
      </c>
      <c r="E7">
        <v>48.746984179526997</v>
      </c>
      <c r="F7">
        <v>1.719884114688</v>
      </c>
      <c r="G7">
        <v>0</v>
      </c>
      <c r="H7">
        <v>15.166655373303</v>
      </c>
      <c r="I7">
        <v>24.040172005708001</v>
      </c>
      <c r="J7">
        <v>0</v>
      </c>
      <c r="K7">
        <v>2.7298164229049999</v>
      </c>
      <c r="L7">
        <v>0.26806799556599997</v>
      </c>
      <c r="M7">
        <v>5.6535710154530001</v>
      </c>
      <c r="N7">
        <v>0</v>
      </c>
      <c r="O7">
        <v>1.6709920101710001</v>
      </c>
      <c r="P7">
        <v>3.8568826790000002E-3</v>
      </c>
      <c r="Q7" t="s">
        <v>36</v>
      </c>
      <c r="R7" t="s">
        <v>50</v>
      </c>
    </row>
    <row r="8" spans="1:18" x14ac:dyDescent="0.2">
      <c r="A8" s="1" t="s">
        <v>20</v>
      </c>
      <c r="B8" s="1"/>
      <c r="C8" s="1"/>
      <c r="D8">
        <v>8.0857138592499993</v>
      </c>
      <c r="E8">
        <v>47.290570600156997</v>
      </c>
      <c r="F8">
        <v>0</v>
      </c>
      <c r="G8">
        <v>0</v>
      </c>
      <c r="H8">
        <v>16.058356281323999</v>
      </c>
      <c r="I8">
        <v>18.678735531257001</v>
      </c>
      <c r="J8">
        <v>0</v>
      </c>
      <c r="K8">
        <v>0.73328365649399996</v>
      </c>
      <c r="L8">
        <v>0</v>
      </c>
      <c r="M8">
        <v>8.3844749390519997</v>
      </c>
      <c r="N8">
        <v>0.60630030739499996</v>
      </c>
      <c r="O8">
        <v>2.1232049736999999E-2</v>
      </c>
      <c r="P8">
        <v>0.14133277533300001</v>
      </c>
      <c r="Q8" t="s">
        <v>36</v>
      </c>
      <c r="R8" t="s">
        <v>50</v>
      </c>
    </row>
    <row r="9" spans="1:18" x14ac:dyDescent="0.2">
      <c r="A9" s="1" t="s">
        <v>21</v>
      </c>
      <c r="B9" s="1"/>
      <c r="C9" s="1"/>
      <c r="D9">
        <v>0</v>
      </c>
      <c r="E9">
        <v>58.446431162033001</v>
      </c>
      <c r="F9">
        <v>0</v>
      </c>
      <c r="G9">
        <v>0.35361430150500001</v>
      </c>
      <c r="H9">
        <v>9.6188281558130004</v>
      </c>
      <c r="I9">
        <v>20.246323093638001</v>
      </c>
      <c r="J9">
        <v>1.7859284116209999</v>
      </c>
      <c r="K9">
        <v>0</v>
      </c>
      <c r="L9">
        <v>0</v>
      </c>
      <c r="M9">
        <v>4.1914416102769998</v>
      </c>
      <c r="N9">
        <v>0</v>
      </c>
      <c r="O9">
        <v>0</v>
      </c>
      <c r="P9">
        <v>5.3574332651110002</v>
      </c>
      <c r="Q9" t="s">
        <v>36</v>
      </c>
      <c r="R9" t="s">
        <v>50</v>
      </c>
    </row>
    <row r="10" spans="1:18" x14ac:dyDescent="0.2">
      <c r="A10" s="1" t="s">
        <v>22</v>
      </c>
      <c r="B10" s="1"/>
      <c r="C10" s="1"/>
      <c r="D10">
        <v>0</v>
      </c>
      <c r="E10">
        <v>31.205790386779999</v>
      </c>
      <c r="F10">
        <v>0</v>
      </c>
      <c r="G10">
        <v>0</v>
      </c>
      <c r="H10">
        <v>11.028471238398</v>
      </c>
      <c r="I10">
        <v>52.427777443276</v>
      </c>
      <c r="J10">
        <v>0</v>
      </c>
      <c r="K10">
        <v>3.0518256976310001</v>
      </c>
      <c r="L10">
        <v>0</v>
      </c>
      <c r="M10">
        <v>5.7677662402999999E-2</v>
      </c>
      <c r="N10">
        <v>2.226848616726</v>
      </c>
      <c r="O10">
        <v>0</v>
      </c>
      <c r="P10">
        <v>1.608954787E-3</v>
      </c>
      <c r="Q10" t="s">
        <v>37</v>
      </c>
      <c r="R10" t="s">
        <v>50</v>
      </c>
    </row>
    <row r="11" spans="1:18" x14ac:dyDescent="0.2">
      <c r="A11" s="1" t="s">
        <v>23</v>
      </c>
      <c r="B11" s="1"/>
      <c r="C11" s="1"/>
      <c r="D11">
        <v>0</v>
      </c>
      <c r="E11">
        <v>58.262346816487003</v>
      </c>
      <c r="F11">
        <v>0.23717372094299999</v>
      </c>
      <c r="G11">
        <v>3.1022538544580001</v>
      </c>
      <c r="H11">
        <v>9.5464392350979992</v>
      </c>
      <c r="I11">
        <v>22.884654855507002</v>
      </c>
      <c r="J11">
        <v>0</v>
      </c>
      <c r="K11">
        <v>0</v>
      </c>
      <c r="L11">
        <v>8.2579754049999995E-3</v>
      </c>
      <c r="M11">
        <v>5.9387838197939997</v>
      </c>
      <c r="N11">
        <v>0</v>
      </c>
      <c r="O11">
        <v>4.5267256820000004E-3</v>
      </c>
      <c r="P11">
        <v>1.5562996625999999E-2</v>
      </c>
      <c r="Q11" t="s">
        <v>37</v>
      </c>
      <c r="R11" t="s">
        <v>50</v>
      </c>
    </row>
    <row r="12" spans="1:18" x14ac:dyDescent="0.2">
      <c r="A12" s="1" t="s">
        <v>24</v>
      </c>
      <c r="B12" s="1"/>
      <c r="C12" s="1"/>
      <c r="D12">
        <v>0</v>
      </c>
      <c r="E12">
        <v>52.432942340339999</v>
      </c>
      <c r="F12">
        <v>0</v>
      </c>
      <c r="G12">
        <v>0</v>
      </c>
      <c r="H12">
        <v>14.811229433894001</v>
      </c>
      <c r="I12">
        <v>21.413024026885001</v>
      </c>
      <c r="J12">
        <v>0</v>
      </c>
      <c r="K12">
        <v>0</v>
      </c>
      <c r="L12">
        <v>0</v>
      </c>
      <c r="M12">
        <v>8.0872391737929998</v>
      </c>
      <c r="N12">
        <v>0</v>
      </c>
      <c r="O12">
        <v>3.0593372915299999</v>
      </c>
      <c r="P12">
        <v>0.19622773355799999</v>
      </c>
      <c r="Q12" t="s">
        <v>37</v>
      </c>
      <c r="R12" t="s">
        <v>50</v>
      </c>
    </row>
    <row r="13" spans="1:18" x14ac:dyDescent="0.2">
      <c r="A13" s="1">
        <v>12</v>
      </c>
      <c r="B13" s="1"/>
      <c r="C13" s="1"/>
      <c r="D13">
        <v>0</v>
      </c>
      <c r="E13">
        <v>40.636194744104998</v>
      </c>
      <c r="F13">
        <v>0</v>
      </c>
      <c r="G13">
        <v>0</v>
      </c>
      <c r="H13">
        <v>22.675074608708002</v>
      </c>
      <c r="I13">
        <v>19.528624422299998</v>
      </c>
      <c r="J13">
        <v>0</v>
      </c>
      <c r="K13">
        <v>1.0748417406049999</v>
      </c>
      <c r="L13">
        <v>3.2479053852400002</v>
      </c>
      <c r="M13">
        <v>12.837359099042001</v>
      </c>
      <c r="N13">
        <v>0</v>
      </c>
      <c r="O13">
        <v>0</v>
      </c>
      <c r="P13">
        <v>0</v>
      </c>
      <c r="Q13" t="s">
        <v>40</v>
      </c>
      <c r="R13" t="s">
        <v>49</v>
      </c>
    </row>
    <row r="14" spans="1:18" x14ac:dyDescent="0.2">
      <c r="A14" s="1">
        <v>13</v>
      </c>
      <c r="B14" s="1"/>
      <c r="C14" s="1"/>
      <c r="D14">
        <v>0</v>
      </c>
      <c r="E14">
        <v>43.403070812907004</v>
      </c>
      <c r="F14">
        <v>0.69311953067300003</v>
      </c>
      <c r="G14">
        <v>4.3300629815359999</v>
      </c>
      <c r="H14">
        <v>17.078143434141001</v>
      </c>
      <c r="I14">
        <v>22.425141153999999</v>
      </c>
      <c r="J14">
        <v>0</v>
      </c>
      <c r="K14">
        <v>1.1224098391E-2</v>
      </c>
      <c r="L14">
        <v>1.172758357E-2</v>
      </c>
      <c r="M14">
        <v>2.0763277273599998</v>
      </c>
      <c r="N14">
        <v>0.14006981764599999</v>
      </c>
      <c r="O14">
        <v>0</v>
      </c>
      <c r="P14">
        <v>9.8311128597760007</v>
      </c>
      <c r="Q14" t="s">
        <v>40</v>
      </c>
      <c r="R14" t="s">
        <v>49</v>
      </c>
    </row>
    <row r="15" spans="1:18" x14ac:dyDescent="0.2">
      <c r="A15" s="1">
        <v>14</v>
      </c>
      <c r="B15" s="1"/>
      <c r="C15" s="1"/>
      <c r="D15">
        <v>0</v>
      </c>
      <c r="E15">
        <v>42.926435965004003</v>
      </c>
      <c r="F15">
        <v>0</v>
      </c>
      <c r="G15">
        <v>0</v>
      </c>
      <c r="H15">
        <v>25.232379720781001</v>
      </c>
      <c r="I15">
        <v>26.658237170128999</v>
      </c>
      <c r="J15">
        <v>0</v>
      </c>
      <c r="K15">
        <v>0</v>
      </c>
      <c r="L15">
        <v>0</v>
      </c>
      <c r="M15">
        <v>1.4790988191000001</v>
      </c>
      <c r="N15">
        <v>0</v>
      </c>
      <c r="O15">
        <v>3.7038483249869998</v>
      </c>
      <c r="P15">
        <v>0</v>
      </c>
      <c r="Q15" t="s">
        <v>40</v>
      </c>
      <c r="R15" t="s">
        <v>49</v>
      </c>
    </row>
    <row r="16" spans="1:18" x14ac:dyDescent="0.2">
      <c r="A16" s="1">
        <v>15</v>
      </c>
      <c r="B16" s="1"/>
      <c r="C16" s="1"/>
      <c r="D16">
        <v>29.512432331631</v>
      </c>
      <c r="E16">
        <v>39.153396286476998</v>
      </c>
      <c r="F16">
        <v>0</v>
      </c>
      <c r="G16">
        <v>0</v>
      </c>
      <c r="H16">
        <v>9.9489137187000001</v>
      </c>
      <c r="I16">
        <v>10.701297854792999</v>
      </c>
      <c r="J16">
        <v>0.25521796949300002</v>
      </c>
      <c r="K16">
        <v>6.763576405E-3</v>
      </c>
      <c r="L16">
        <v>6.3024796690000001E-3</v>
      </c>
      <c r="M16">
        <v>3.4834555249960002</v>
      </c>
      <c r="N16">
        <v>0.58072162472</v>
      </c>
      <c r="O16">
        <v>1.100968408785</v>
      </c>
      <c r="P16">
        <v>5.2505302243300003</v>
      </c>
      <c r="Q16" t="s">
        <v>40</v>
      </c>
      <c r="R16" t="s">
        <v>49</v>
      </c>
    </row>
    <row r="17" spans="1:19" x14ac:dyDescent="0.2">
      <c r="A17" s="1">
        <v>16</v>
      </c>
      <c r="B17" s="1"/>
      <c r="C17" s="1"/>
      <c r="D17">
        <v>0</v>
      </c>
      <c r="E17">
        <v>54.348294290601999</v>
      </c>
      <c r="F17">
        <v>2.9335063278229998</v>
      </c>
      <c r="G17">
        <v>1.0012829248120001</v>
      </c>
      <c r="H17">
        <v>9.3534192720549996</v>
      </c>
      <c r="I17">
        <v>20.074182307747002</v>
      </c>
      <c r="J17">
        <v>1.782041350968</v>
      </c>
      <c r="K17">
        <v>0</v>
      </c>
      <c r="L17">
        <v>0</v>
      </c>
      <c r="M17">
        <v>6.7975133420590002</v>
      </c>
      <c r="N17">
        <v>0</v>
      </c>
      <c r="O17">
        <v>1.2366206817680001</v>
      </c>
      <c r="P17">
        <v>2.4731395021660001</v>
      </c>
      <c r="Q17" t="s">
        <v>40</v>
      </c>
      <c r="R17" t="s">
        <v>49</v>
      </c>
    </row>
    <row r="18" spans="1:19" x14ac:dyDescent="0.2">
      <c r="A18" s="1">
        <v>17</v>
      </c>
      <c r="B18" s="1"/>
      <c r="C18" s="1"/>
      <c r="D18">
        <v>0</v>
      </c>
      <c r="E18">
        <v>46.806253559543997</v>
      </c>
      <c r="F18">
        <v>1.1113141822979999</v>
      </c>
      <c r="G18">
        <v>0</v>
      </c>
      <c r="H18">
        <v>17.081280170597001</v>
      </c>
      <c r="I18">
        <v>24.792623021145999</v>
      </c>
      <c r="J18">
        <v>0</v>
      </c>
      <c r="K18">
        <v>0</v>
      </c>
      <c r="L18">
        <v>0</v>
      </c>
      <c r="M18">
        <v>8.9910253168670007</v>
      </c>
      <c r="N18">
        <v>1.217503749547</v>
      </c>
      <c r="O18">
        <v>0</v>
      </c>
      <c r="P18">
        <v>0</v>
      </c>
      <c r="Q18" t="s">
        <v>39</v>
      </c>
      <c r="R18" t="s">
        <v>49</v>
      </c>
    </row>
    <row r="19" spans="1:19" x14ac:dyDescent="0.2">
      <c r="A19" s="1">
        <v>18</v>
      </c>
      <c r="B19" s="1"/>
      <c r="C19" s="1"/>
      <c r="D19">
        <v>0</v>
      </c>
      <c r="E19">
        <v>51.891299038465</v>
      </c>
      <c r="F19">
        <v>0</v>
      </c>
      <c r="G19">
        <v>0</v>
      </c>
      <c r="H19">
        <v>11.053197770589</v>
      </c>
      <c r="I19">
        <v>19.942965482386001</v>
      </c>
      <c r="J19">
        <v>0.59206248181999999</v>
      </c>
      <c r="K19">
        <v>0.82923864743800002</v>
      </c>
      <c r="L19">
        <v>0</v>
      </c>
      <c r="M19">
        <v>11.877945503436001</v>
      </c>
      <c r="N19">
        <v>0</v>
      </c>
      <c r="O19">
        <v>1.087702323831</v>
      </c>
      <c r="P19">
        <v>2.7255887520340001</v>
      </c>
      <c r="Q19" t="s">
        <v>39</v>
      </c>
      <c r="R19" t="s">
        <v>49</v>
      </c>
    </row>
    <row r="20" spans="1:19" x14ac:dyDescent="0.2">
      <c r="A20" s="1">
        <v>19</v>
      </c>
      <c r="B20" s="1"/>
      <c r="C20" s="1"/>
      <c r="D20">
        <v>23.962380472246</v>
      </c>
      <c r="E20">
        <v>19.875900129497001</v>
      </c>
      <c r="F20">
        <v>0.222732915216</v>
      </c>
      <c r="G20">
        <v>0.210863715432</v>
      </c>
      <c r="H20">
        <v>12.910454776637</v>
      </c>
      <c r="I20">
        <v>20.977315276887001</v>
      </c>
      <c r="J20">
        <v>1.5443649183329999</v>
      </c>
      <c r="K20">
        <v>1.268387385224</v>
      </c>
      <c r="L20">
        <v>1.8471137926450001</v>
      </c>
      <c r="M20">
        <v>16.975994303263999</v>
      </c>
      <c r="N20">
        <v>0.19102295102299999</v>
      </c>
      <c r="O20">
        <v>0</v>
      </c>
      <c r="P20">
        <v>1.3469363595999999E-2</v>
      </c>
      <c r="Q20" t="s">
        <v>39</v>
      </c>
      <c r="R20" t="s">
        <v>49</v>
      </c>
    </row>
    <row r="21" spans="1:19" x14ac:dyDescent="0.2">
      <c r="A21" s="1">
        <v>20</v>
      </c>
      <c r="B21" s="1"/>
      <c r="C21" s="1"/>
      <c r="D21">
        <v>0</v>
      </c>
      <c r="E21">
        <v>52.891931001895998</v>
      </c>
      <c r="F21">
        <v>0</v>
      </c>
      <c r="G21">
        <v>1.7277085705099999</v>
      </c>
      <c r="H21">
        <v>10.514949401540999</v>
      </c>
      <c r="I21">
        <v>26.226633011442001</v>
      </c>
      <c r="J21">
        <v>1.685605032929</v>
      </c>
      <c r="K21">
        <v>0.82838619865100005</v>
      </c>
      <c r="L21">
        <v>3.5775816419000003E-2</v>
      </c>
      <c r="M21">
        <v>6.0890109666120003</v>
      </c>
      <c r="N21">
        <v>0</v>
      </c>
      <c r="O21">
        <v>0</v>
      </c>
      <c r="P21">
        <v>0</v>
      </c>
      <c r="Q21" t="s">
        <v>37</v>
      </c>
      <c r="R21" t="s">
        <v>49</v>
      </c>
    </row>
    <row r="22" spans="1:19" x14ac:dyDescent="0.2">
      <c r="A22" s="1">
        <v>21</v>
      </c>
      <c r="B22" s="1"/>
      <c r="C22" s="1"/>
      <c r="D22">
        <v>0</v>
      </c>
      <c r="E22">
        <v>42.773039082498997</v>
      </c>
      <c r="F22">
        <v>3.729312879578</v>
      </c>
      <c r="G22">
        <v>1.7033434992409999</v>
      </c>
      <c r="H22">
        <v>19.318945791419999</v>
      </c>
      <c r="I22">
        <v>31.565738915090002</v>
      </c>
      <c r="J22">
        <v>0</v>
      </c>
      <c r="K22">
        <v>0</v>
      </c>
      <c r="L22">
        <v>0</v>
      </c>
      <c r="M22">
        <v>0</v>
      </c>
      <c r="N22">
        <v>3.8504841041999999E-2</v>
      </c>
      <c r="O22">
        <v>0.87111499112900004</v>
      </c>
      <c r="P22">
        <v>0</v>
      </c>
      <c r="Q22" t="s">
        <v>37</v>
      </c>
      <c r="R22" t="s">
        <v>49</v>
      </c>
    </row>
    <row r="23" spans="1:19" x14ac:dyDescent="0.2">
      <c r="A23" s="1">
        <v>22</v>
      </c>
      <c r="B23" s="1"/>
      <c r="C23" s="1"/>
      <c r="D23">
        <v>16.020833053474</v>
      </c>
      <c r="E23">
        <v>48.938220461010999</v>
      </c>
      <c r="F23">
        <v>1.49419837658</v>
      </c>
      <c r="G23">
        <v>0</v>
      </c>
      <c r="H23">
        <v>7.7098688141659997</v>
      </c>
      <c r="I23">
        <v>20.265818182010999</v>
      </c>
      <c r="J23">
        <v>0</v>
      </c>
      <c r="K23">
        <v>0</v>
      </c>
      <c r="L23">
        <v>1.9925756334999999E-2</v>
      </c>
      <c r="M23">
        <v>5.5267690567559997</v>
      </c>
      <c r="N23">
        <v>0</v>
      </c>
      <c r="O23">
        <v>0</v>
      </c>
      <c r="P23">
        <v>2.4366299665999999E-2</v>
      </c>
      <c r="Q23" t="s">
        <v>37</v>
      </c>
      <c r="R23" t="s">
        <v>49</v>
      </c>
    </row>
    <row r="24" spans="1:19" x14ac:dyDescent="0.2">
      <c r="A24" s="1">
        <v>23</v>
      </c>
      <c r="B24" s="1"/>
      <c r="C24" s="1"/>
      <c r="D24">
        <v>0</v>
      </c>
      <c r="E24">
        <v>47.021718666757998</v>
      </c>
      <c r="F24">
        <v>0</v>
      </c>
      <c r="G24">
        <v>0</v>
      </c>
      <c r="H24">
        <v>21.411627758251001</v>
      </c>
      <c r="I24">
        <v>22.029568168124001</v>
      </c>
      <c r="J24">
        <v>0</v>
      </c>
      <c r="K24">
        <v>0</v>
      </c>
      <c r="L24">
        <v>0.455035839512</v>
      </c>
      <c r="M24">
        <v>7.2371736826369997</v>
      </c>
      <c r="N24">
        <v>3.9356220439999999E-2</v>
      </c>
      <c r="O24">
        <v>1.8055196642769999</v>
      </c>
      <c r="P24">
        <v>0</v>
      </c>
      <c r="Q24" t="s">
        <v>37</v>
      </c>
      <c r="R24" t="s">
        <v>51</v>
      </c>
      <c r="S24">
        <v>1</v>
      </c>
    </row>
    <row r="25" spans="1:19" x14ac:dyDescent="0.2">
      <c r="A25" s="1">
        <v>24</v>
      </c>
      <c r="B25" s="1"/>
      <c r="C25" s="1"/>
      <c r="D25">
        <v>0</v>
      </c>
      <c r="E25">
        <v>62.667728844526998</v>
      </c>
      <c r="F25">
        <v>0</v>
      </c>
      <c r="G25">
        <v>0</v>
      </c>
      <c r="H25">
        <v>10.2124660717</v>
      </c>
      <c r="I25">
        <v>21.803583037355999</v>
      </c>
      <c r="J25">
        <v>0</v>
      </c>
      <c r="K25">
        <v>0</v>
      </c>
      <c r="L25">
        <v>0.34346212591199998</v>
      </c>
      <c r="M25">
        <v>3.7762761823069999</v>
      </c>
      <c r="N25">
        <v>1.196483738198</v>
      </c>
      <c r="O25">
        <v>0</v>
      </c>
      <c r="P25">
        <v>0</v>
      </c>
      <c r="Q25" t="s">
        <v>37</v>
      </c>
      <c r="R25" t="s">
        <v>51</v>
      </c>
      <c r="S25">
        <v>2</v>
      </c>
    </row>
    <row r="26" spans="1:19" x14ac:dyDescent="0.2">
      <c r="A26" s="1">
        <v>25</v>
      </c>
      <c r="B26" s="1"/>
      <c r="C26" s="1"/>
      <c r="D26">
        <v>0</v>
      </c>
      <c r="E26">
        <v>54.70960792727</v>
      </c>
      <c r="F26">
        <v>3.2653768452279999</v>
      </c>
      <c r="G26">
        <v>1.1782594009480001</v>
      </c>
      <c r="H26">
        <v>17.974333248247</v>
      </c>
      <c r="I26">
        <v>19.022894200620001</v>
      </c>
      <c r="J26">
        <v>3.8495283776860001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 t="s">
        <v>37</v>
      </c>
      <c r="R26" t="s">
        <v>51</v>
      </c>
      <c r="S26">
        <v>3</v>
      </c>
    </row>
    <row r="27" spans="1:19" x14ac:dyDescent="0.2">
      <c r="A27" s="1">
        <v>26</v>
      </c>
      <c r="B27" s="1"/>
      <c r="C27" s="1"/>
      <c r="D27">
        <v>0</v>
      </c>
      <c r="E27">
        <v>36.670207232041001</v>
      </c>
      <c r="F27">
        <v>0</v>
      </c>
      <c r="G27">
        <v>0</v>
      </c>
      <c r="H27">
        <v>8.3958627695299999</v>
      </c>
      <c r="I27">
        <v>21.576220945953001</v>
      </c>
      <c r="J27">
        <v>0</v>
      </c>
      <c r="K27">
        <v>0</v>
      </c>
      <c r="L27">
        <v>1.1472758955000001E-2</v>
      </c>
      <c r="M27">
        <v>6.0608261699339998</v>
      </c>
      <c r="N27">
        <v>0</v>
      </c>
      <c r="O27">
        <v>0.843251562525</v>
      </c>
      <c r="P27">
        <v>26.442158561063</v>
      </c>
      <c r="Q27" t="s">
        <v>114</v>
      </c>
      <c r="R27" t="s">
        <v>51</v>
      </c>
      <c r="S27">
        <v>4</v>
      </c>
    </row>
    <row r="28" spans="1:19" x14ac:dyDescent="0.2">
      <c r="A28" s="1">
        <v>27</v>
      </c>
      <c r="B28" s="1"/>
      <c r="C28" s="1"/>
      <c r="D28">
        <v>0</v>
      </c>
      <c r="E28">
        <v>52.785584138658997</v>
      </c>
      <c r="F28">
        <v>5.7193221512300001</v>
      </c>
      <c r="G28">
        <v>0.63632791685900003</v>
      </c>
      <c r="H28">
        <v>9.0111938444900002</v>
      </c>
      <c r="I28">
        <v>27.421281689924999</v>
      </c>
      <c r="J28">
        <v>0</v>
      </c>
      <c r="K28">
        <v>0</v>
      </c>
      <c r="L28">
        <v>3.3717878733999999E-2</v>
      </c>
      <c r="M28">
        <v>3.8920451703149999</v>
      </c>
      <c r="N28">
        <v>0</v>
      </c>
      <c r="O28">
        <v>0</v>
      </c>
      <c r="P28">
        <v>0.50052720978700005</v>
      </c>
      <c r="Q28" t="s">
        <v>114</v>
      </c>
      <c r="R28" t="s">
        <v>51</v>
      </c>
      <c r="S28">
        <v>5</v>
      </c>
    </row>
    <row r="29" spans="1:19" x14ac:dyDescent="0.2">
      <c r="A29" s="1">
        <v>28</v>
      </c>
      <c r="B29" s="1"/>
      <c r="C29" s="1"/>
      <c r="D29">
        <v>0</v>
      </c>
      <c r="E29">
        <v>58.599215760120998</v>
      </c>
      <c r="F29">
        <v>0</v>
      </c>
      <c r="G29">
        <v>0</v>
      </c>
      <c r="H29">
        <v>7.3916887488720002</v>
      </c>
      <c r="I29">
        <v>22.327362439047999</v>
      </c>
      <c r="J29">
        <v>0</v>
      </c>
      <c r="K29">
        <v>2.8542832568979999</v>
      </c>
      <c r="L29">
        <v>0</v>
      </c>
      <c r="M29">
        <v>1.950984539012</v>
      </c>
      <c r="N29">
        <v>0.31005898376199997</v>
      </c>
      <c r="O29">
        <v>0</v>
      </c>
      <c r="P29">
        <v>6.5664062722869998</v>
      </c>
      <c r="Q29" t="s">
        <v>114</v>
      </c>
      <c r="R29" t="s">
        <v>51</v>
      </c>
      <c r="S29">
        <v>6</v>
      </c>
    </row>
    <row r="30" spans="1:19" x14ac:dyDescent="0.2">
      <c r="A30" s="1">
        <v>29</v>
      </c>
      <c r="B30" s="1"/>
      <c r="C30" s="1"/>
      <c r="D30">
        <v>0</v>
      </c>
      <c r="E30">
        <v>49.386353920057999</v>
      </c>
      <c r="F30">
        <v>2.337908705756</v>
      </c>
      <c r="G30">
        <v>2.738468265336</v>
      </c>
      <c r="H30">
        <v>19.081801702764999</v>
      </c>
      <c r="I30">
        <v>21.689950498434001</v>
      </c>
      <c r="J30">
        <v>0.63193839848</v>
      </c>
      <c r="K30">
        <v>0</v>
      </c>
      <c r="L30">
        <v>0</v>
      </c>
      <c r="M30">
        <v>2.2827689056890001</v>
      </c>
      <c r="N30">
        <v>1.2337672566E-2</v>
      </c>
      <c r="O30">
        <v>1.838471930918</v>
      </c>
      <c r="P30">
        <v>0</v>
      </c>
      <c r="Q30" t="s">
        <v>114</v>
      </c>
      <c r="R30" t="s">
        <v>51</v>
      </c>
      <c r="S30">
        <v>7</v>
      </c>
    </row>
    <row r="31" spans="1:19" x14ac:dyDescent="0.2">
      <c r="A31" s="1">
        <v>30</v>
      </c>
      <c r="B31" s="1"/>
      <c r="C31" s="1"/>
      <c r="D31">
        <v>0</v>
      </c>
      <c r="E31">
        <v>53.574195708761003</v>
      </c>
      <c r="F31">
        <v>5.0191588209019997</v>
      </c>
      <c r="G31">
        <v>0</v>
      </c>
      <c r="H31">
        <v>3.434808751232</v>
      </c>
      <c r="I31">
        <v>24.496580336586</v>
      </c>
      <c r="J31">
        <v>0</v>
      </c>
      <c r="K31">
        <v>4.4635983880019996</v>
      </c>
      <c r="L31">
        <v>1.8616782543579999</v>
      </c>
      <c r="M31">
        <v>0</v>
      </c>
      <c r="N31">
        <v>0</v>
      </c>
      <c r="O31">
        <v>5.562842682E-3</v>
      </c>
      <c r="P31">
        <v>7.1444168974769999</v>
      </c>
      <c r="Q31" t="s">
        <v>114</v>
      </c>
      <c r="R31" t="s">
        <v>51</v>
      </c>
      <c r="S31">
        <v>8</v>
      </c>
    </row>
    <row r="32" spans="1:19" x14ac:dyDescent="0.2">
      <c r="A32" s="1">
        <v>31</v>
      </c>
      <c r="B32" s="1"/>
      <c r="C32" s="1"/>
      <c r="D32">
        <v>0</v>
      </c>
      <c r="E32">
        <v>51.999283663954003</v>
      </c>
      <c r="F32">
        <v>1.9513903639179999</v>
      </c>
      <c r="G32">
        <v>0.39592424435000001</v>
      </c>
      <c r="H32">
        <v>9.4125323560090006</v>
      </c>
      <c r="I32">
        <v>29.982320342329999</v>
      </c>
      <c r="J32">
        <v>0</v>
      </c>
      <c r="K32">
        <v>2.277666020391</v>
      </c>
      <c r="L32">
        <v>0.59689744755200003</v>
      </c>
      <c r="M32">
        <v>3.3769244995249998</v>
      </c>
      <c r="N32">
        <v>0</v>
      </c>
      <c r="O32">
        <v>7.0610619729999996E-3</v>
      </c>
      <c r="P32">
        <v>0</v>
      </c>
      <c r="Q32" t="s">
        <v>114</v>
      </c>
      <c r="R32" t="s">
        <v>51</v>
      </c>
      <c r="S32">
        <v>9</v>
      </c>
    </row>
    <row r="33" spans="1:19" x14ac:dyDescent="0.2">
      <c r="A33" s="1">
        <v>32</v>
      </c>
      <c r="B33" s="1"/>
      <c r="C33" s="1"/>
      <c r="D33">
        <v>3.3607740131599999</v>
      </c>
      <c r="E33">
        <v>19.851855771747999</v>
      </c>
      <c r="F33">
        <v>3.5244729502140002</v>
      </c>
      <c r="G33">
        <v>0</v>
      </c>
      <c r="H33">
        <v>8.0307027246799993</v>
      </c>
      <c r="I33">
        <v>14.780915585481001</v>
      </c>
      <c r="J33">
        <v>0</v>
      </c>
      <c r="K33">
        <v>8.3006612309999995E-3</v>
      </c>
      <c r="L33">
        <v>0</v>
      </c>
      <c r="M33">
        <v>7.9349443232930001</v>
      </c>
      <c r="N33">
        <v>0.25801043906100002</v>
      </c>
      <c r="O33">
        <v>0</v>
      </c>
      <c r="P33">
        <v>42.250023531132001</v>
      </c>
      <c r="Q33" t="s">
        <v>115</v>
      </c>
      <c r="R33" t="s">
        <v>51</v>
      </c>
      <c r="S33">
        <v>10</v>
      </c>
    </row>
    <row r="34" spans="1:19" x14ac:dyDescent="0.2">
      <c r="A34" s="1">
        <v>33</v>
      </c>
      <c r="B34" s="1"/>
      <c r="C34" s="1"/>
      <c r="D34">
        <v>0</v>
      </c>
      <c r="E34">
        <v>63.766001150495001</v>
      </c>
      <c r="F34">
        <v>0</v>
      </c>
      <c r="G34">
        <v>0</v>
      </c>
      <c r="H34">
        <v>12.549229608606</v>
      </c>
      <c r="I34">
        <v>14.289667924521</v>
      </c>
      <c r="J34">
        <v>0</v>
      </c>
      <c r="K34">
        <v>0</v>
      </c>
      <c r="L34">
        <v>0</v>
      </c>
      <c r="M34">
        <v>3.634764335961</v>
      </c>
      <c r="N34">
        <v>0</v>
      </c>
      <c r="O34">
        <v>0</v>
      </c>
      <c r="P34">
        <v>5.7603369804169997</v>
      </c>
      <c r="Q34" t="s">
        <v>115</v>
      </c>
      <c r="R34" t="s">
        <v>51</v>
      </c>
      <c r="S34">
        <v>11</v>
      </c>
    </row>
    <row r="35" spans="1:19" x14ac:dyDescent="0.2">
      <c r="A35" s="1">
        <v>34</v>
      </c>
      <c r="B35" s="1"/>
      <c r="C35" s="1"/>
      <c r="D35">
        <v>24.463427151478999</v>
      </c>
      <c r="E35">
        <v>45.931091050276002</v>
      </c>
      <c r="F35">
        <v>0</v>
      </c>
      <c r="G35">
        <v>0.24610916228999999</v>
      </c>
      <c r="H35">
        <v>10.049223213393001</v>
      </c>
      <c r="I35">
        <v>11.791014615833999</v>
      </c>
      <c r="J35">
        <v>0</v>
      </c>
      <c r="K35">
        <v>0</v>
      </c>
      <c r="L35">
        <v>0.17469694305200001</v>
      </c>
      <c r="M35">
        <v>2.1787588475450002</v>
      </c>
      <c r="N35">
        <v>7.9171177087E-2</v>
      </c>
      <c r="O35">
        <v>0</v>
      </c>
      <c r="P35">
        <v>5.0865078390429996</v>
      </c>
      <c r="Q35" t="s">
        <v>115</v>
      </c>
      <c r="R35" t="s">
        <v>51</v>
      </c>
      <c r="S35">
        <v>12</v>
      </c>
    </row>
    <row r="36" spans="1:19" x14ac:dyDescent="0.2">
      <c r="A36" s="1"/>
      <c r="B36" s="1"/>
      <c r="C36" s="1"/>
    </row>
    <row r="37" spans="1:19" x14ac:dyDescent="0.2">
      <c r="A37" s="1"/>
      <c r="B37" s="1"/>
      <c r="C37" s="1"/>
    </row>
    <row r="38" spans="1:19" x14ac:dyDescent="0.2">
      <c r="A38" s="1"/>
      <c r="B38" s="1"/>
      <c r="C38" s="1"/>
    </row>
    <row r="39" spans="1:19" x14ac:dyDescent="0.2">
      <c r="A39" s="1"/>
      <c r="B39" s="1"/>
      <c r="C39" s="1"/>
    </row>
    <row r="40" spans="1:19" x14ac:dyDescent="0.2">
      <c r="A40" s="1"/>
      <c r="B40" s="1"/>
      <c r="C40" s="1"/>
    </row>
    <row r="41" spans="1:19" x14ac:dyDescent="0.2">
      <c r="A41" s="1"/>
      <c r="B41" s="1"/>
      <c r="C41" s="1"/>
    </row>
    <row r="42" spans="1:19" x14ac:dyDescent="0.2">
      <c r="A42" s="1"/>
      <c r="B42" s="1"/>
      <c r="C42" s="1"/>
    </row>
    <row r="43" spans="1:19" x14ac:dyDescent="0.2">
      <c r="A43" s="1"/>
      <c r="B43" s="1"/>
      <c r="C43" s="1"/>
    </row>
    <row r="44" spans="1:19" x14ac:dyDescent="0.2">
      <c r="A44" s="1"/>
      <c r="B44" s="1"/>
      <c r="C44" s="1"/>
    </row>
    <row r="46" spans="1:19" x14ac:dyDescent="0.2">
      <c r="B46" t="s">
        <v>64</v>
      </c>
      <c r="D46" s="1" t="s">
        <v>1</v>
      </c>
      <c r="E46" s="1" t="s">
        <v>2</v>
      </c>
      <c r="F46" s="1" t="s">
        <v>3</v>
      </c>
      <c r="G46" s="1" t="s">
        <v>4</v>
      </c>
      <c r="H46" s="1" t="s">
        <v>5</v>
      </c>
      <c r="I46" s="1" t="s">
        <v>6</v>
      </c>
      <c r="J46" s="1" t="s">
        <v>7</v>
      </c>
      <c r="K46" s="1" t="s">
        <v>8</v>
      </c>
      <c r="L46" s="1" t="s">
        <v>9</v>
      </c>
      <c r="M46" s="1" t="s">
        <v>10</v>
      </c>
      <c r="N46" s="1" t="s">
        <v>11</v>
      </c>
      <c r="O46" s="1" t="s">
        <v>12</v>
      </c>
      <c r="P46" s="1" t="s">
        <v>13</v>
      </c>
    </row>
    <row r="47" spans="1:19" x14ac:dyDescent="0.2">
      <c r="A47" t="s">
        <v>103</v>
      </c>
      <c r="B47">
        <f>COUNT(D2:D9)</f>
        <v>8</v>
      </c>
      <c r="C47" t="s">
        <v>109</v>
      </c>
      <c r="D47">
        <f>AVERAGE(D2:D9)</f>
        <v>1.0107142324062499</v>
      </c>
      <c r="E47">
        <f t="shared" ref="E47:P47" si="0">AVERAGE(E2:E9)</f>
        <v>48.529156699504362</v>
      </c>
      <c r="F47">
        <f t="shared" si="0"/>
        <v>0.53991151923537495</v>
      </c>
      <c r="G47">
        <f t="shared" si="0"/>
        <v>0.30216935605737499</v>
      </c>
      <c r="H47">
        <f t="shared" si="0"/>
        <v>15.811923774979624</v>
      </c>
      <c r="I47">
        <f t="shared" si="0"/>
        <v>21.172879206184248</v>
      </c>
      <c r="J47">
        <f t="shared" si="0"/>
        <v>0.93490476088012497</v>
      </c>
      <c r="K47">
        <f t="shared" si="0"/>
        <v>0.57029812401312496</v>
      </c>
      <c r="L47">
        <f t="shared" si="0"/>
        <v>3.3508499445749997E-2</v>
      </c>
      <c r="M47">
        <f t="shared" si="0"/>
        <v>6.7089386755818747</v>
      </c>
      <c r="N47">
        <f t="shared" si="0"/>
        <v>0.95266222482125007</v>
      </c>
      <c r="O47">
        <f t="shared" si="0"/>
        <v>0.7717050189950001</v>
      </c>
      <c r="P47">
        <f t="shared" si="0"/>
        <v>2.6612279078952499</v>
      </c>
    </row>
    <row r="48" spans="1:19" x14ac:dyDescent="0.2">
      <c r="A48" t="s">
        <v>104</v>
      </c>
      <c r="B48">
        <f>COUNT(D13:D20)</f>
        <v>8</v>
      </c>
      <c r="C48" t="s">
        <v>109</v>
      </c>
      <c r="D48">
        <f>AVERAGE(D13:D20)</f>
        <v>6.6843516004846251</v>
      </c>
      <c r="E48">
        <f t="shared" ref="E48:P48" si="1">AVERAGE(E13:E20)</f>
        <v>42.38010560332512</v>
      </c>
      <c r="F48">
        <f t="shared" si="1"/>
        <v>0.62008411950124986</v>
      </c>
      <c r="G48">
        <f t="shared" si="1"/>
        <v>0.69277620272249996</v>
      </c>
      <c r="H48">
        <f t="shared" si="1"/>
        <v>15.666607934025999</v>
      </c>
      <c r="I48">
        <f t="shared" si="1"/>
        <v>20.637548336173499</v>
      </c>
      <c r="J48">
        <f t="shared" si="1"/>
        <v>0.52171084007674995</v>
      </c>
      <c r="K48">
        <f t="shared" si="1"/>
        <v>0.39880693100787501</v>
      </c>
      <c r="L48">
        <f t="shared" si="1"/>
        <v>0.63913115514050001</v>
      </c>
      <c r="M48">
        <f t="shared" si="1"/>
        <v>8.0648399545155005</v>
      </c>
      <c r="N48">
        <f t="shared" si="1"/>
        <v>0.266164767867</v>
      </c>
      <c r="O48">
        <f t="shared" si="1"/>
        <v>0.89114246742137504</v>
      </c>
      <c r="P48">
        <f t="shared" si="1"/>
        <v>2.5367300877377499</v>
      </c>
    </row>
    <row r="49" spans="1:16" x14ac:dyDescent="0.2">
      <c r="A49" t="s">
        <v>110</v>
      </c>
      <c r="B49">
        <f>COUNT(D27:D35)</f>
        <v>9</v>
      </c>
      <c r="C49" t="s">
        <v>109</v>
      </c>
      <c r="D49">
        <f>AVERAGE(D27:D35)</f>
        <v>3.0915779071821112</v>
      </c>
      <c r="E49">
        <f t="shared" ref="E49:P49" si="2">AVERAGE(E27:E35)</f>
        <v>48.062643155123666</v>
      </c>
      <c r="F49">
        <f t="shared" si="2"/>
        <v>2.0613614435577774</v>
      </c>
      <c r="G49">
        <f t="shared" si="2"/>
        <v>0.44631439875944445</v>
      </c>
      <c r="H49">
        <f t="shared" si="2"/>
        <v>9.7063381910641127</v>
      </c>
      <c r="I49">
        <f t="shared" si="2"/>
        <v>20.928368264234667</v>
      </c>
      <c r="J49">
        <f t="shared" si="2"/>
        <v>7.0215377608888893E-2</v>
      </c>
      <c r="K49">
        <f t="shared" si="2"/>
        <v>1.0670942585024445</v>
      </c>
      <c r="L49">
        <f t="shared" si="2"/>
        <v>0.29760703140566669</v>
      </c>
      <c r="M49">
        <f t="shared" si="2"/>
        <v>3.4791129768082225</v>
      </c>
      <c r="N49">
        <f t="shared" si="2"/>
        <v>7.3286474719555558E-2</v>
      </c>
      <c r="O49">
        <f t="shared" si="2"/>
        <v>0.299371933122</v>
      </c>
      <c r="P49">
        <f t="shared" si="2"/>
        <v>10.416708587911776</v>
      </c>
    </row>
    <row r="50" spans="1:16" x14ac:dyDescent="0.2">
      <c r="A50" t="s">
        <v>101</v>
      </c>
      <c r="B50">
        <f>COUNT(D10:D12)</f>
        <v>3</v>
      </c>
      <c r="C50" t="s">
        <v>109</v>
      </c>
      <c r="D50">
        <f>AVERAGE(D10:D12)</f>
        <v>0</v>
      </c>
      <c r="E50">
        <f t="shared" ref="E50:P50" si="3">AVERAGE(E10:E12)</f>
        <v>47.300359847869004</v>
      </c>
      <c r="F50">
        <f t="shared" si="3"/>
        <v>7.9057906981000001E-2</v>
      </c>
      <c r="G50">
        <f t="shared" si="3"/>
        <v>1.0340846181526666</v>
      </c>
      <c r="H50">
        <f t="shared" si="3"/>
        <v>11.795379969129998</v>
      </c>
      <c r="I50">
        <f t="shared" si="3"/>
        <v>32.241818775222661</v>
      </c>
      <c r="J50">
        <f t="shared" si="3"/>
        <v>0</v>
      </c>
      <c r="K50">
        <f t="shared" si="3"/>
        <v>1.0172752325436667</v>
      </c>
      <c r="L50">
        <f t="shared" si="3"/>
        <v>2.7526584683333333E-3</v>
      </c>
      <c r="M50">
        <f t="shared" si="3"/>
        <v>4.6945668853300004</v>
      </c>
      <c r="N50">
        <f t="shared" si="3"/>
        <v>0.74228287224199996</v>
      </c>
      <c r="O50">
        <f t="shared" si="3"/>
        <v>1.0212880057373332</v>
      </c>
      <c r="P50">
        <f t="shared" si="3"/>
        <v>7.1133228323666656E-2</v>
      </c>
    </row>
    <row r="51" spans="1:16" x14ac:dyDescent="0.2">
      <c r="A51" t="s">
        <v>102</v>
      </c>
      <c r="B51">
        <f>COUNT(D21:D23)</f>
        <v>3</v>
      </c>
      <c r="C51" t="s">
        <v>109</v>
      </c>
      <c r="D51">
        <f>AVERAGE(D21:D23)</f>
        <v>5.3402776844913333</v>
      </c>
      <c r="E51">
        <f t="shared" ref="E51:P51" si="4">AVERAGE(E21:E23)</f>
        <v>48.201063515135331</v>
      </c>
      <c r="F51">
        <f t="shared" si="4"/>
        <v>1.7411704187193333</v>
      </c>
      <c r="G51">
        <f t="shared" si="4"/>
        <v>1.1436840232503334</v>
      </c>
      <c r="H51">
        <f t="shared" si="4"/>
        <v>12.514588002375666</v>
      </c>
      <c r="I51">
        <f t="shared" si="4"/>
        <v>26.019396702847668</v>
      </c>
      <c r="J51">
        <f t="shared" si="4"/>
        <v>0.5618683443096667</v>
      </c>
      <c r="K51">
        <f t="shared" si="4"/>
        <v>0.27612873288366668</v>
      </c>
      <c r="L51">
        <f t="shared" si="4"/>
        <v>1.8567190918000003E-2</v>
      </c>
      <c r="M51">
        <f t="shared" si="4"/>
        <v>3.8719266744560001</v>
      </c>
      <c r="N51">
        <f t="shared" si="4"/>
        <v>1.2834947014E-2</v>
      </c>
      <c r="O51">
        <f t="shared" si="4"/>
        <v>0.29037166370966666</v>
      </c>
      <c r="P51">
        <f t="shared" si="4"/>
        <v>8.122099888666667E-3</v>
      </c>
    </row>
    <row r="52" spans="1:16" x14ac:dyDescent="0.2">
      <c r="A52" t="s">
        <v>111</v>
      </c>
      <c r="B52">
        <f>COUNT(D24:D26)</f>
        <v>3</v>
      </c>
      <c r="C52" t="s">
        <v>109</v>
      </c>
      <c r="D52">
        <f>AVERAGE(D24:D26)</f>
        <v>0</v>
      </c>
      <c r="E52">
        <f t="shared" ref="E52:P52" si="5">AVERAGE(E24:E26)</f>
        <v>54.799685146184999</v>
      </c>
      <c r="F52">
        <f t="shared" si="5"/>
        <v>1.0884589484093332</v>
      </c>
      <c r="G52">
        <f t="shared" si="5"/>
        <v>0.39275313364933334</v>
      </c>
      <c r="H52">
        <f t="shared" si="5"/>
        <v>16.532809026066001</v>
      </c>
      <c r="I52">
        <f t="shared" si="5"/>
        <v>20.952015135366668</v>
      </c>
      <c r="J52">
        <f t="shared" si="5"/>
        <v>1.2831761258953334</v>
      </c>
      <c r="K52">
        <f t="shared" si="5"/>
        <v>0</v>
      </c>
      <c r="L52">
        <f t="shared" si="5"/>
        <v>0.26616598847466666</v>
      </c>
      <c r="M52">
        <f t="shared" si="5"/>
        <v>3.6711499549813333</v>
      </c>
      <c r="N52">
        <f t="shared" si="5"/>
        <v>0.41194665287933335</v>
      </c>
      <c r="O52">
        <f t="shared" si="5"/>
        <v>0.60183988809233335</v>
      </c>
      <c r="P52">
        <f t="shared" si="5"/>
        <v>0</v>
      </c>
    </row>
    <row r="53" spans="1:16" x14ac:dyDescent="0.2">
      <c r="A53" t="s">
        <v>100</v>
      </c>
      <c r="B53">
        <f>COUNT(D6:D9)</f>
        <v>4</v>
      </c>
      <c r="C53" t="s">
        <v>109</v>
      </c>
      <c r="D53">
        <f>AVERAGE(D6:D9)</f>
        <v>2.0214284648124998</v>
      </c>
      <c r="E53">
        <f t="shared" ref="E53:P53" si="6">AVERAGE(E6:E9)</f>
        <v>51.450324802522253</v>
      </c>
      <c r="F53">
        <f t="shared" si="6"/>
        <v>0.94471643993124998</v>
      </c>
      <c r="G53">
        <f t="shared" si="6"/>
        <v>0.60433871211474999</v>
      </c>
      <c r="H53">
        <f t="shared" si="6"/>
        <v>14.5244650709165</v>
      </c>
      <c r="I53">
        <f t="shared" si="6"/>
        <v>20.837783710196749</v>
      </c>
      <c r="J53">
        <f t="shared" si="6"/>
        <v>0.46956979239674995</v>
      </c>
      <c r="K53">
        <f t="shared" si="6"/>
        <v>0.86577501984975003</v>
      </c>
      <c r="L53">
        <f t="shared" si="6"/>
        <v>6.7016998891499993E-2</v>
      </c>
      <c r="M53">
        <f t="shared" si="6"/>
        <v>6.2510257197075001</v>
      </c>
      <c r="N53">
        <f t="shared" si="6"/>
        <v>0.15157507684874999</v>
      </c>
      <c r="O53">
        <f t="shared" si="6"/>
        <v>0.42604109603450002</v>
      </c>
      <c r="P53">
        <f t="shared" si="6"/>
        <v>1.3859390957765001</v>
      </c>
    </row>
    <row r="54" spans="1:16" x14ac:dyDescent="0.2">
      <c r="A54" t="s">
        <v>113</v>
      </c>
      <c r="B54">
        <f>COUNT(D33:D35)</f>
        <v>3</v>
      </c>
      <c r="C54" t="s">
        <v>109</v>
      </c>
      <c r="D54">
        <f>AVERAGE(D33:D35)</f>
        <v>9.2747337215463332</v>
      </c>
      <c r="E54">
        <f t="shared" ref="E54:P54" si="7">AVERAGE(E33:E35)</f>
        <v>43.182982657506329</v>
      </c>
      <c r="F54">
        <f t="shared" si="7"/>
        <v>1.1748243167380001</v>
      </c>
      <c r="G54">
        <f t="shared" si="7"/>
        <v>8.2036387429999996E-2</v>
      </c>
      <c r="H54">
        <f t="shared" si="7"/>
        <v>10.209718515559667</v>
      </c>
      <c r="I54">
        <f t="shared" si="7"/>
        <v>13.620532708612002</v>
      </c>
      <c r="J54">
        <f t="shared" si="7"/>
        <v>0</v>
      </c>
      <c r="K54">
        <f t="shared" si="7"/>
        <v>2.7668870769999997E-3</v>
      </c>
      <c r="L54">
        <f t="shared" si="7"/>
        <v>5.823231435066667E-2</v>
      </c>
      <c r="M54">
        <f t="shared" si="7"/>
        <v>4.5828225022663336</v>
      </c>
      <c r="N54">
        <f t="shared" si="7"/>
        <v>0.11239387204933333</v>
      </c>
      <c r="O54">
        <f t="shared" si="7"/>
        <v>0</v>
      </c>
      <c r="P54">
        <f t="shared" si="7"/>
        <v>17.698956116864</v>
      </c>
    </row>
    <row r="55" spans="1:16" x14ac:dyDescent="0.2">
      <c r="A55" t="s">
        <v>99</v>
      </c>
      <c r="B55">
        <f>COUNT(D2:D5)</f>
        <v>4</v>
      </c>
      <c r="C55" t="s">
        <v>109</v>
      </c>
      <c r="D55">
        <f>AVERAGE(D2:D5)</f>
        <v>0</v>
      </c>
      <c r="E55">
        <f t="shared" ref="E55:P55" si="8">AVERAGE(E2:E5)</f>
        <v>45.607988596486493</v>
      </c>
      <c r="F55">
        <f t="shared" si="8"/>
        <v>0.13510659853949999</v>
      </c>
      <c r="G55">
        <f t="shared" si="8"/>
        <v>0</v>
      </c>
      <c r="H55">
        <f t="shared" si="8"/>
        <v>17.099382479042749</v>
      </c>
      <c r="I55">
        <f t="shared" si="8"/>
        <v>21.507974702171747</v>
      </c>
      <c r="J55">
        <f t="shared" si="8"/>
        <v>1.4002397293635001</v>
      </c>
      <c r="K55">
        <f t="shared" si="8"/>
        <v>0.27482122817650001</v>
      </c>
      <c r="L55">
        <f t="shared" si="8"/>
        <v>0</v>
      </c>
      <c r="M55">
        <f t="shared" si="8"/>
        <v>7.1668516314562503</v>
      </c>
      <c r="N55">
        <f t="shared" si="8"/>
        <v>1.7537493727937501</v>
      </c>
      <c r="O55">
        <f t="shared" si="8"/>
        <v>1.1173689419555002</v>
      </c>
      <c r="P55">
        <f t="shared" si="8"/>
        <v>3.9365167200139997</v>
      </c>
    </row>
    <row r="56" spans="1:16" x14ac:dyDescent="0.2">
      <c r="A56" t="s">
        <v>112</v>
      </c>
      <c r="B56">
        <f>COUNT(D27:D32)</f>
        <v>6</v>
      </c>
      <c r="C56" t="s">
        <v>109</v>
      </c>
      <c r="D56">
        <f>AVERAGE(D27:D32)</f>
        <v>0</v>
      </c>
      <c r="E56">
        <f t="shared" ref="E56:O56" si="9">AVERAGE(E27:E32)</f>
        <v>50.502473403932335</v>
      </c>
      <c r="F56">
        <f t="shared" si="9"/>
        <v>2.5046300069676666</v>
      </c>
      <c r="G56">
        <f t="shared" si="9"/>
        <v>0.62845340442416664</v>
      </c>
      <c r="H56">
        <f t="shared" si="9"/>
        <v>9.454648028816333</v>
      </c>
      <c r="I56">
        <f t="shared" si="9"/>
        <v>24.582286042045997</v>
      </c>
      <c r="J56">
        <f t="shared" si="9"/>
        <v>0.10532306641333333</v>
      </c>
      <c r="K56">
        <f t="shared" si="9"/>
        <v>1.5992579442151669</v>
      </c>
      <c r="L56">
        <f t="shared" si="9"/>
        <v>0.4172943899331667</v>
      </c>
      <c r="M56">
        <f t="shared" si="9"/>
        <v>2.927258214079167</v>
      </c>
      <c r="N56">
        <f t="shared" si="9"/>
        <v>5.3732776054666663E-2</v>
      </c>
      <c r="O56">
        <f t="shared" si="9"/>
        <v>0.44905789968299997</v>
      </c>
      <c r="P56">
        <f>AVERAGE(P27:P32)</f>
        <v>6.7755848234356657</v>
      </c>
    </row>
    <row r="57" spans="1:16" x14ac:dyDescent="0.2">
      <c r="A57" t="s">
        <v>97</v>
      </c>
      <c r="B57">
        <f>COUNT(D13:D18)</f>
        <v>6</v>
      </c>
      <c r="C57" t="s">
        <v>109</v>
      </c>
      <c r="D57">
        <f>AVERAGE(D13:D18)</f>
        <v>4.9187387219385004</v>
      </c>
      <c r="E57">
        <f t="shared" ref="E57:P57" si="10">AVERAGE(E13:E18)</f>
        <v>44.545607609773164</v>
      </c>
      <c r="F57">
        <f t="shared" si="10"/>
        <v>0.78965667346566659</v>
      </c>
      <c r="G57">
        <f t="shared" si="10"/>
        <v>0.888557651058</v>
      </c>
      <c r="H57">
        <f t="shared" si="10"/>
        <v>16.894868487497</v>
      </c>
      <c r="I57">
        <f t="shared" si="10"/>
        <v>20.696684321685833</v>
      </c>
      <c r="J57">
        <f t="shared" si="10"/>
        <v>0.33954322007683335</v>
      </c>
      <c r="K57">
        <f t="shared" si="10"/>
        <v>0.18213823590016665</v>
      </c>
      <c r="L57">
        <f t="shared" si="10"/>
        <v>0.54432257474650003</v>
      </c>
      <c r="M57">
        <f t="shared" si="10"/>
        <v>5.9441299715706668</v>
      </c>
      <c r="N57">
        <f t="shared" si="10"/>
        <v>0.32304919865216669</v>
      </c>
      <c r="O57">
        <f t="shared" si="10"/>
        <v>1.0069062359233334</v>
      </c>
      <c r="P57">
        <f t="shared" si="10"/>
        <v>2.925797097712</v>
      </c>
    </row>
    <row r="58" spans="1:16" x14ac:dyDescent="0.2">
      <c r="A58" t="s">
        <v>98</v>
      </c>
      <c r="B58">
        <f>COUNT(D18:D20)</f>
        <v>3</v>
      </c>
      <c r="C58" t="s">
        <v>109</v>
      </c>
      <c r="D58">
        <f>AVERAGE(D18:D20)</f>
        <v>7.9874601574153337</v>
      </c>
      <c r="E58">
        <f t="shared" ref="E58:P58" si="11">AVERAGE(E18:E20)</f>
        <v>39.524484242501998</v>
      </c>
      <c r="F58">
        <f t="shared" si="11"/>
        <v>0.44468236583799997</v>
      </c>
      <c r="G58">
        <f t="shared" si="11"/>
        <v>7.0287905144000004E-2</v>
      </c>
      <c r="H58">
        <f t="shared" si="11"/>
        <v>13.681644239274334</v>
      </c>
      <c r="I58">
        <f t="shared" si="11"/>
        <v>21.904301260139665</v>
      </c>
      <c r="J58">
        <f t="shared" si="11"/>
        <v>0.71214246671766668</v>
      </c>
      <c r="K58">
        <f t="shared" si="11"/>
        <v>0.69920867755400007</v>
      </c>
      <c r="L58">
        <f t="shared" si="11"/>
        <v>0.6157045975483334</v>
      </c>
      <c r="M58">
        <f t="shared" si="11"/>
        <v>12.614988374522333</v>
      </c>
      <c r="N58">
        <f t="shared" si="11"/>
        <v>0.46950890018999997</v>
      </c>
      <c r="O58">
        <f t="shared" si="11"/>
        <v>0.36256744127699997</v>
      </c>
      <c r="P58">
        <f t="shared" si="11"/>
        <v>0.91301937187666671</v>
      </c>
    </row>
    <row r="65" spans="1:3" x14ac:dyDescent="0.2">
      <c r="A65" s="11" t="s">
        <v>116</v>
      </c>
      <c r="B65" s="11"/>
      <c r="C65" s="11"/>
    </row>
  </sheetData>
  <pageMargins left="0.7" right="0.7" top="0.75" bottom="0.75" header="0.3" footer="0.3"/>
  <pageSetup orientation="portrait" horizontalDpi="0" verticalDpi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2C72A-D7C8-764A-B62C-D9AFEDDB085D}">
  <dimension ref="A1:Q39"/>
  <sheetViews>
    <sheetView topLeftCell="A29" zoomScale="125" workbookViewId="0">
      <selection activeCell="A47" sqref="A47"/>
    </sheetView>
  </sheetViews>
  <sheetFormatPr baseColWidth="10" defaultRowHeight="15" x14ac:dyDescent="0.2"/>
  <cols>
    <col min="1" max="1" width="22.6640625" customWidth="1"/>
    <col min="2" max="2" width="4.1640625" customWidth="1"/>
  </cols>
  <sheetData>
    <row r="1" spans="1:17" x14ac:dyDescent="0.2">
      <c r="A1" s="1" t="s">
        <v>0</v>
      </c>
      <c r="B1" s="1"/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</row>
    <row r="2" spans="1:17" x14ac:dyDescent="0.2">
      <c r="A2" s="1">
        <v>1</v>
      </c>
      <c r="B2" s="1"/>
      <c r="C2">
        <v>0</v>
      </c>
      <c r="D2">
        <v>50.119487811646003</v>
      </c>
      <c r="E2">
        <v>0</v>
      </c>
      <c r="F2">
        <v>0</v>
      </c>
      <c r="G2">
        <v>15.767532683537</v>
      </c>
      <c r="H2">
        <v>20.315567670158</v>
      </c>
      <c r="I2">
        <v>0</v>
      </c>
      <c r="J2">
        <v>0</v>
      </c>
      <c r="K2">
        <v>2.1355746336910002</v>
      </c>
      <c r="L2">
        <v>2.246865507566</v>
      </c>
      <c r="M2">
        <v>0</v>
      </c>
      <c r="N2">
        <v>2.7204434266859998</v>
      </c>
      <c r="O2">
        <v>6.6945282667160004</v>
      </c>
      <c r="P2" t="s">
        <v>32</v>
      </c>
      <c r="Q2" t="s">
        <v>47</v>
      </c>
    </row>
    <row r="3" spans="1:17" x14ac:dyDescent="0.2">
      <c r="A3" s="1" t="s">
        <v>15</v>
      </c>
      <c r="B3" s="1"/>
      <c r="C3">
        <v>0</v>
      </c>
      <c r="D3">
        <v>48.461072795108002</v>
      </c>
      <c r="E3">
        <v>0</v>
      </c>
      <c r="F3">
        <v>0.43063075448400001</v>
      </c>
      <c r="G3">
        <v>7.8194464255430001</v>
      </c>
      <c r="H3">
        <v>25.323120486842999</v>
      </c>
      <c r="I3">
        <v>0.34580653502000003</v>
      </c>
      <c r="J3">
        <v>0</v>
      </c>
      <c r="K3">
        <v>0.88745714381899998</v>
      </c>
      <c r="L3">
        <v>3.8626234722769999</v>
      </c>
      <c r="M3">
        <v>0</v>
      </c>
      <c r="N3">
        <v>3.1891898458069998</v>
      </c>
      <c r="O3">
        <v>9.6806525410990005</v>
      </c>
      <c r="P3" t="s">
        <v>32</v>
      </c>
      <c r="Q3" t="s">
        <v>47</v>
      </c>
    </row>
    <row r="4" spans="1:17" x14ac:dyDescent="0.2">
      <c r="A4" s="1" t="s">
        <v>16</v>
      </c>
      <c r="B4" s="1"/>
      <c r="C4">
        <v>0.93070861659000004</v>
      </c>
      <c r="D4">
        <v>49.204467266567001</v>
      </c>
      <c r="E4">
        <v>1.4497236366249999</v>
      </c>
      <c r="F4">
        <v>0.37092225159300002</v>
      </c>
      <c r="G4">
        <v>7.8506708518970001</v>
      </c>
      <c r="H4">
        <v>18.038082400248999</v>
      </c>
      <c r="I4">
        <v>2.6472315510629998</v>
      </c>
      <c r="J4">
        <v>0</v>
      </c>
      <c r="K4">
        <v>0.95899484131799995</v>
      </c>
      <c r="L4">
        <v>3.8421888425190001</v>
      </c>
      <c r="M4">
        <v>3.163217771677</v>
      </c>
      <c r="N4">
        <v>9.4889112059999992E-3</v>
      </c>
      <c r="O4">
        <v>11.534303058696</v>
      </c>
      <c r="P4" t="s">
        <v>32</v>
      </c>
      <c r="Q4" t="s">
        <v>47</v>
      </c>
    </row>
    <row r="5" spans="1:17" x14ac:dyDescent="0.2">
      <c r="A5" s="1" t="s">
        <v>17</v>
      </c>
      <c r="B5" s="1"/>
      <c r="C5">
        <v>19.277554743903998</v>
      </c>
      <c r="D5">
        <v>46.656214275883997</v>
      </c>
      <c r="E5">
        <v>0</v>
      </c>
      <c r="F5">
        <v>1.2916760862379999</v>
      </c>
      <c r="G5">
        <v>8.8741188523509997</v>
      </c>
      <c r="H5">
        <v>14.808364527119</v>
      </c>
      <c r="I5">
        <v>0</v>
      </c>
      <c r="J5">
        <v>1.6441258765360001</v>
      </c>
      <c r="K5">
        <v>0.42197476059299999</v>
      </c>
      <c r="L5">
        <v>1.688739713313</v>
      </c>
      <c r="M5">
        <v>0</v>
      </c>
      <c r="N5">
        <v>0.38527432400900002</v>
      </c>
      <c r="O5">
        <v>4.9519568400529996</v>
      </c>
      <c r="P5" t="s">
        <v>32</v>
      </c>
      <c r="Q5" t="s">
        <v>47</v>
      </c>
    </row>
    <row r="6" spans="1:17" x14ac:dyDescent="0.2">
      <c r="A6" s="1" t="s">
        <v>18</v>
      </c>
      <c r="B6" s="1"/>
      <c r="C6">
        <v>18.011431418958001</v>
      </c>
      <c r="D6">
        <v>34.743566551900003</v>
      </c>
      <c r="E6">
        <v>0.615396789404</v>
      </c>
      <c r="F6">
        <v>3.841322261033</v>
      </c>
      <c r="G6">
        <v>12.019385305107001</v>
      </c>
      <c r="H6">
        <v>13.142905554204001</v>
      </c>
      <c r="I6">
        <v>0.193533387172</v>
      </c>
      <c r="J6">
        <v>1.310904635752</v>
      </c>
      <c r="K6">
        <v>0.90545973569500005</v>
      </c>
      <c r="L6">
        <v>3.069894397383</v>
      </c>
      <c r="M6">
        <v>0</v>
      </c>
      <c r="N6">
        <v>0</v>
      </c>
      <c r="O6">
        <v>12.146199963391</v>
      </c>
      <c r="P6" t="s">
        <v>32</v>
      </c>
      <c r="Q6" t="s">
        <v>47</v>
      </c>
    </row>
    <row r="7" spans="1:17" x14ac:dyDescent="0.2">
      <c r="A7" s="1" t="s">
        <v>19</v>
      </c>
      <c r="B7" s="1"/>
      <c r="C7">
        <v>0</v>
      </c>
      <c r="D7">
        <v>47.368909279992003</v>
      </c>
      <c r="E7">
        <v>3.0401918997189998</v>
      </c>
      <c r="F7">
        <v>0.56630774296399999</v>
      </c>
      <c r="G7">
        <v>13.859649291949999</v>
      </c>
      <c r="H7">
        <v>26.129357533259</v>
      </c>
      <c r="I7">
        <v>0</v>
      </c>
      <c r="J7">
        <v>0</v>
      </c>
      <c r="K7">
        <v>0</v>
      </c>
      <c r="L7">
        <v>5.1259180061940004</v>
      </c>
      <c r="M7">
        <v>0.17245755323799999</v>
      </c>
      <c r="N7">
        <v>5.4889809174999998E-2</v>
      </c>
      <c r="O7">
        <v>3.6823188835090002</v>
      </c>
      <c r="P7" t="s">
        <v>33</v>
      </c>
      <c r="Q7" t="s">
        <v>47</v>
      </c>
    </row>
    <row r="8" spans="1:17" x14ac:dyDescent="0.2">
      <c r="A8" s="1" t="s">
        <v>20</v>
      </c>
      <c r="B8" s="1"/>
      <c r="C8">
        <v>0</v>
      </c>
      <c r="D8">
        <v>22.192976597916999</v>
      </c>
      <c r="E8">
        <v>4.4821153824969997</v>
      </c>
      <c r="F8">
        <v>0</v>
      </c>
      <c r="G8">
        <v>28.709777857378999</v>
      </c>
      <c r="H8">
        <v>29.269042541198999</v>
      </c>
      <c r="I8">
        <v>0</v>
      </c>
      <c r="J8">
        <v>0</v>
      </c>
      <c r="K8">
        <v>2.0695807338660002</v>
      </c>
      <c r="L8">
        <v>7.1790884681560003</v>
      </c>
      <c r="M8">
        <v>0.125604782941</v>
      </c>
      <c r="N8">
        <v>0</v>
      </c>
      <c r="O8">
        <v>5.9718136360449998</v>
      </c>
      <c r="P8" t="s">
        <v>33</v>
      </c>
      <c r="Q8" t="s">
        <v>47</v>
      </c>
    </row>
    <row r="9" spans="1:17" x14ac:dyDescent="0.2">
      <c r="A9" s="1" t="s">
        <v>21</v>
      </c>
      <c r="B9" s="1"/>
      <c r="C9">
        <v>12.076784603528001</v>
      </c>
      <c r="D9">
        <v>47.401470606305999</v>
      </c>
      <c r="E9">
        <v>0</v>
      </c>
      <c r="F9">
        <v>0</v>
      </c>
      <c r="G9">
        <v>13.880650208769</v>
      </c>
      <c r="H9">
        <v>18.230373152771001</v>
      </c>
      <c r="I9">
        <v>0</v>
      </c>
      <c r="J9">
        <v>0</v>
      </c>
      <c r="K9">
        <v>0</v>
      </c>
      <c r="L9">
        <v>7.3915192009900004</v>
      </c>
      <c r="M9">
        <v>0</v>
      </c>
      <c r="N9">
        <v>0</v>
      </c>
      <c r="O9">
        <v>1.019202227636</v>
      </c>
      <c r="P9" t="s">
        <v>33</v>
      </c>
      <c r="Q9" t="s">
        <v>47</v>
      </c>
    </row>
    <row r="10" spans="1:17" x14ac:dyDescent="0.2">
      <c r="A10" s="1" t="s">
        <v>22</v>
      </c>
      <c r="B10" s="1"/>
      <c r="C10">
        <v>20.299370107116001</v>
      </c>
      <c r="D10">
        <v>33.571801252229001</v>
      </c>
      <c r="E10">
        <v>1.65581946823</v>
      </c>
      <c r="F10">
        <v>0</v>
      </c>
      <c r="G10">
        <v>6.1015441153819996</v>
      </c>
      <c r="H10">
        <v>26.397193749069</v>
      </c>
      <c r="I10">
        <v>2.990395291999</v>
      </c>
      <c r="J10">
        <v>1.387126958409</v>
      </c>
      <c r="K10">
        <v>0</v>
      </c>
      <c r="L10">
        <v>4.5422780848999998E-2</v>
      </c>
      <c r="M10">
        <v>0</v>
      </c>
      <c r="N10">
        <v>2.8355456643419998</v>
      </c>
      <c r="O10">
        <v>4.7157806123770003</v>
      </c>
      <c r="P10" t="s">
        <v>33</v>
      </c>
      <c r="Q10" t="s">
        <v>47</v>
      </c>
    </row>
    <row r="11" spans="1:17" x14ac:dyDescent="0.2">
      <c r="A11" s="1" t="s">
        <v>23</v>
      </c>
      <c r="B11" s="1"/>
      <c r="C11">
        <v>0</v>
      </c>
      <c r="D11">
        <v>53.716648344507</v>
      </c>
      <c r="E11">
        <v>1.0102183003880001</v>
      </c>
      <c r="F11">
        <v>0.75552125237199996</v>
      </c>
      <c r="G11">
        <v>10.788361068386999</v>
      </c>
      <c r="H11">
        <v>22.569708968644001</v>
      </c>
      <c r="I11">
        <v>0</v>
      </c>
      <c r="J11">
        <v>0</v>
      </c>
      <c r="K11">
        <v>7.3988793492999999E-2</v>
      </c>
      <c r="L11">
        <v>6.1714255654440002</v>
      </c>
      <c r="M11">
        <v>0.86462573968300005</v>
      </c>
      <c r="N11">
        <v>0.57343563614600002</v>
      </c>
      <c r="O11">
        <v>3.4760663309359998</v>
      </c>
      <c r="P11" t="s">
        <v>33</v>
      </c>
      <c r="Q11" t="s">
        <v>47</v>
      </c>
    </row>
    <row r="12" spans="1:17" x14ac:dyDescent="0.2">
      <c r="A12" s="1" t="s">
        <v>24</v>
      </c>
      <c r="B12" s="1"/>
      <c r="C12">
        <v>2.519659089303</v>
      </c>
      <c r="D12">
        <v>47.202411859762002</v>
      </c>
      <c r="E12">
        <v>0</v>
      </c>
      <c r="F12">
        <v>0</v>
      </c>
      <c r="G12">
        <v>7.8387646760500003</v>
      </c>
      <c r="H12">
        <v>26.833904528563998</v>
      </c>
      <c r="I12">
        <v>0</v>
      </c>
      <c r="J12">
        <v>0.57008314380500003</v>
      </c>
      <c r="K12">
        <v>0</v>
      </c>
      <c r="L12">
        <v>4.6239352716109998</v>
      </c>
      <c r="M12">
        <v>0.75168106008000002</v>
      </c>
      <c r="N12">
        <v>0</v>
      </c>
      <c r="O12">
        <v>9.6595603708260001</v>
      </c>
      <c r="P12" t="s">
        <v>34</v>
      </c>
      <c r="Q12" t="s">
        <v>47</v>
      </c>
    </row>
    <row r="13" spans="1:17" x14ac:dyDescent="0.2">
      <c r="A13" s="1" t="s">
        <v>25</v>
      </c>
      <c r="B13" s="1"/>
      <c r="C13">
        <v>0</v>
      </c>
      <c r="D13">
        <v>47.246357687894999</v>
      </c>
      <c r="E13">
        <v>0</v>
      </c>
      <c r="F13">
        <v>0.37905287761399997</v>
      </c>
      <c r="G13">
        <v>11.719101573576999</v>
      </c>
      <c r="H13">
        <v>17.709910578593</v>
      </c>
      <c r="I13">
        <v>0</v>
      </c>
      <c r="J13">
        <v>2.7693038969080002</v>
      </c>
      <c r="K13">
        <v>0</v>
      </c>
      <c r="L13">
        <v>5.0957593139539998</v>
      </c>
      <c r="M13">
        <v>3.1012481094619999</v>
      </c>
      <c r="N13">
        <v>0.36892807193400001</v>
      </c>
      <c r="O13">
        <v>11.610337890064001</v>
      </c>
      <c r="P13" t="s">
        <v>35</v>
      </c>
      <c r="Q13" t="s">
        <v>47</v>
      </c>
    </row>
    <row r="14" spans="1:17" x14ac:dyDescent="0.2">
      <c r="A14" s="1" t="s">
        <v>26</v>
      </c>
      <c r="B14" s="1"/>
      <c r="C14">
        <v>0</v>
      </c>
      <c r="D14">
        <v>35.786057829729998</v>
      </c>
      <c r="E14">
        <v>0.39141322676000001</v>
      </c>
      <c r="F14">
        <v>0.64426519411600003</v>
      </c>
      <c r="G14">
        <v>12.656442353847</v>
      </c>
      <c r="H14">
        <v>17.640221175592</v>
      </c>
      <c r="I14">
        <v>0</v>
      </c>
      <c r="J14">
        <v>1.3054500443070001</v>
      </c>
      <c r="K14">
        <v>0.65712770246700003</v>
      </c>
      <c r="L14">
        <v>2.4563564449199999</v>
      </c>
      <c r="M14">
        <v>1.2232836383920001</v>
      </c>
      <c r="N14">
        <v>0</v>
      </c>
      <c r="O14">
        <v>27.239382389867998</v>
      </c>
      <c r="P14" t="s">
        <v>34</v>
      </c>
      <c r="Q14" t="s">
        <v>47</v>
      </c>
    </row>
    <row r="15" spans="1:17" x14ac:dyDescent="0.2">
      <c r="A15" s="1" t="s">
        <v>27</v>
      </c>
      <c r="B15" s="1"/>
      <c r="C15">
        <v>0</v>
      </c>
      <c r="D15">
        <v>45.391552601549002</v>
      </c>
      <c r="E15">
        <v>0</v>
      </c>
      <c r="F15">
        <v>3.0942819936950001</v>
      </c>
      <c r="G15">
        <v>26.143134995844001</v>
      </c>
      <c r="H15">
        <v>14.798850312568</v>
      </c>
      <c r="I15">
        <v>0</v>
      </c>
      <c r="J15">
        <v>0</v>
      </c>
      <c r="K15">
        <v>0</v>
      </c>
      <c r="L15">
        <v>3.502919567168</v>
      </c>
      <c r="M15">
        <v>0.61322288363400002</v>
      </c>
      <c r="N15">
        <v>1.1484783410099999</v>
      </c>
      <c r="O15">
        <v>5.3075593045309999</v>
      </c>
      <c r="P15" t="s">
        <v>35</v>
      </c>
      <c r="Q15" t="s">
        <v>47</v>
      </c>
    </row>
    <row r="16" spans="1:17" x14ac:dyDescent="0.2">
      <c r="A16" s="1" t="s">
        <v>28</v>
      </c>
      <c r="B16" s="1"/>
      <c r="C16">
        <v>0</v>
      </c>
      <c r="D16">
        <v>41.232484460621997</v>
      </c>
      <c r="E16">
        <v>0.88483898724499999</v>
      </c>
      <c r="F16">
        <v>2.7087964649709999</v>
      </c>
      <c r="G16">
        <v>17.825065410773</v>
      </c>
      <c r="H16">
        <v>27.279284744411999</v>
      </c>
      <c r="I16">
        <v>0.70604588069999996</v>
      </c>
      <c r="J16">
        <v>0</v>
      </c>
      <c r="K16">
        <v>4.7893362130000004E-3</v>
      </c>
      <c r="L16">
        <v>6.9708868554230001</v>
      </c>
      <c r="M16">
        <v>1.0617854163339999</v>
      </c>
      <c r="N16">
        <v>1.326022443307</v>
      </c>
      <c r="O16">
        <v>0</v>
      </c>
      <c r="P16" t="s">
        <v>34</v>
      </c>
      <c r="Q16" t="s">
        <v>47</v>
      </c>
    </row>
    <row r="17" spans="1:17" x14ac:dyDescent="0.2">
      <c r="A17" s="1">
        <v>16</v>
      </c>
      <c r="B17" s="1"/>
      <c r="C17">
        <v>0</v>
      </c>
      <c r="D17">
        <v>43.597461228607997</v>
      </c>
      <c r="E17">
        <v>3.8361077199859999</v>
      </c>
      <c r="F17">
        <v>0</v>
      </c>
      <c r="G17">
        <v>10.64757227704</v>
      </c>
      <c r="H17">
        <v>14.02833815052</v>
      </c>
      <c r="I17">
        <v>0</v>
      </c>
      <c r="J17">
        <v>2.2475721218619999</v>
      </c>
      <c r="K17">
        <v>0</v>
      </c>
      <c r="L17">
        <v>0.89496418355399998</v>
      </c>
      <c r="M17">
        <v>0.109578782163</v>
      </c>
      <c r="N17">
        <v>0</v>
      </c>
      <c r="O17">
        <v>24.638405536267001</v>
      </c>
      <c r="P17" t="s">
        <v>44</v>
      </c>
      <c r="Q17" t="s">
        <v>54</v>
      </c>
    </row>
    <row r="18" spans="1:17" x14ac:dyDescent="0.2">
      <c r="A18" s="1">
        <v>17</v>
      </c>
      <c r="B18" s="1"/>
      <c r="C18">
        <v>0</v>
      </c>
      <c r="D18">
        <v>38.200254048475003</v>
      </c>
      <c r="E18">
        <v>4.5844365596590002</v>
      </c>
      <c r="F18">
        <v>1.6703642637789999</v>
      </c>
      <c r="G18">
        <v>17.085894568031001</v>
      </c>
      <c r="H18">
        <v>26.552462154088001</v>
      </c>
      <c r="I18">
        <v>2.303312306984</v>
      </c>
      <c r="J18">
        <v>1.369875594736</v>
      </c>
      <c r="K18">
        <v>0</v>
      </c>
      <c r="L18">
        <v>3.4345706572569998</v>
      </c>
      <c r="M18">
        <v>0</v>
      </c>
      <c r="N18">
        <v>1.048053826366</v>
      </c>
      <c r="O18">
        <v>3.750776020625</v>
      </c>
      <c r="P18" t="s">
        <v>44</v>
      </c>
      <c r="Q18" t="s">
        <v>54</v>
      </c>
    </row>
    <row r="19" spans="1:17" x14ac:dyDescent="0.2">
      <c r="A19" s="1">
        <v>18</v>
      </c>
      <c r="B19" s="1"/>
      <c r="C19">
        <v>0</v>
      </c>
      <c r="D19">
        <v>36.313308462319</v>
      </c>
      <c r="E19">
        <v>0</v>
      </c>
      <c r="F19">
        <v>0</v>
      </c>
      <c r="G19">
        <v>2.7656417390920001</v>
      </c>
      <c r="H19">
        <v>29.700951277243</v>
      </c>
      <c r="I19">
        <v>0</v>
      </c>
      <c r="J19">
        <v>0</v>
      </c>
      <c r="K19">
        <v>1.7460382927000001E-2</v>
      </c>
      <c r="L19">
        <v>1.6317356333369999</v>
      </c>
      <c r="M19">
        <v>0</v>
      </c>
      <c r="N19">
        <v>2.3914149055999999E-2</v>
      </c>
      <c r="O19">
        <v>29.546988356027001</v>
      </c>
      <c r="P19" t="s">
        <v>44</v>
      </c>
      <c r="Q19" t="s">
        <v>54</v>
      </c>
    </row>
    <row r="20" spans="1:17" x14ac:dyDescent="0.2">
      <c r="A20" s="1">
        <v>19</v>
      </c>
      <c r="B20" s="1"/>
      <c r="C20">
        <v>0</v>
      </c>
      <c r="D20">
        <v>58.262611675793998</v>
      </c>
      <c r="E20">
        <v>0</v>
      </c>
      <c r="F20">
        <v>0.16793960674899999</v>
      </c>
      <c r="G20">
        <v>15.827169301305</v>
      </c>
      <c r="H20">
        <v>18.455035990553</v>
      </c>
      <c r="I20">
        <v>1.6276350077570001</v>
      </c>
      <c r="J20">
        <v>0</v>
      </c>
      <c r="K20">
        <v>0</v>
      </c>
      <c r="L20">
        <v>5.6205859469180002</v>
      </c>
      <c r="M20">
        <v>1.6751195808999999E-2</v>
      </c>
      <c r="N20">
        <v>2.2271275116000001E-2</v>
      </c>
      <c r="O20">
        <v>0</v>
      </c>
      <c r="P20" t="s">
        <v>44</v>
      </c>
      <c r="Q20" t="s">
        <v>54</v>
      </c>
    </row>
    <row r="21" spans="1:17" x14ac:dyDescent="0.2">
      <c r="A21" s="1">
        <v>20</v>
      </c>
      <c r="B21" s="1"/>
      <c r="C21">
        <v>0</v>
      </c>
      <c r="D21">
        <v>50.771535329392002</v>
      </c>
      <c r="E21">
        <v>9.2371901187740004</v>
      </c>
      <c r="F21">
        <v>9.3754179549999997E-3</v>
      </c>
      <c r="G21">
        <v>0</v>
      </c>
      <c r="H21">
        <v>23.625871886561999</v>
      </c>
      <c r="I21">
        <v>0</v>
      </c>
      <c r="J21">
        <v>0</v>
      </c>
      <c r="K21">
        <v>0.31769344505000002</v>
      </c>
      <c r="L21">
        <v>4.8825788920999997</v>
      </c>
      <c r="M21">
        <v>5.9654051850999999E-2</v>
      </c>
      <c r="N21">
        <v>7.944941879E-3</v>
      </c>
      <c r="O21">
        <v>11.088155916437</v>
      </c>
      <c r="P21" t="s">
        <v>44</v>
      </c>
      <c r="Q21" t="s">
        <v>54</v>
      </c>
    </row>
    <row r="22" spans="1:17" x14ac:dyDescent="0.2">
      <c r="A22" s="1">
        <v>21</v>
      </c>
      <c r="B22" s="1"/>
      <c r="C22">
        <v>16.560543720318002</v>
      </c>
      <c r="D22">
        <v>37.763607360172998</v>
      </c>
      <c r="E22">
        <v>0.421304976818</v>
      </c>
      <c r="F22">
        <v>0</v>
      </c>
      <c r="G22">
        <v>6.4063656439869998</v>
      </c>
      <c r="H22">
        <v>15.074541512298</v>
      </c>
      <c r="I22">
        <v>6.5059074068999995E-2</v>
      </c>
      <c r="J22">
        <v>0</v>
      </c>
      <c r="K22">
        <v>0</v>
      </c>
      <c r="L22">
        <v>1.421069438348</v>
      </c>
      <c r="M22">
        <v>0.77837328879900003</v>
      </c>
      <c r="N22">
        <v>0</v>
      </c>
      <c r="O22">
        <v>21.509134985189</v>
      </c>
      <c r="P22" t="s">
        <v>44</v>
      </c>
      <c r="Q22" t="s">
        <v>54</v>
      </c>
    </row>
    <row r="23" spans="1:17" x14ac:dyDescent="0.2">
      <c r="A23" s="1">
        <v>22</v>
      </c>
      <c r="B23" s="1"/>
      <c r="C23">
        <v>0</v>
      </c>
      <c r="D23">
        <v>57.649886257094003</v>
      </c>
      <c r="E23">
        <v>2.8737708217670002</v>
      </c>
      <c r="F23">
        <v>0.59670592972500003</v>
      </c>
      <c r="G23">
        <v>8.3261122955019999</v>
      </c>
      <c r="H23">
        <v>16.557614033787001</v>
      </c>
      <c r="I23">
        <v>0</v>
      </c>
      <c r="J23">
        <v>0</v>
      </c>
      <c r="K23">
        <v>3.2684263010000002E-3</v>
      </c>
      <c r="L23">
        <v>1.92312978821</v>
      </c>
      <c r="M23">
        <v>0.99534327776999998</v>
      </c>
      <c r="N23">
        <v>1.329886012025</v>
      </c>
      <c r="O23">
        <v>9.7442831578189999</v>
      </c>
      <c r="P23" t="s">
        <v>44</v>
      </c>
      <c r="Q23" t="s">
        <v>54</v>
      </c>
    </row>
    <row r="24" spans="1:17" x14ac:dyDescent="0.2">
      <c r="A24" s="1">
        <v>23</v>
      </c>
      <c r="B24" s="1"/>
      <c r="C24">
        <v>0</v>
      </c>
      <c r="D24">
        <v>60.933735727955998</v>
      </c>
      <c r="E24">
        <v>0</v>
      </c>
      <c r="F24">
        <v>0</v>
      </c>
      <c r="G24">
        <v>9.0486729175629996</v>
      </c>
      <c r="H24">
        <v>17.098562682764001</v>
      </c>
      <c r="I24">
        <v>0.56218611798600004</v>
      </c>
      <c r="J24">
        <v>0</v>
      </c>
      <c r="K24">
        <v>2.8692834416830002</v>
      </c>
      <c r="L24">
        <v>4.2499495456060004</v>
      </c>
      <c r="M24">
        <v>0</v>
      </c>
      <c r="N24">
        <v>0.39646288158600002</v>
      </c>
      <c r="O24">
        <v>4.8411466848550004</v>
      </c>
      <c r="P24" t="s">
        <v>44</v>
      </c>
      <c r="Q24" t="s">
        <v>54</v>
      </c>
    </row>
    <row r="25" spans="1:17" x14ac:dyDescent="0.2">
      <c r="A25" s="1">
        <v>24</v>
      </c>
      <c r="B25" s="1"/>
      <c r="C25">
        <v>3.0676996669799999</v>
      </c>
      <c r="D25">
        <v>48.748827717377999</v>
      </c>
      <c r="E25">
        <v>0</v>
      </c>
      <c r="F25">
        <v>0</v>
      </c>
      <c r="G25">
        <v>7.110190536608</v>
      </c>
      <c r="H25">
        <v>17.904901713514001</v>
      </c>
      <c r="I25">
        <v>2.5804890643829999</v>
      </c>
      <c r="J25">
        <v>9.1421397995000001E-2</v>
      </c>
      <c r="K25">
        <v>0.114845710561</v>
      </c>
      <c r="L25">
        <v>3.5731150420329998</v>
      </c>
      <c r="M25">
        <v>0</v>
      </c>
      <c r="N25">
        <v>0</v>
      </c>
      <c r="O25">
        <v>16.808509150546001</v>
      </c>
      <c r="P25" t="s">
        <v>44</v>
      </c>
      <c r="Q25" t="s">
        <v>54</v>
      </c>
    </row>
    <row r="26" spans="1:17" x14ac:dyDescent="0.2">
      <c r="A26" s="1">
        <v>25</v>
      </c>
      <c r="B26" s="1"/>
      <c r="C26">
        <v>0</v>
      </c>
      <c r="D26">
        <v>43.368886643166</v>
      </c>
      <c r="E26">
        <v>2.2395983454869999</v>
      </c>
      <c r="F26">
        <v>0</v>
      </c>
      <c r="G26">
        <v>14.578916672009001</v>
      </c>
      <c r="H26">
        <v>19.930303306953</v>
      </c>
      <c r="I26">
        <v>0</v>
      </c>
      <c r="J26">
        <v>0.37506257084299999</v>
      </c>
      <c r="K26">
        <v>2.0850561376900001</v>
      </c>
      <c r="L26">
        <v>0</v>
      </c>
      <c r="M26">
        <v>1.8270585894000001E-2</v>
      </c>
      <c r="N26">
        <v>2.3398098342999999E-2</v>
      </c>
      <c r="O26">
        <v>17.380507639613999</v>
      </c>
      <c r="P26" t="s">
        <v>44</v>
      </c>
      <c r="Q26" t="s">
        <v>54</v>
      </c>
    </row>
    <row r="27" spans="1:17" x14ac:dyDescent="0.2">
      <c r="A27" s="1">
        <v>26</v>
      </c>
      <c r="B27" s="1"/>
      <c r="C27">
        <v>0</v>
      </c>
      <c r="D27">
        <v>48.946286160604998</v>
      </c>
      <c r="E27">
        <v>0</v>
      </c>
      <c r="F27">
        <v>5.4519770025229999</v>
      </c>
      <c r="G27">
        <v>8.9288076136030003</v>
      </c>
      <c r="H27">
        <v>24.678590551728998</v>
      </c>
      <c r="I27">
        <v>0</v>
      </c>
      <c r="J27">
        <v>0</v>
      </c>
      <c r="K27">
        <v>1.488620409146</v>
      </c>
      <c r="L27">
        <v>0.26800373868600003</v>
      </c>
      <c r="M27">
        <v>1.1791091005879999</v>
      </c>
      <c r="N27">
        <v>2.8772448861259998</v>
      </c>
      <c r="O27">
        <v>6.1813605369940001</v>
      </c>
      <c r="P27" t="s">
        <v>37</v>
      </c>
      <c r="Q27" t="s">
        <v>54</v>
      </c>
    </row>
    <row r="28" spans="1:17" x14ac:dyDescent="0.2">
      <c r="A28" s="1">
        <v>27</v>
      </c>
      <c r="B28" s="1"/>
      <c r="C28">
        <v>0</v>
      </c>
      <c r="D28">
        <v>46.331264561994999</v>
      </c>
      <c r="E28">
        <v>0</v>
      </c>
      <c r="F28">
        <v>0</v>
      </c>
      <c r="G28">
        <v>13.314244443197</v>
      </c>
      <c r="H28">
        <v>23.167287350830001</v>
      </c>
      <c r="I28">
        <v>0</v>
      </c>
      <c r="J28">
        <v>1.5238457185880001</v>
      </c>
      <c r="K28">
        <v>0</v>
      </c>
      <c r="L28">
        <v>2.3778993420029999</v>
      </c>
      <c r="M28">
        <v>2.605782738357</v>
      </c>
      <c r="N28">
        <v>0</v>
      </c>
      <c r="O28">
        <v>10.679675845029999</v>
      </c>
      <c r="P28" t="s">
        <v>37</v>
      </c>
      <c r="Q28" t="s">
        <v>54</v>
      </c>
    </row>
    <row r="29" spans="1:17" x14ac:dyDescent="0.2">
      <c r="A29" s="1">
        <v>28</v>
      </c>
      <c r="B29" s="1"/>
      <c r="C29">
        <v>0</v>
      </c>
      <c r="D29">
        <v>46.167337723449997</v>
      </c>
      <c r="E29">
        <v>0</v>
      </c>
      <c r="F29">
        <v>0</v>
      </c>
      <c r="G29">
        <v>17.390899868356001</v>
      </c>
      <c r="H29">
        <v>25.269982899995</v>
      </c>
      <c r="I29">
        <v>1.018712435104</v>
      </c>
      <c r="J29">
        <v>0</v>
      </c>
      <c r="K29">
        <v>0</v>
      </c>
      <c r="L29">
        <v>1.9237721597040001</v>
      </c>
      <c r="M29">
        <v>1.599463125342</v>
      </c>
      <c r="N29">
        <v>1.184840552664</v>
      </c>
      <c r="O29">
        <v>5.4449912353850003</v>
      </c>
      <c r="P29" t="s">
        <v>37</v>
      </c>
      <c r="Q29" t="s">
        <v>54</v>
      </c>
    </row>
    <row r="30" spans="1:17" x14ac:dyDescent="0.2">
      <c r="A30" s="1">
        <v>29</v>
      </c>
      <c r="B30" s="1"/>
      <c r="C30">
        <v>0</v>
      </c>
      <c r="D30">
        <v>55.736697868965997</v>
      </c>
      <c r="E30">
        <v>2.707769164613</v>
      </c>
      <c r="F30">
        <v>1.750647931616</v>
      </c>
      <c r="G30">
        <v>8.8197498779100005</v>
      </c>
      <c r="H30">
        <v>24.870580914689999</v>
      </c>
      <c r="I30">
        <v>1.218445785608</v>
      </c>
      <c r="J30">
        <v>0</v>
      </c>
      <c r="K30">
        <v>0</v>
      </c>
      <c r="L30">
        <v>1.560694323184</v>
      </c>
      <c r="M30">
        <v>0</v>
      </c>
      <c r="N30">
        <v>1.5770347367769999</v>
      </c>
      <c r="O30">
        <v>1.758379396637</v>
      </c>
      <c r="P30" t="s">
        <v>37</v>
      </c>
      <c r="Q30" t="s">
        <v>54</v>
      </c>
    </row>
    <row r="31" spans="1:17" x14ac:dyDescent="0.2">
      <c r="A31" s="1">
        <v>30</v>
      </c>
      <c r="B31" s="1"/>
      <c r="C31">
        <v>0</v>
      </c>
      <c r="D31">
        <v>52.661834903181003</v>
      </c>
      <c r="E31">
        <v>1.3120885413979999</v>
      </c>
      <c r="F31">
        <v>0</v>
      </c>
      <c r="G31">
        <v>8.5082622413990006</v>
      </c>
      <c r="H31">
        <v>18.698126133269</v>
      </c>
      <c r="I31">
        <v>0</v>
      </c>
      <c r="J31">
        <v>0</v>
      </c>
      <c r="K31">
        <v>4.9321055660000003E-3</v>
      </c>
      <c r="L31">
        <v>9.7154491288520006</v>
      </c>
      <c r="M31">
        <v>0</v>
      </c>
      <c r="N31">
        <v>0</v>
      </c>
      <c r="O31">
        <v>9.099306946335</v>
      </c>
      <c r="P31" t="s">
        <v>37</v>
      </c>
      <c r="Q31" t="s">
        <v>54</v>
      </c>
    </row>
    <row r="33" spans="1:16" x14ac:dyDescent="0.2">
      <c r="B33" t="s">
        <v>64</v>
      </c>
      <c r="C33" s="1" t="s">
        <v>1</v>
      </c>
      <c r="D33" s="1" t="s">
        <v>2</v>
      </c>
      <c r="E33" s="1" t="s">
        <v>3</v>
      </c>
      <c r="F33" s="1" t="s">
        <v>4</v>
      </c>
      <c r="G33" s="1" t="s">
        <v>5</v>
      </c>
      <c r="H33" s="1" t="s">
        <v>6</v>
      </c>
      <c r="I33" s="1" t="s">
        <v>7</v>
      </c>
      <c r="J33" s="1" t="s">
        <v>8</v>
      </c>
      <c r="K33" s="1" t="s">
        <v>9</v>
      </c>
      <c r="L33" s="1" t="s">
        <v>10</v>
      </c>
      <c r="M33" s="1" t="s">
        <v>11</v>
      </c>
      <c r="N33" s="1" t="s">
        <v>12</v>
      </c>
      <c r="O33" s="1" t="s">
        <v>13</v>
      </c>
    </row>
    <row r="34" spans="1:16" x14ac:dyDescent="0.2">
      <c r="A34" t="s">
        <v>91</v>
      </c>
      <c r="B34">
        <f>COUNT(C2:C6,C12:C16)</f>
        <v>10</v>
      </c>
      <c r="C34">
        <f>AVERAGE((C2:C6,C12:C16))</f>
        <v>4.0739353868754993</v>
      </c>
      <c r="D34">
        <f>AVERAGE((D2:D6,D12:D16))</f>
        <v>44.604367314066295</v>
      </c>
      <c r="E34">
        <f>AVERAGE((E2:E6,E12:E16))</f>
        <v>0.33413726400339999</v>
      </c>
      <c r="F34">
        <f>AVERAGE((F2:F6,F12:F16))</f>
        <v>1.2760947883744</v>
      </c>
      <c r="G34">
        <f>AVERAGE((G2:G6,G12:G16))</f>
        <v>12.851366312852599</v>
      </c>
      <c r="H34">
        <f>AVERAGE((H2:H6,H12:H16))</f>
        <v>19.589021197830199</v>
      </c>
      <c r="I34">
        <f>AVERAGE((I2:I6,I12:I16))</f>
        <v>0.38926173539550002</v>
      </c>
      <c r="J34">
        <f>AVERAGE((J2:J6,J12:J16))</f>
        <v>0.7599867597308001</v>
      </c>
      <c r="K34">
        <f>AVERAGE((K2:K6,K12:K16))</f>
        <v>0.59713781537959998</v>
      </c>
      <c r="L34">
        <f>AVERAGE((L2:L6,L12:L16))</f>
        <v>3.7360169386134006</v>
      </c>
      <c r="M34">
        <f>AVERAGE((M2:M6,M12:M16))</f>
        <v>0.99144388795790006</v>
      </c>
      <c r="N34">
        <f>AVERAGE((N2:N6,N12:N16))</f>
        <v>0.9147825363958999</v>
      </c>
      <c r="O34">
        <f>AVERAGE((O2:O6,O12:O16))</f>
        <v>9.8824480625244</v>
      </c>
    </row>
    <row r="35" spans="1:16" x14ac:dyDescent="0.2">
      <c r="A35" t="s">
        <v>95</v>
      </c>
      <c r="B35">
        <f>COUNT(C17:C26)</f>
        <v>10</v>
      </c>
      <c r="C35">
        <f t="shared" ref="C35:O35" si="0">AVERAGE(C17:C26)</f>
        <v>1.9628243387298003</v>
      </c>
      <c r="D35">
        <f t="shared" si="0"/>
        <v>47.561011445035497</v>
      </c>
      <c r="E35">
        <f t="shared" si="0"/>
        <v>2.3192408542491001</v>
      </c>
      <c r="F35">
        <f t="shared" si="0"/>
        <v>0.2444385218208</v>
      </c>
      <c r="G35">
        <f t="shared" si="0"/>
        <v>9.1796535951137006</v>
      </c>
      <c r="H35">
        <f t="shared" si="0"/>
        <v>19.892858270828199</v>
      </c>
      <c r="I35">
        <f t="shared" si="0"/>
        <v>0.71386815711789997</v>
      </c>
      <c r="J35">
        <f t="shared" si="0"/>
        <v>0.40839316854360003</v>
      </c>
      <c r="K35">
        <f t="shared" si="0"/>
        <v>0.54076075442120008</v>
      </c>
      <c r="L35">
        <f t="shared" si="0"/>
        <v>2.7631699127362999</v>
      </c>
      <c r="M35">
        <f t="shared" si="0"/>
        <v>0.19779711822859999</v>
      </c>
      <c r="N35">
        <f t="shared" si="0"/>
        <v>0.28519311843709999</v>
      </c>
      <c r="O35">
        <f t="shared" si="0"/>
        <v>13.930790744737902</v>
      </c>
    </row>
    <row r="36" spans="1:16" x14ac:dyDescent="0.2">
      <c r="A36" t="s">
        <v>92</v>
      </c>
      <c r="B36">
        <f>COUNT(C7:C11)</f>
        <v>5</v>
      </c>
      <c r="C36">
        <f t="shared" ref="C36:O36" si="1">AVERAGE(C7:C11)</f>
        <v>6.4752309421288006</v>
      </c>
      <c r="D36">
        <f t="shared" si="1"/>
        <v>40.850361216190201</v>
      </c>
      <c r="E36">
        <f t="shared" si="1"/>
        <v>2.0376690101668</v>
      </c>
      <c r="F36">
        <f t="shared" si="1"/>
        <v>0.26436579906719998</v>
      </c>
      <c r="G36">
        <f t="shared" si="1"/>
        <v>14.667996508373401</v>
      </c>
      <c r="H36">
        <f t="shared" si="1"/>
        <v>24.5191351889884</v>
      </c>
      <c r="I36">
        <f t="shared" si="1"/>
        <v>0.59807905839980002</v>
      </c>
      <c r="J36">
        <f t="shared" si="1"/>
        <v>0.27742539168180003</v>
      </c>
      <c r="K36">
        <f t="shared" si="1"/>
        <v>0.42871390547180005</v>
      </c>
      <c r="L36">
        <f t="shared" si="1"/>
        <v>5.1826748043266004</v>
      </c>
      <c r="M36">
        <f t="shared" si="1"/>
        <v>0.23253761517239999</v>
      </c>
      <c r="N36">
        <f t="shared" si="1"/>
        <v>0.69277422193259997</v>
      </c>
      <c r="O36">
        <f t="shared" si="1"/>
        <v>3.7730363381006002</v>
      </c>
      <c r="P36">
        <f>SUM(C34:O34)</f>
        <v>99.999999999999886</v>
      </c>
    </row>
    <row r="37" spans="1:16" x14ac:dyDescent="0.2">
      <c r="A37" t="s">
        <v>96</v>
      </c>
      <c r="B37">
        <f>COUNT(C27:C31)</f>
        <v>5</v>
      </c>
      <c r="C37">
        <f t="shared" ref="C37:O37" si="2">AVERAGE(C27:C31)</f>
        <v>0</v>
      </c>
      <c r="D37">
        <f t="shared" si="2"/>
        <v>49.968684243639395</v>
      </c>
      <c r="E37">
        <f t="shared" si="2"/>
        <v>0.80397154120219994</v>
      </c>
      <c r="F37">
        <f t="shared" si="2"/>
        <v>1.4405249868278001</v>
      </c>
      <c r="G37">
        <f t="shared" si="2"/>
        <v>11.392392808893</v>
      </c>
      <c r="H37">
        <f t="shared" si="2"/>
        <v>23.336913570102599</v>
      </c>
      <c r="I37">
        <f t="shared" si="2"/>
        <v>0.44743164414239994</v>
      </c>
      <c r="J37">
        <f t="shared" si="2"/>
        <v>0.3047691437176</v>
      </c>
      <c r="K37">
        <f t="shared" si="2"/>
        <v>0.29871050294240004</v>
      </c>
      <c r="L37">
        <f t="shared" si="2"/>
        <v>3.1691637384858002</v>
      </c>
      <c r="M37">
        <f t="shared" si="2"/>
        <v>1.0768709928573998</v>
      </c>
      <c r="N37">
        <f t="shared" si="2"/>
        <v>1.1278240351133999</v>
      </c>
      <c r="O37">
        <f t="shared" si="2"/>
        <v>6.6327427920762005</v>
      </c>
    </row>
    <row r="38" spans="1:16" x14ac:dyDescent="0.2">
      <c r="A38" t="s">
        <v>93</v>
      </c>
      <c r="B38">
        <f>COUNT(C2:C6)</f>
        <v>5</v>
      </c>
      <c r="C38">
        <f t="shared" ref="C38:O38" si="3">AVERAGE(C2:C6)</f>
        <v>7.6439389558904001</v>
      </c>
      <c r="D38">
        <f t="shared" si="3"/>
        <v>45.836961740221</v>
      </c>
      <c r="E38">
        <f t="shared" si="3"/>
        <v>0.41302408520579997</v>
      </c>
      <c r="F38">
        <f t="shared" si="3"/>
        <v>1.1869102706696002</v>
      </c>
      <c r="G38">
        <f t="shared" si="3"/>
        <v>10.466230823687001</v>
      </c>
      <c r="H38">
        <f t="shared" si="3"/>
        <v>18.325608127714599</v>
      </c>
      <c r="I38">
        <f t="shared" si="3"/>
        <v>0.63731429465099998</v>
      </c>
      <c r="J38">
        <f t="shared" si="3"/>
        <v>0.5910061024576001</v>
      </c>
      <c r="K38">
        <f t="shared" si="3"/>
        <v>1.0618922230231997</v>
      </c>
      <c r="L38">
        <f t="shared" si="3"/>
        <v>2.9420623866116005</v>
      </c>
      <c r="M38">
        <f t="shared" si="3"/>
        <v>0.63264355433539998</v>
      </c>
      <c r="N38">
        <f t="shared" si="3"/>
        <v>1.2608793015416</v>
      </c>
      <c r="O38">
        <f t="shared" si="3"/>
        <v>9.0015281339909983</v>
      </c>
      <c r="P38">
        <f t="shared" ref="P38" si="4">SUM(C38:O38)</f>
        <v>99.999999999999801</v>
      </c>
    </row>
    <row r="39" spans="1:16" x14ac:dyDescent="0.2">
      <c r="A39" t="s">
        <v>94</v>
      </c>
      <c r="B39">
        <f>COUNT(C12:C16)</f>
        <v>5</v>
      </c>
      <c r="C39">
        <f>AVERAGE(C12:C16)</f>
        <v>0.50393181786060004</v>
      </c>
      <c r="D39">
        <f t="shared" ref="D39:O39" si="5">AVERAGE(D12:D16)</f>
        <v>43.371772887911604</v>
      </c>
      <c r="E39">
        <f t="shared" si="5"/>
        <v>0.25525044280099995</v>
      </c>
      <c r="F39">
        <f t="shared" si="5"/>
        <v>1.3652793060791999</v>
      </c>
      <c r="G39">
        <f t="shared" si="5"/>
        <v>15.2365018020182</v>
      </c>
      <c r="H39">
        <f t="shared" si="5"/>
        <v>20.852434267945803</v>
      </c>
      <c r="I39">
        <f t="shared" si="5"/>
        <v>0.14120917614</v>
      </c>
      <c r="J39">
        <f t="shared" si="5"/>
        <v>0.9289674170040001</v>
      </c>
      <c r="K39">
        <f t="shared" si="5"/>
        <v>0.13238340773600002</v>
      </c>
      <c r="L39">
        <f t="shared" si="5"/>
        <v>4.5299714906151998</v>
      </c>
      <c r="M39">
        <f t="shared" si="5"/>
        <v>1.3502442215804</v>
      </c>
      <c r="N39">
        <f t="shared" si="5"/>
        <v>0.56868577125020003</v>
      </c>
      <c r="O39">
        <f t="shared" si="5"/>
        <v>10.7633679910578</v>
      </c>
    </row>
  </sheetData>
  <pageMargins left="0.7" right="0.7" top="0.75" bottom="0.75" header="0.3" footer="0.3"/>
  <pageSetup orientation="portrait" horizontalDpi="0" verticalDpi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B6CE6-95DF-E845-AB9F-5249215F114C}">
  <dimension ref="A1:Z66"/>
  <sheetViews>
    <sheetView tabSelected="1" zoomScale="125" zoomScaleNormal="100" workbookViewId="0">
      <selection activeCell="M10" sqref="M10"/>
    </sheetView>
  </sheetViews>
  <sheetFormatPr baseColWidth="10" defaultRowHeight="15" x14ac:dyDescent="0.2"/>
  <cols>
    <col min="1" max="1" width="22.83203125" customWidth="1"/>
    <col min="2" max="2" width="6.1640625" customWidth="1"/>
    <col min="3" max="3" width="4.6640625" customWidth="1"/>
    <col min="4" max="4" width="2.5" customWidth="1"/>
    <col min="5" max="5" width="6.83203125" style="15" customWidth="1"/>
    <col min="6" max="6" width="6.5" style="15" customWidth="1"/>
    <col min="7" max="7" width="6.33203125" style="15" customWidth="1"/>
    <col min="8" max="8" width="5.83203125" style="15" customWidth="1"/>
    <col min="9" max="9" width="6.33203125" style="15" customWidth="1"/>
    <col min="10" max="10" width="6.1640625" style="15" customWidth="1"/>
    <col min="11" max="11" width="8" style="15" customWidth="1"/>
    <col min="13" max="13" width="22.83203125" customWidth="1"/>
  </cols>
  <sheetData>
    <row r="1" spans="1:26" x14ac:dyDescent="0.2">
      <c r="A1" t="s">
        <v>118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">
      <c r="A2" s="12"/>
      <c r="B2" s="12" t="s">
        <v>108</v>
      </c>
      <c r="C2" s="12" t="s">
        <v>64</v>
      </c>
      <c r="D2" s="12"/>
      <c r="E2" s="19" t="s">
        <v>1</v>
      </c>
      <c r="F2" s="19" t="s">
        <v>13</v>
      </c>
      <c r="G2" s="19" t="s">
        <v>6</v>
      </c>
      <c r="H2" s="19" t="s">
        <v>5</v>
      </c>
      <c r="I2" s="19" t="s">
        <v>10</v>
      </c>
      <c r="J2" s="19" t="s">
        <v>4</v>
      </c>
      <c r="K2" s="19" t="s">
        <v>2</v>
      </c>
      <c r="L2" s="2"/>
      <c r="M2" s="2"/>
      <c r="N2" s="2"/>
      <c r="O2" s="17"/>
      <c r="P2" s="15"/>
      <c r="Q2" s="15"/>
      <c r="R2" s="15"/>
      <c r="S2" s="15"/>
      <c r="T2" s="15"/>
      <c r="U2" s="15"/>
    </row>
    <row r="3" spans="1:26" x14ac:dyDescent="0.2">
      <c r="A3" s="12" t="s">
        <v>107</v>
      </c>
      <c r="B3" s="12">
        <v>1</v>
      </c>
      <c r="C3" s="12">
        <v>6</v>
      </c>
      <c r="D3" s="13" t="s">
        <v>109</v>
      </c>
      <c r="E3" s="16">
        <v>9.7994409311561679</v>
      </c>
      <c r="F3" s="18">
        <v>14.413924973880333</v>
      </c>
      <c r="G3" s="16">
        <v>15.678967935129499</v>
      </c>
      <c r="H3" s="16">
        <v>9.699934278671499</v>
      </c>
      <c r="I3" s="16">
        <v>1.0162032577076667</v>
      </c>
      <c r="J3" s="16">
        <v>1.3074221628825</v>
      </c>
      <c r="K3" s="16">
        <v>43.499930857928994</v>
      </c>
      <c r="L3" s="2"/>
      <c r="N3" s="2"/>
    </row>
    <row r="4" spans="1:26" x14ac:dyDescent="0.2">
      <c r="A4" s="12"/>
      <c r="B4" s="12"/>
      <c r="C4" s="12"/>
      <c r="D4" s="14" t="s">
        <v>117</v>
      </c>
      <c r="E4" s="16">
        <v>4.2689136249764639</v>
      </c>
      <c r="F4" s="18">
        <v>7.2040705067504032</v>
      </c>
      <c r="G4" s="16">
        <v>4.2509414668921162</v>
      </c>
      <c r="H4" s="16">
        <v>3.708028185168649</v>
      </c>
      <c r="I4" s="16">
        <v>0.45738608182682861</v>
      </c>
      <c r="J4" s="16">
        <v>0.57830276786958712</v>
      </c>
      <c r="K4" s="16">
        <v>3.6175379417467579</v>
      </c>
      <c r="L4" s="2"/>
      <c r="N4" s="2"/>
      <c r="O4" s="17"/>
      <c r="P4" s="15"/>
      <c r="Q4" s="15"/>
      <c r="R4" s="15"/>
      <c r="S4" s="15"/>
      <c r="T4" s="15"/>
      <c r="U4" s="15"/>
    </row>
    <row r="5" spans="1:26" x14ac:dyDescent="0.2">
      <c r="A5" s="2" t="s">
        <v>119</v>
      </c>
      <c r="B5" s="12">
        <v>1</v>
      </c>
      <c r="C5" s="12">
        <v>6</v>
      </c>
      <c r="D5" s="12" t="s">
        <v>109</v>
      </c>
      <c r="E5" s="17">
        <v>5.4498488170810004</v>
      </c>
      <c r="F5" s="15">
        <v>23.552738498759165</v>
      </c>
      <c r="G5" s="15">
        <v>13.890030584716834</v>
      </c>
      <c r="H5" s="15">
        <v>8.4296226231644997</v>
      </c>
      <c r="I5" s="15">
        <v>0.53763428717350004</v>
      </c>
      <c r="J5" s="15">
        <v>1.8017839752143334</v>
      </c>
      <c r="K5" s="15">
        <v>42.458295801194168</v>
      </c>
      <c r="L5" s="2"/>
      <c r="M5" s="2"/>
      <c r="N5" s="2"/>
      <c r="O5" s="17"/>
      <c r="P5" s="15"/>
      <c r="Q5" s="15"/>
      <c r="R5" s="15"/>
      <c r="S5" s="15"/>
      <c r="T5" s="15"/>
      <c r="U5" s="15"/>
    </row>
    <row r="6" spans="1:26" x14ac:dyDescent="0.2">
      <c r="A6" s="12"/>
      <c r="B6" s="12"/>
      <c r="C6" s="12"/>
      <c r="D6" s="14" t="s">
        <v>117</v>
      </c>
      <c r="E6" s="15">
        <v>1.4932842193704967</v>
      </c>
      <c r="F6" s="15">
        <v>1.6151722934674837</v>
      </c>
      <c r="G6" s="15">
        <v>1.1019584011453361</v>
      </c>
      <c r="H6" s="15">
        <v>0.96677286069172863</v>
      </c>
      <c r="I6" s="15">
        <v>0.16066270426548299</v>
      </c>
      <c r="J6" s="15">
        <v>0.34208027066091168</v>
      </c>
      <c r="K6" s="15">
        <v>1.1666483522848619</v>
      </c>
      <c r="L6" s="2"/>
      <c r="N6" s="2"/>
    </row>
    <row r="7" spans="1:26" x14ac:dyDescent="0.2">
      <c r="A7" s="2" t="s">
        <v>124</v>
      </c>
      <c r="B7" s="12">
        <v>1</v>
      </c>
      <c r="C7" s="12">
        <v>6</v>
      </c>
      <c r="D7" s="12" t="s">
        <v>109</v>
      </c>
      <c r="E7" s="16">
        <v>5.8832780782976668</v>
      </c>
      <c r="F7" s="18">
        <v>15.124978568742668</v>
      </c>
      <c r="G7" s="16">
        <v>20.664443715636335</v>
      </c>
      <c r="H7" s="16">
        <v>9.274611795155332</v>
      </c>
      <c r="I7" s="16">
        <v>2.397671201699167</v>
      </c>
      <c r="J7" s="16">
        <v>0.50836789091433332</v>
      </c>
      <c r="K7" s="16">
        <v>43.777861527304339</v>
      </c>
      <c r="L7" s="2"/>
      <c r="N7" s="2"/>
      <c r="O7" s="17"/>
      <c r="P7" s="15"/>
      <c r="Q7" s="15"/>
      <c r="R7" s="15"/>
      <c r="S7" s="15"/>
      <c r="T7" s="15"/>
      <c r="U7" s="15"/>
    </row>
    <row r="8" spans="1:26" x14ac:dyDescent="0.2">
      <c r="A8" s="12"/>
      <c r="B8" s="12"/>
      <c r="C8" s="12"/>
      <c r="D8" s="14" t="s">
        <v>117</v>
      </c>
      <c r="E8" s="16">
        <v>3.9806868834948528</v>
      </c>
      <c r="F8" s="18">
        <v>7.4531595633682333</v>
      </c>
      <c r="G8" s="16">
        <v>3.8931648454510497</v>
      </c>
      <c r="H8" s="16">
        <v>1.4716314730079705</v>
      </c>
      <c r="I8" s="16">
        <v>0.91538973429686399</v>
      </c>
      <c r="J8" s="16">
        <v>0.44974608229513452</v>
      </c>
      <c r="K8" s="16">
        <v>4.5797919621099892</v>
      </c>
      <c r="L8" s="2"/>
      <c r="M8" s="2"/>
      <c r="N8" s="2"/>
      <c r="O8" s="17"/>
      <c r="P8" s="15"/>
      <c r="Q8" s="15"/>
      <c r="R8" s="15"/>
      <c r="S8" s="15"/>
      <c r="T8" s="15"/>
      <c r="U8" s="15"/>
    </row>
    <row r="9" spans="1:26" x14ac:dyDescent="0.2">
      <c r="A9" s="12" t="s">
        <v>90</v>
      </c>
      <c r="B9" s="12">
        <v>1</v>
      </c>
      <c r="C9" s="12">
        <v>2</v>
      </c>
      <c r="D9" s="12" t="s">
        <v>109</v>
      </c>
      <c r="E9" s="16">
        <v>0</v>
      </c>
      <c r="F9" s="18">
        <v>6.1123761188990002</v>
      </c>
      <c r="G9" s="16">
        <v>27.4365277234735</v>
      </c>
      <c r="H9" s="16">
        <v>6.9334393647489998</v>
      </c>
      <c r="I9" s="16">
        <v>2.9432133948565005</v>
      </c>
      <c r="J9" s="16">
        <v>0</v>
      </c>
      <c r="K9" s="16">
        <v>49.868161303937498</v>
      </c>
      <c r="L9" s="2"/>
      <c r="N9" s="2"/>
    </row>
    <row r="10" spans="1:26" x14ac:dyDescent="0.2">
      <c r="A10" s="12"/>
      <c r="B10" s="12"/>
      <c r="C10" s="12"/>
      <c r="D10" s="14" t="s">
        <v>117</v>
      </c>
      <c r="E10" s="16">
        <v>0</v>
      </c>
      <c r="F10" s="18">
        <v>1.2890428402799976</v>
      </c>
      <c r="G10" s="16">
        <v>0.9626403474674986</v>
      </c>
      <c r="H10" s="16">
        <v>5.6688790587829994</v>
      </c>
      <c r="I10" s="16">
        <v>1.6262827764884995</v>
      </c>
      <c r="J10" s="16">
        <v>0</v>
      </c>
      <c r="K10" s="16">
        <v>8.8790135603525187</v>
      </c>
      <c r="L10" s="2"/>
      <c r="M10" s="2"/>
      <c r="N10" s="2"/>
    </row>
    <row r="11" spans="1:26" x14ac:dyDescent="0.2">
      <c r="A11" s="2" t="s">
        <v>123</v>
      </c>
      <c r="B11" s="12"/>
      <c r="C11" s="12">
        <v>3</v>
      </c>
      <c r="D11" s="12" t="s">
        <v>109</v>
      </c>
      <c r="E11" s="17">
        <v>0</v>
      </c>
      <c r="F11" s="15">
        <v>15.896651498757334</v>
      </c>
      <c r="G11" s="15">
        <v>25.345250799302335</v>
      </c>
      <c r="H11" s="15">
        <v>13.047625014337667</v>
      </c>
      <c r="I11" s="15">
        <v>4.5966560018423337</v>
      </c>
      <c r="J11" s="15">
        <v>0.3948378661093333</v>
      </c>
      <c r="K11" s="15">
        <v>35.756210471998997</v>
      </c>
      <c r="L11" s="2"/>
      <c r="M11" s="2"/>
      <c r="N11" s="2"/>
      <c r="O11" s="17"/>
      <c r="P11" s="15"/>
      <c r="Q11" s="15"/>
      <c r="R11" s="15"/>
      <c r="S11" s="15"/>
      <c r="T11" s="15"/>
      <c r="U11" s="15"/>
    </row>
    <row r="12" spans="1:26" x14ac:dyDescent="0.2">
      <c r="A12" s="12"/>
      <c r="B12" s="12"/>
      <c r="C12" s="12"/>
      <c r="D12" s="14" t="s">
        <v>117</v>
      </c>
      <c r="E12" s="15">
        <v>0</v>
      </c>
      <c r="F12" s="15">
        <v>11.288748688957595</v>
      </c>
      <c r="G12" s="15">
        <v>3.2862436470919012</v>
      </c>
      <c r="H12" s="15">
        <v>3.0847624424427957</v>
      </c>
      <c r="I12" s="15">
        <v>2.725238429651291</v>
      </c>
      <c r="J12" s="15">
        <v>0.3948378661093333</v>
      </c>
      <c r="K12" s="15">
        <v>6.715636978687745</v>
      </c>
      <c r="L12" s="2"/>
      <c r="N12" s="2"/>
      <c r="O12" s="17"/>
      <c r="P12" s="15"/>
      <c r="Q12" s="15"/>
      <c r="R12" s="15"/>
      <c r="S12" s="15"/>
      <c r="T12" s="15"/>
      <c r="U12" s="15"/>
    </row>
    <row r="13" spans="1:26" x14ac:dyDescent="0.2">
      <c r="A13" s="2" t="s">
        <v>125</v>
      </c>
      <c r="B13" s="12">
        <v>1</v>
      </c>
      <c r="C13" s="12">
        <v>2</v>
      </c>
      <c r="D13" s="12" t="s">
        <v>109</v>
      </c>
      <c r="E13" s="16">
        <v>0</v>
      </c>
      <c r="F13" s="18">
        <v>2.3835165103014999</v>
      </c>
      <c r="G13" s="16">
        <v>27.152498104188503</v>
      </c>
      <c r="H13" s="16">
        <v>8.4650438393179996</v>
      </c>
      <c r="I13" s="16">
        <v>2.9210781167644999</v>
      </c>
      <c r="J13" s="16">
        <v>0.41526797819450001</v>
      </c>
      <c r="K13" s="16">
        <v>53.4179339541475</v>
      </c>
      <c r="L13" s="2"/>
      <c r="M13" s="2"/>
      <c r="N13" s="2"/>
      <c r="O13" s="17"/>
      <c r="P13" s="15"/>
      <c r="Q13" s="15"/>
      <c r="R13" s="15"/>
      <c r="S13" s="15"/>
      <c r="T13" s="15"/>
      <c r="U13" s="15"/>
    </row>
    <row r="14" spans="1:26" x14ac:dyDescent="0.2">
      <c r="A14" s="12"/>
      <c r="B14" s="12"/>
      <c r="C14" s="12"/>
      <c r="D14" s="14" t="s">
        <v>117</v>
      </c>
      <c r="E14" s="16">
        <v>0</v>
      </c>
      <c r="F14" s="18">
        <v>2.3835165103014995</v>
      </c>
      <c r="G14" s="16">
        <v>1.4845959651604996</v>
      </c>
      <c r="H14" s="16">
        <v>1.9619218631010011</v>
      </c>
      <c r="I14" s="16">
        <v>2.0390790480434995</v>
      </c>
      <c r="J14" s="16">
        <v>0.41526797819450001</v>
      </c>
      <c r="K14" s="16">
        <v>3.4786513660424987</v>
      </c>
      <c r="L14" s="2"/>
      <c r="M14" s="2"/>
      <c r="N14" s="2"/>
      <c r="O14" s="2"/>
      <c r="P14" s="2"/>
    </row>
    <row r="15" spans="1:26" x14ac:dyDescent="0.2">
      <c r="A15" s="12" t="s">
        <v>88</v>
      </c>
      <c r="B15" s="12">
        <v>1</v>
      </c>
      <c r="C15" s="12">
        <v>2</v>
      </c>
      <c r="D15" s="12" t="s">
        <v>109</v>
      </c>
      <c r="E15" s="16">
        <v>16.531439934857502</v>
      </c>
      <c r="F15" s="18">
        <v>2.0141847252604999</v>
      </c>
      <c r="G15" s="16">
        <v>24.417879833889501</v>
      </c>
      <c r="H15" s="16">
        <v>8.0169550424114995</v>
      </c>
      <c r="I15" s="16">
        <v>0.90070138201299998</v>
      </c>
      <c r="J15" s="16">
        <v>8.0722232276499994E-2</v>
      </c>
      <c r="K15" s="16">
        <v>43.079916675803503</v>
      </c>
      <c r="L15" s="2"/>
      <c r="M15" s="2"/>
      <c r="N15" s="2"/>
      <c r="O15" s="2"/>
      <c r="P15" s="2"/>
    </row>
    <row r="16" spans="1:26" x14ac:dyDescent="0.2">
      <c r="A16" s="12"/>
      <c r="B16" s="12"/>
      <c r="C16" s="12"/>
      <c r="D16" s="14" t="s">
        <v>117</v>
      </c>
      <c r="E16" s="16">
        <v>4.847059775335496</v>
      </c>
      <c r="F16" s="18">
        <v>0.9390077650985007</v>
      </c>
      <c r="G16" s="16">
        <v>5.5455311423194971</v>
      </c>
      <c r="H16" s="16">
        <v>1.7268498487165043</v>
      </c>
      <c r="I16" s="16">
        <v>0.90070138201299987</v>
      </c>
      <c r="J16" s="16">
        <v>8.0722232276499994E-2</v>
      </c>
      <c r="K16" s="16">
        <v>0.62772379189249949</v>
      </c>
      <c r="L16" s="2"/>
      <c r="M16" s="2"/>
      <c r="N16" s="2"/>
      <c r="O16" s="2"/>
      <c r="P16" s="2"/>
    </row>
    <row r="17" spans="1:16" x14ac:dyDescent="0.2">
      <c r="A17" s="2" t="s">
        <v>120</v>
      </c>
      <c r="B17" s="12">
        <v>1</v>
      </c>
      <c r="C17" s="12">
        <v>3</v>
      </c>
      <c r="D17" s="12" t="s">
        <v>109</v>
      </c>
      <c r="E17" s="17">
        <v>0</v>
      </c>
      <c r="F17" s="15">
        <v>21.933782012442663</v>
      </c>
      <c r="G17" s="15">
        <v>19.032569477836333</v>
      </c>
      <c r="H17" s="15">
        <v>8.2938020330520015</v>
      </c>
      <c r="I17" s="15">
        <v>0.27932231643966665</v>
      </c>
      <c r="J17" s="15">
        <v>1.8062979050146668</v>
      </c>
      <c r="K17" s="15">
        <v>44.331920712889335</v>
      </c>
      <c r="L17" s="2"/>
      <c r="M17" s="2"/>
      <c r="N17" s="2"/>
      <c r="O17" s="2"/>
      <c r="P17" s="2"/>
    </row>
    <row r="18" spans="1:16" x14ac:dyDescent="0.2">
      <c r="A18" s="12"/>
      <c r="B18" s="12"/>
      <c r="C18" s="12"/>
      <c r="D18" s="14" t="s">
        <v>117</v>
      </c>
      <c r="E18" s="15">
        <v>0</v>
      </c>
      <c r="F18" s="15">
        <v>5.8673801322288988</v>
      </c>
      <c r="G18" s="15">
        <v>2.6678595766826825</v>
      </c>
      <c r="H18" s="15">
        <v>3.5446879426967794</v>
      </c>
      <c r="I18" s="15">
        <v>0.27932231643966665</v>
      </c>
      <c r="J18" s="15">
        <v>1.7261137233629367</v>
      </c>
      <c r="K18" s="15">
        <v>4.778623903585026</v>
      </c>
      <c r="L18" s="2"/>
      <c r="M18" s="2"/>
      <c r="N18" s="2"/>
      <c r="O18" s="2"/>
      <c r="P18" s="2"/>
    </row>
    <row r="19" spans="1:16" x14ac:dyDescent="0.2">
      <c r="A19" s="12" t="s">
        <v>126</v>
      </c>
      <c r="B19" s="12">
        <v>1</v>
      </c>
      <c r="C19" s="12">
        <v>4</v>
      </c>
      <c r="D19" s="12" t="s">
        <v>109</v>
      </c>
      <c r="E19" s="17">
        <v>3.0429181411252499</v>
      </c>
      <c r="F19" s="15">
        <v>3.8528486854867499</v>
      </c>
      <c r="G19" s="15">
        <v>25.84342872157875</v>
      </c>
      <c r="H19" s="15">
        <v>10.641571183399499</v>
      </c>
      <c r="I19" s="15">
        <v>3.4820386442257503</v>
      </c>
      <c r="J19" s="15">
        <v>0.76255183637150004</v>
      </c>
      <c r="K19" s="15">
        <v>50.053657819826249</v>
      </c>
      <c r="L19" s="2"/>
      <c r="M19" s="2"/>
      <c r="N19" s="2"/>
      <c r="O19" s="2"/>
      <c r="P19" s="2"/>
    </row>
    <row r="20" spans="1:16" x14ac:dyDescent="0.2">
      <c r="A20" s="12"/>
      <c r="B20" s="12"/>
      <c r="C20" s="12"/>
      <c r="D20" s="14" t="s">
        <v>117</v>
      </c>
      <c r="E20" s="15">
        <v>3.0429181411252499</v>
      </c>
      <c r="F20" s="15">
        <v>1.0107052782039316</v>
      </c>
      <c r="G20" s="15">
        <v>3.0099551849972102</v>
      </c>
      <c r="H20" s="15">
        <v>1.7348765917455908</v>
      </c>
      <c r="I20" s="15">
        <v>0.95407434592313511</v>
      </c>
      <c r="J20" s="15">
        <v>0.66413053552850798</v>
      </c>
      <c r="K20" s="15">
        <v>3.5914196972846826</v>
      </c>
      <c r="L20" s="2"/>
      <c r="M20" s="2"/>
      <c r="N20" s="2"/>
      <c r="O20" s="2"/>
      <c r="P20" s="2"/>
    </row>
    <row r="21" spans="1:16" x14ac:dyDescent="0.2">
      <c r="A21" s="12" t="s">
        <v>89</v>
      </c>
      <c r="B21" s="12">
        <v>1</v>
      </c>
      <c r="C21" s="12">
        <v>4</v>
      </c>
      <c r="D21" s="12" t="s">
        <v>109</v>
      </c>
      <c r="E21" s="16">
        <v>6.4334414293055007</v>
      </c>
      <c r="F21" s="18">
        <v>20.613795098190248</v>
      </c>
      <c r="G21" s="16">
        <v>11.309511985749499</v>
      </c>
      <c r="H21" s="16">
        <v>10.541423896801501</v>
      </c>
      <c r="I21" s="16">
        <v>1.073954195555</v>
      </c>
      <c r="J21" s="16">
        <v>1.9207721281854999</v>
      </c>
      <c r="K21" s="16">
        <v>43.709937948991751</v>
      </c>
      <c r="L21" s="2"/>
      <c r="M21" s="2"/>
      <c r="N21" s="2"/>
      <c r="O21" s="2"/>
      <c r="P21" s="2"/>
    </row>
    <row r="22" spans="1:16" x14ac:dyDescent="0.2">
      <c r="A22" s="12"/>
      <c r="B22" s="12"/>
      <c r="C22" s="12"/>
      <c r="D22" s="14" t="s">
        <v>117</v>
      </c>
      <c r="E22" s="16">
        <v>5.5057643840829273</v>
      </c>
      <c r="F22" s="18">
        <v>9.547839241251447</v>
      </c>
      <c r="G22" s="16">
        <v>4.5780593215953083</v>
      </c>
      <c r="H22" s="16">
        <v>5.7592166172368273</v>
      </c>
      <c r="I22" s="16">
        <v>0.6200479031547842</v>
      </c>
      <c r="J22" s="16">
        <v>0.67734853306570009</v>
      </c>
      <c r="K22" s="16">
        <v>5.7102255701354077</v>
      </c>
      <c r="L22" s="2"/>
      <c r="M22" s="2"/>
      <c r="N22" s="2"/>
      <c r="O22" s="2"/>
      <c r="P22" s="2"/>
    </row>
    <row r="23" spans="1:16" x14ac:dyDescent="0.2">
      <c r="A23" s="2" t="s">
        <v>121</v>
      </c>
      <c r="B23" s="12">
        <v>1</v>
      </c>
      <c r="C23" s="12">
        <v>3</v>
      </c>
      <c r="D23" s="12" t="s">
        <v>109</v>
      </c>
      <c r="E23" s="15">
        <v>10.9</v>
      </c>
      <c r="F23" s="15">
        <v>25.17</v>
      </c>
      <c r="G23" s="15">
        <v>8.75</v>
      </c>
      <c r="H23" s="15">
        <v>8.57</v>
      </c>
      <c r="I23" s="15">
        <v>0.8</v>
      </c>
      <c r="J23" s="15">
        <v>1.8</v>
      </c>
      <c r="K23" s="15">
        <v>40.58</v>
      </c>
      <c r="L23" s="2"/>
      <c r="M23" s="2"/>
      <c r="N23" s="2"/>
      <c r="O23" s="2"/>
      <c r="P23" s="2"/>
    </row>
    <row r="24" spans="1:16" x14ac:dyDescent="0.2">
      <c r="A24" s="12"/>
      <c r="B24" s="12"/>
      <c r="C24" s="12"/>
      <c r="D24" s="14" t="s">
        <v>117</v>
      </c>
      <c r="E24" s="15">
        <v>6.098858964231705</v>
      </c>
      <c r="F24" s="15">
        <v>6.4199903743611442</v>
      </c>
      <c r="G24" s="15">
        <v>1.6929821462435299</v>
      </c>
      <c r="H24" s="15">
        <v>3.9314416034456903</v>
      </c>
      <c r="I24" s="15">
        <v>0.79349171739301949</v>
      </c>
      <c r="J24" s="15">
        <v>0.72875125092117343</v>
      </c>
      <c r="K24" s="15">
        <v>3.8060917770109874</v>
      </c>
      <c r="L24" s="2"/>
      <c r="M24" s="2"/>
      <c r="N24" s="2"/>
      <c r="O24" s="2"/>
      <c r="P24" s="2"/>
    </row>
    <row r="25" spans="1:16" x14ac:dyDescent="0.2">
      <c r="A25" s="12" t="s">
        <v>127</v>
      </c>
      <c r="B25" s="12">
        <v>1</v>
      </c>
      <c r="C25" s="12">
        <v>2</v>
      </c>
      <c r="D25" s="12" t="s">
        <v>109</v>
      </c>
      <c r="E25" s="15">
        <v>11.563997952642501</v>
      </c>
      <c r="F25" s="15">
        <v>37.669238335254498</v>
      </c>
      <c r="G25" s="15">
        <v>10.3064737037515</v>
      </c>
      <c r="H25" s="15">
        <v>6.5406930186669996</v>
      </c>
      <c r="I25" s="15">
        <v>0.228936316646</v>
      </c>
      <c r="J25" s="15">
        <v>0</v>
      </c>
      <c r="K25" s="15">
        <v>31.226268942260504</v>
      </c>
      <c r="L25" s="2"/>
      <c r="M25" s="2"/>
      <c r="N25" s="2"/>
      <c r="O25" s="2"/>
      <c r="P25" s="2"/>
    </row>
    <row r="26" spans="1:16" x14ac:dyDescent="0.2">
      <c r="A26" s="12"/>
      <c r="B26" s="12"/>
      <c r="C26" s="12"/>
      <c r="D26" s="14" t="s">
        <v>117</v>
      </c>
      <c r="E26" s="15">
        <v>11.563997952642499</v>
      </c>
      <c r="F26" s="15">
        <v>8.0466880496964936</v>
      </c>
      <c r="G26" s="15">
        <v>3.4728507401024986</v>
      </c>
      <c r="H26" s="15">
        <v>1.7931088475160024</v>
      </c>
      <c r="I26" s="15">
        <v>0.228936316646</v>
      </c>
      <c r="J26" s="15">
        <v>0</v>
      </c>
      <c r="K26" s="15">
        <v>0.95599631769850102</v>
      </c>
      <c r="L26" s="2"/>
      <c r="M26" s="2"/>
      <c r="N26" s="2"/>
      <c r="O26" s="2"/>
      <c r="P26" s="2"/>
    </row>
    <row r="27" spans="1:16" x14ac:dyDescent="0.2">
      <c r="A27" s="12" t="s">
        <v>103</v>
      </c>
      <c r="B27" s="12">
        <v>2</v>
      </c>
      <c r="C27" s="12">
        <v>8</v>
      </c>
      <c r="D27" s="12" t="s">
        <v>109</v>
      </c>
      <c r="E27" s="16">
        <v>1.0107142324062499</v>
      </c>
      <c r="F27" s="18">
        <v>2.6612279078952499</v>
      </c>
      <c r="G27" s="16">
        <v>21.172879206184248</v>
      </c>
      <c r="H27" s="16">
        <v>15.811923774979624</v>
      </c>
      <c r="I27" s="16">
        <v>6.7089386755818747</v>
      </c>
      <c r="J27" s="16">
        <v>0.30216935605737499</v>
      </c>
      <c r="K27" s="16">
        <v>48.529156699504362</v>
      </c>
      <c r="L27" s="2"/>
      <c r="M27" s="2"/>
      <c r="N27" s="2"/>
      <c r="O27" s="2"/>
      <c r="P27" s="2"/>
    </row>
    <row r="28" spans="1:16" x14ac:dyDescent="0.2">
      <c r="A28" s="12"/>
      <c r="B28" s="12"/>
      <c r="C28" s="12"/>
      <c r="D28" s="14" t="s">
        <v>117</v>
      </c>
      <c r="E28" s="16">
        <v>1.0107142324062497</v>
      </c>
      <c r="F28" s="18">
        <v>1.331356360702205</v>
      </c>
      <c r="G28" s="16">
        <v>1.4144158759970475</v>
      </c>
      <c r="H28" s="16">
        <v>1.4397088780499794</v>
      </c>
      <c r="I28" s="16">
        <v>0.66176651368888595</v>
      </c>
      <c r="J28" s="16">
        <v>0.25542742754092723</v>
      </c>
      <c r="K28" s="16">
        <v>4.2360128396666887</v>
      </c>
      <c r="L28" s="2"/>
      <c r="M28" s="2"/>
      <c r="N28" s="2"/>
      <c r="O28" s="2"/>
      <c r="P28" s="2"/>
    </row>
    <row r="29" spans="1:16" x14ac:dyDescent="0.2">
      <c r="A29" s="12" t="s">
        <v>104</v>
      </c>
      <c r="B29" s="12">
        <v>2</v>
      </c>
      <c r="C29" s="12">
        <v>8</v>
      </c>
      <c r="D29" s="12" t="s">
        <v>109</v>
      </c>
      <c r="E29" s="16">
        <v>6.6843516004846251</v>
      </c>
      <c r="F29" s="18">
        <v>2.5367300877377499</v>
      </c>
      <c r="G29" s="16">
        <v>20.637548336173499</v>
      </c>
      <c r="H29" s="16">
        <v>15.666607934025999</v>
      </c>
      <c r="I29" s="16">
        <v>8.0648399545155005</v>
      </c>
      <c r="J29" s="16">
        <v>0.69277620272249996</v>
      </c>
      <c r="K29" s="16">
        <v>42.38010560332512</v>
      </c>
      <c r="L29" s="2"/>
      <c r="M29" s="2"/>
      <c r="N29" s="2"/>
      <c r="O29" s="2"/>
      <c r="P29" s="2"/>
    </row>
    <row r="30" spans="1:16" x14ac:dyDescent="0.2">
      <c r="A30" s="12"/>
      <c r="B30" s="12"/>
      <c r="C30" s="12"/>
      <c r="D30" s="14" t="s">
        <v>117</v>
      </c>
      <c r="E30" s="16">
        <v>4.4072482698443238</v>
      </c>
      <c r="F30" s="18">
        <v>1.2412859537313941</v>
      </c>
      <c r="G30" s="16">
        <v>1.6774921855663085</v>
      </c>
      <c r="H30" s="16">
        <v>2.0961045366350621</v>
      </c>
      <c r="I30" s="16">
        <v>1.9794149076716387</v>
      </c>
      <c r="J30" s="16">
        <v>0.53380315877145468</v>
      </c>
      <c r="K30" s="16">
        <v>3.7189865255824563</v>
      </c>
      <c r="L30" s="2"/>
      <c r="M30" s="2"/>
      <c r="N30" s="2"/>
      <c r="O30" s="2"/>
      <c r="P30" s="2"/>
    </row>
    <row r="31" spans="1:16" x14ac:dyDescent="0.2">
      <c r="A31" s="12" t="s">
        <v>110</v>
      </c>
      <c r="B31" s="12">
        <v>2</v>
      </c>
      <c r="C31" s="12">
        <v>9</v>
      </c>
      <c r="D31" s="12" t="s">
        <v>109</v>
      </c>
      <c r="E31" s="16">
        <v>3.0915779071821112</v>
      </c>
      <c r="F31" s="18">
        <v>10.416708587911776</v>
      </c>
      <c r="G31" s="16">
        <v>20.928368264234667</v>
      </c>
      <c r="H31" s="16">
        <v>9.7063381910641127</v>
      </c>
      <c r="I31" s="16">
        <v>3.4791129768082225</v>
      </c>
      <c r="J31" s="16">
        <v>0.44631439875944445</v>
      </c>
      <c r="K31" s="16">
        <v>48.062643155123666</v>
      </c>
      <c r="L31" s="2"/>
      <c r="M31" s="2"/>
      <c r="N31" s="2"/>
      <c r="O31" s="2"/>
      <c r="P31" s="2"/>
    </row>
    <row r="32" spans="1:16" x14ac:dyDescent="0.2">
      <c r="A32" s="12"/>
      <c r="B32" s="12"/>
      <c r="C32" s="12"/>
      <c r="D32" s="14" t="s">
        <v>117</v>
      </c>
      <c r="E32" s="16">
        <v>2.6970492733254461</v>
      </c>
      <c r="F32" s="18">
        <v>4.8032784423915986</v>
      </c>
      <c r="G32" s="16">
        <v>2.0587744601900533</v>
      </c>
      <c r="H32" s="16">
        <v>1.4234311487786699</v>
      </c>
      <c r="I32" s="16">
        <v>0.78427622731440216</v>
      </c>
      <c r="J32" s="16">
        <v>0.29647649574707813</v>
      </c>
      <c r="K32" s="16">
        <v>4.3425018099351025</v>
      </c>
      <c r="L32" s="2"/>
      <c r="M32" s="2"/>
      <c r="N32" s="2"/>
      <c r="O32" s="2"/>
      <c r="P32" s="2"/>
    </row>
    <row r="33" spans="1:16" x14ac:dyDescent="0.2">
      <c r="A33" s="12" t="s">
        <v>101</v>
      </c>
      <c r="B33" s="12">
        <v>2</v>
      </c>
      <c r="C33" s="12">
        <v>3</v>
      </c>
      <c r="D33" s="12" t="s">
        <v>109</v>
      </c>
      <c r="E33" s="16">
        <v>0</v>
      </c>
      <c r="F33" s="18">
        <v>7.1133228323666656E-2</v>
      </c>
      <c r="G33" s="16">
        <v>32.241818775222661</v>
      </c>
      <c r="H33" s="16">
        <v>11.795379969129998</v>
      </c>
      <c r="I33" s="16">
        <v>4.6945668853300004</v>
      </c>
      <c r="J33" s="16">
        <v>1.0340846181526666</v>
      </c>
      <c r="K33" s="16">
        <v>47.300359847869004</v>
      </c>
      <c r="L33" s="2"/>
      <c r="M33" s="2"/>
      <c r="N33" s="2"/>
      <c r="O33" s="2"/>
      <c r="P33" s="2"/>
    </row>
    <row r="34" spans="1:16" x14ac:dyDescent="0.2">
      <c r="A34" s="12"/>
      <c r="B34" s="12"/>
      <c r="C34" s="12"/>
      <c r="D34" s="14" t="s">
        <v>117</v>
      </c>
      <c r="E34" s="16">
        <v>0</v>
      </c>
      <c r="F34" s="18">
        <v>6.2676830516489188E-2</v>
      </c>
      <c r="G34" s="16">
        <v>10.101915987164775</v>
      </c>
      <c r="H34" s="16">
        <v>1.5674411961632853</v>
      </c>
      <c r="I34" s="16">
        <v>2.3999667602770498</v>
      </c>
      <c r="J34" s="16">
        <v>1.0340846181526666</v>
      </c>
      <c r="K34" s="16">
        <v>8.2213515462279467</v>
      </c>
      <c r="L34" s="2"/>
      <c r="M34" s="2"/>
      <c r="N34" s="2"/>
      <c r="O34" s="2"/>
      <c r="P34" s="2"/>
    </row>
    <row r="35" spans="1:16" x14ac:dyDescent="0.2">
      <c r="A35" s="12" t="s">
        <v>102</v>
      </c>
      <c r="B35" s="12">
        <v>2</v>
      </c>
      <c r="C35" s="12">
        <v>3</v>
      </c>
      <c r="D35" s="12" t="s">
        <v>109</v>
      </c>
      <c r="E35" s="16">
        <v>5.3402776844913333</v>
      </c>
      <c r="F35" s="18">
        <v>8.122099888666667E-3</v>
      </c>
      <c r="G35" s="16">
        <v>26.019396702847668</v>
      </c>
      <c r="H35" s="16">
        <v>12.514588002375666</v>
      </c>
      <c r="I35" s="16">
        <v>3.8719266744560001</v>
      </c>
      <c r="J35" s="16">
        <v>1.1436840232503334</v>
      </c>
      <c r="K35" s="16">
        <v>48.201063515135331</v>
      </c>
      <c r="L35" s="2"/>
      <c r="M35" s="2"/>
      <c r="N35" s="2"/>
      <c r="O35" s="2"/>
      <c r="P35" s="2"/>
    </row>
    <row r="36" spans="1:16" x14ac:dyDescent="0.2">
      <c r="A36" s="12"/>
      <c r="B36" s="12"/>
      <c r="C36" s="12"/>
      <c r="D36" s="14" t="s">
        <v>117</v>
      </c>
      <c r="E36" s="16">
        <v>5.3402776844913342</v>
      </c>
      <c r="F36" s="18">
        <v>8.122099888666667E-3</v>
      </c>
      <c r="G36" s="16">
        <v>3.2636514473396661</v>
      </c>
      <c r="H36" s="16">
        <v>3.4972171301580768</v>
      </c>
      <c r="I36" s="16">
        <v>1.9427550129110083</v>
      </c>
      <c r="J36" s="16">
        <v>0.5718852661601036</v>
      </c>
      <c r="K36" s="16">
        <v>2.944234121762344</v>
      </c>
      <c r="L36" s="2"/>
      <c r="M36" s="2"/>
      <c r="N36" s="2"/>
      <c r="O36" s="2"/>
      <c r="P36" s="2"/>
    </row>
    <row r="37" spans="1:16" x14ac:dyDescent="0.2">
      <c r="A37" s="12" t="s">
        <v>111</v>
      </c>
      <c r="B37" s="12">
        <v>2</v>
      </c>
      <c r="C37" s="12">
        <v>3</v>
      </c>
      <c r="D37" s="12" t="s">
        <v>109</v>
      </c>
      <c r="E37" s="16">
        <v>0</v>
      </c>
      <c r="F37" s="18">
        <v>0</v>
      </c>
      <c r="G37" s="16">
        <v>20.952015135366668</v>
      </c>
      <c r="H37" s="16">
        <v>16.532809026066001</v>
      </c>
      <c r="I37" s="16">
        <v>3.6711499549813333</v>
      </c>
      <c r="J37" s="16">
        <v>0.39275313364933334</v>
      </c>
      <c r="K37" s="16">
        <v>54.799685146184999</v>
      </c>
      <c r="L37" s="2"/>
      <c r="M37" s="2"/>
      <c r="N37" s="2"/>
      <c r="O37" s="2"/>
      <c r="P37" s="2"/>
    </row>
    <row r="38" spans="1:16" x14ac:dyDescent="0.2">
      <c r="A38" s="12"/>
      <c r="B38" s="12"/>
      <c r="C38" s="12"/>
      <c r="D38" s="14" t="s">
        <v>117</v>
      </c>
      <c r="E38" s="16">
        <v>0</v>
      </c>
      <c r="F38" s="18">
        <v>0</v>
      </c>
      <c r="G38" s="16">
        <v>0.9667640190329877</v>
      </c>
      <c r="H38" s="16">
        <v>3.3122902289669049</v>
      </c>
      <c r="I38" s="16">
        <v>2.0898532142168258</v>
      </c>
      <c r="J38" s="16">
        <v>0.3927531336493334</v>
      </c>
      <c r="K38" s="16">
        <v>4.5168386455476872</v>
      </c>
      <c r="L38" s="2"/>
      <c r="M38" s="2"/>
      <c r="N38" s="2"/>
      <c r="O38" s="2"/>
      <c r="P38" s="2"/>
    </row>
    <row r="39" spans="1:16" x14ac:dyDescent="0.2">
      <c r="A39" s="12" t="s">
        <v>100</v>
      </c>
      <c r="B39" s="12">
        <v>2</v>
      </c>
      <c r="C39" s="12">
        <v>4</v>
      </c>
      <c r="D39" s="12" t="s">
        <v>109</v>
      </c>
      <c r="E39" s="16">
        <v>2.0214284648124998</v>
      </c>
      <c r="F39" s="18">
        <v>1.3859390957765001</v>
      </c>
      <c r="G39" s="16">
        <v>20.837783710196749</v>
      </c>
      <c r="H39" s="16">
        <v>14.5244650709165</v>
      </c>
      <c r="I39" s="16">
        <v>6.2510257197075001</v>
      </c>
      <c r="J39" s="16">
        <v>0.60433871211474999</v>
      </c>
      <c r="K39" s="16">
        <v>51.450324802522253</v>
      </c>
      <c r="L39" s="2"/>
      <c r="M39" s="2"/>
      <c r="N39" s="2"/>
      <c r="O39" s="2"/>
      <c r="P39" s="2"/>
    </row>
    <row r="40" spans="1:16" x14ac:dyDescent="0.2">
      <c r="A40" s="12"/>
      <c r="B40" s="12"/>
      <c r="C40" s="12"/>
      <c r="D40" s="14" t="s">
        <v>117</v>
      </c>
      <c r="E40" s="16">
        <v>2.0214284648124998</v>
      </c>
      <c r="F40" s="18">
        <v>1.3241495469346944</v>
      </c>
      <c r="G40" s="16">
        <v>1.1354441340169616</v>
      </c>
      <c r="H40" s="16">
        <v>1.6901917264753268</v>
      </c>
      <c r="I40" s="16">
        <v>0.88621811001758866</v>
      </c>
      <c r="J40" s="16">
        <v>0.49355572156957839</v>
      </c>
      <c r="K40" s="16">
        <v>2.4761327678767469</v>
      </c>
      <c r="L40" s="2"/>
      <c r="M40" s="2"/>
      <c r="N40" s="2"/>
      <c r="O40" s="2"/>
      <c r="P40" s="2"/>
    </row>
    <row r="41" spans="1:16" x14ac:dyDescent="0.2">
      <c r="A41" s="12" t="s">
        <v>113</v>
      </c>
      <c r="B41" s="12">
        <v>2</v>
      </c>
      <c r="C41" s="12">
        <v>3</v>
      </c>
      <c r="D41" s="12" t="s">
        <v>109</v>
      </c>
      <c r="E41" s="16">
        <v>9.2747337215463332</v>
      </c>
      <c r="F41" s="18">
        <v>17.698956116864</v>
      </c>
      <c r="G41" s="16">
        <v>13.620532708612002</v>
      </c>
      <c r="H41" s="16">
        <v>10.209718515559667</v>
      </c>
      <c r="I41" s="16">
        <v>4.5828225022663336</v>
      </c>
      <c r="J41" s="16">
        <v>8.2036387429999996E-2</v>
      </c>
      <c r="K41" s="16">
        <v>43.182982657506329</v>
      </c>
      <c r="L41" s="2"/>
      <c r="M41" s="2"/>
      <c r="N41" s="2"/>
      <c r="O41" s="2"/>
      <c r="P41" s="2"/>
    </row>
    <row r="42" spans="1:16" x14ac:dyDescent="0.2">
      <c r="A42" s="12"/>
      <c r="B42" s="12"/>
      <c r="C42" s="12"/>
      <c r="D42" s="14" t="s">
        <v>117</v>
      </c>
      <c r="E42" s="16">
        <v>7.6560652769170039</v>
      </c>
      <c r="F42" s="18">
        <v>12.277074771199777</v>
      </c>
      <c r="G42" s="16">
        <v>0.92568594475506061</v>
      </c>
      <c r="H42" s="16">
        <v>1.3068524982700047</v>
      </c>
      <c r="I42" s="16">
        <v>1.7279591548825002</v>
      </c>
      <c r="J42" s="16">
        <v>8.2036387429999996E-2</v>
      </c>
      <c r="K42" s="16">
        <v>12.751171395735113</v>
      </c>
      <c r="L42" s="2"/>
      <c r="M42" s="2"/>
      <c r="N42" s="2"/>
      <c r="O42" s="2"/>
      <c r="P42" s="2"/>
    </row>
    <row r="43" spans="1:16" x14ac:dyDescent="0.2">
      <c r="A43" s="12" t="s">
        <v>99</v>
      </c>
      <c r="B43" s="12">
        <v>2</v>
      </c>
      <c r="C43" s="12">
        <v>4</v>
      </c>
      <c r="D43" s="12" t="s">
        <v>109</v>
      </c>
      <c r="E43" s="16">
        <v>0</v>
      </c>
      <c r="F43" s="18">
        <v>3.9365167200139997</v>
      </c>
      <c r="G43" s="16">
        <v>21.507974702171747</v>
      </c>
      <c r="H43" s="16">
        <v>17.099382479042749</v>
      </c>
      <c r="I43" s="16">
        <v>7.1668516314562503</v>
      </c>
      <c r="J43" s="16">
        <v>0</v>
      </c>
      <c r="K43" s="16">
        <v>45.607988596486493</v>
      </c>
      <c r="L43" s="2"/>
      <c r="M43" s="2"/>
      <c r="N43" s="2"/>
      <c r="O43" s="2"/>
      <c r="P43" s="2"/>
    </row>
    <row r="44" spans="1:16" x14ac:dyDescent="0.2">
      <c r="A44" s="12"/>
      <c r="B44" s="12"/>
      <c r="C44" s="12"/>
      <c r="D44" s="14" t="s">
        <v>117</v>
      </c>
      <c r="E44" s="16">
        <v>0</v>
      </c>
      <c r="F44" s="18">
        <v>2.3311154305738491</v>
      </c>
      <c r="G44" s="16">
        <v>2.823457316632223</v>
      </c>
      <c r="H44" s="16">
        <v>2.3897921181161532</v>
      </c>
      <c r="I44" s="16">
        <v>1.0576030596076744</v>
      </c>
      <c r="J44" s="16">
        <v>0</v>
      </c>
      <c r="K44" s="16">
        <v>8.4804308118722371</v>
      </c>
      <c r="L44" s="2"/>
      <c r="M44" s="2"/>
      <c r="N44" s="2"/>
      <c r="O44" s="2"/>
      <c r="P44" s="2"/>
    </row>
    <row r="45" spans="1:16" x14ac:dyDescent="0.2">
      <c r="A45" s="12" t="s">
        <v>112</v>
      </c>
      <c r="B45" s="12">
        <v>2</v>
      </c>
      <c r="C45" s="12">
        <v>6</v>
      </c>
      <c r="D45" s="12" t="s">
        <v>109</v>
      </c>
      <c r="E45" s="16">
        <v>0</v>
      </c>
      <c r="F45" s="18">
        <v>6.7755848234356657</v>
      </c>
      <c r="G45" s="16">
        <v>24.582286042045997</v>
      </c>
      <c r="H45" s="16">
        <v>9.454648028816333</v>
      </c>
      <c r="I45" s="16">
        <v>2.927258214079167</v>
      </c>
      <c r="J45" s="16">
        <v>0.62845340442416664</v>
      </c>
      <c r="K45" s="16">
        <v>50.502473403932335</v>
      </c>
      <c r="L45" s="2"/>
      <c r="M45" s="2"/>
      <c r="N45" s="2"/>
      <c r="O45" s="2"/>
      <c r="P45" s="2"/>
    </row>
    <row r="46" spans="1:16" x14ac:dyDescent="0.2">
      <c r="A46" s="12"/>
      <c r="B46" s="12"/>
      <c r="C46" s="12"/>
      <c r="D46" s="14" t="s">
        <v>117</v>
      </c>
      <c r="E46" s="16">
        <v>0</v>
      </c>
      <c r="F46" s="18">
        <v>4.1559088969658173</v>
      </c>
      <c r="G46" s="16">
        <v>1.4108428321989694</v>
      </c>
      <c r="H46" s="16">
        <v>2.1173553106745651</v>
      </c>
      <c r="I46" s="16">
        <v>0.83445749207298381</v>
      </c>
      <c r="J46" s="16">
        <v>0.43555158806952832</v>
      </c>
      <c r="K46" s="16">
        <v>3.0277772949494559</v>
      </c>
      <c r="L46" s="2"/>
      <c r="M46" s="2"/>
      <c r="N46" s="2"/>
      <c r="O46" s="2"/>
      <c r="P46" s="2"/>
    </row>
    <row r="47" spans="1:16" x14ac:dyDescent="0.2">
      <c r="A47" s="12" t="s">
        <v>97</v>
      </c>
      <c r="B47" s="12">
        <v>2</v>
      </c>
      <c r="C47" s="12">
        <v>6</v>
      </c>
      <c r="D47" s="12" t="s">
        <v>109</v>
      </c>
      <c r="E47" s="16">
        <v>4.9187387219385004</v>
      </c>
      <c r="F47" s="18">
        <v>2.925797097712</v>
      </c>
      <c r="G47" s="16">
        <v>20.696684321685833</v>
      </c>
      <c r="H47" s="16">
        <v>16.894868487497</v>
      </c>
      <c r="I47" s="16">
        <v>5.9441299715706668</v>
      </c>
      <c r="J47" s="16">
        <v>0.888557651058</v>
      </c>
      <c r="K47" s="16">
        <v>44.545607609773164</v>
      </c>
      <c r="L47" s="2"/>
      <c r="M47" s="2"/>
      <c r="N47" s="2"/>
      <c r="O47" s="2"/>
      <c r="P47" s="2"/>
    </row>
    <row r="48" spans="1:16" x14ac:dyDescent="0.2">
      <c r="A48" s="12"/>
      <c r="B48" s="12"/>
      <c r="C48" s="12"/>
      <c r="D48" s="14" t="s">
        <v>117</v>
      </c>
      <c r="E48" s="16">
        <v>4.9187387219384995</v>
      </c>
      <c r="F48" s="18">
        <v>1.6224830225465128</v>
      </c>
      <c r="G48" s="16">
        <v>2.2873857896745022</v>
      </c>
      <c r="H48" s="16">
        <v>2.6338372469950273</v>
      </c>
      <c r="I48" s="16">
        <v>1.8118108653215241</v>
      </c>
      <c r="J48" s="16">
        <v>0.70745564581972775</v>
      </c>
      <c r="K48" s="16">
        <v>2.2322615238771411</v>
      </c>
      <c r="L48" s="2"/>
      <c r="M48" s="2"/>
      <c r="N48" s="2"/>
      <c r="O48" s="2"/>
      <c r="P48" s="2"/>
    </row>
    <row r="49" spans="1:16" x14ac:dyDescent="0.2">
      <c r="A49" s="12" t="s">
        <v>98</v>
      </c>
      <c r="B49" s="12">
        <v>2</v>
      </c>
      <c r="C49" s="12">
        <v>3</v>
      </c>
      <c r="D49" s="12" t="s">
        <v>109</v>
      </c>
      <c r="E49" s="16">
        <v>7.9874601574153337</v>
      </c>
      <c r="F49" s="18">
        <v>0.91301937187666671</v>
      </c>
      <c r="G49" s="16">
        <v>21.904301260139665</v>
      </c>
      <c r="H49" s="16">
        <v>13.681644239274334</v>
      </c>
      <c r="I49" s="16">
        <v>12.614988374522333</v>
      </c>
      <c r="J49" s="16">
        <v>7.0287905144000004E-2</v>
      </c>
      <c r="K49" s="16">
        <v>39.524484242501998</v>
      </c>
      <c r="L49" s="2"/>
      <c r="M49" s="2"/>
      <c r="N49" s="2"/>
      <c r="O49" s="2"/>
      <c r="P49" s="2"/>
    </row>
    <row r="50" spans="1:16" x14ac:dyDescent="0.2">
      <c r="A50" s="12"/>
      <c r="B50" s="12"/>
      <c r="C50" s="12"/>
      <c r="D50" s="14" t="s">
        <v>117</v>
      </c>
      <c r="E50" s="16">
        <v>7.9874601574153345</v>
      </c>
      <c r="F50" s="18">
        <v>0.90629303104310133</v>
      </c>
      <c r="G50" s="16">
        <v>1.4747058261082795</v>
      </c>
      <c r="H50" s="16">
        <v>1.7823668015482206</v>
      </c>
      <c r="I50" s="16">
        <v>2.3343347784607968</v>
      </c>
      <c r="J50" s="16">
        <v>7.0287905144000004E-2</v>
      </c>
      <c r="K50" s="16">
        <v>9.9333540007902723</v>
      </c>
      <c r="L50" s="2"/>
      <c r="M50" s="2"/>
      <c r="N50" s="2"/>
      <c r="O50" s="2"/>
      <c r="P50" s="2"/>
    </row>
    <row r="51" spans="1:16" x14ac:dyDescent="0.2">
      <c r="A51" s="12" t="s">
        <v>91</v>
      </c>
      <c r="B51" s="12">
        <v>3</v>
      </c>
      <c r="C51" s="12">
        <v>10</v>
      </c>
      <c r="D51" s="12" t="s">
        <v>109</v>
      </c>
      <c r="E51" s="16">
        <v>4.0739353868754993</v>
      </c>
      <c r="F51" s="18">
        <v>9.8824480625244</v>
      </c>
      <c r="G51" s="16">
        <v>19.589021197830199</v>
      </c>
      <c r="H51" s="16">
        <v>12.851366312852599</v>
      </c>
      <c r="I51" s="16">
        <v>3.7360169386134006</v>
      </c>
      <c r="J51" s="16">
        <v>1.2760947883744</v>
      </c>
      <c r="K51" s="16">
        <v>44.604367314066295</v>
      </c>
    </row>
    <row r="52" spans="1:16" x14ac:dyDescent="0.2">
      <c r="A52" s="12"/>
      <c r="B52" s="12"/>
      <c r="C52" s="12"/>
      <c r="D52" s="14" t="s">
        <v>117</v>
      </c>
      <c r="E52" s="16">
        <v>2.4433155609971662</v>
      </c>
      <c r="F52" s="18">
        <v>2.273659149741635</v>
      </c>
      <c r="G52" s="16">
        <v>1.6402010849913709</v>
      </c>
      <c r="H52" s="16">
        <v>1.8354438769955268</v>
      </c>
      <c r="I52" s="16">
        <v>0.49073056632205636</v>
      </c>
      <c r="J52" s="16">
        <v>0.44639231585206524</v>
      </c>
      <c r="K52" s="16">
        <v>1.7364680112922573</v>
      </c>
    </row>
    <row r="53" spans="1:16" x14ac:dyDescent="0.2">
      <c r="A53" s="12" t="s">
        <v>95</v>
      </c>
      <c r="B53" s="12">
        <v>3</v>
      </c>
      <c r="C53" s="12">
        <v>10</v>
      </c>
      <c r="D53" s="12" t="s">
        <v>109</v>
      </c>
      <c r="E53" s="16">
        <v>1.9628243387298003</v>
      </c>
      <c r="F53" s="18">
        <v>13.930790744737902</v>
      </c>
      <c r="G53" s="16">
        <v>19.892858270828199</v>
      </c>
      <c r="H53" s="16">
        <v>9.1796535951137006</v>
      </c>
      <c r="I53" s="16">
        <v>2.7631699127362999</v>
      </c>
      <c r="J53" s="16">
        <v>0.2444385218208</v>
      </c>
      <c r="K53" s="16">
        <v>47.561011445035497</v>
      </c>
    </row>
    <row r="54" spans="1:16" x14ac:dyDescent="0.2">
      <c r="A54" s="12"/>
      <c r="B54" s="12"/>
      <c r="C54" s="12"/>
      <c r="D54" s="14" t="s">
        <v>117</v>
      </c>
      <c r="E54" s="16">
        <v>1.6503723341256205</v>
      </c>
      <c r="F54" s="18">
        <v>3.0587950276355111</v>
      </c>
      <c r="G54" s="16">
        <v>1.6229117312036021</v>
      </c>
      <c r="H54" s="16">
        <v>1.7516025003472904</v>
      </c>
      <c r="I54" s="16">
        <v>0.58581728094749719</v>
      </c>
      <c r="J54" s="16">
        <v>0.16921270115043568</v>
      </c>
      <c r="K54" s="16">
        <v>2.8872615576924687</v>
      </c>
    </row>
    <row r="55" spans="1:16" x14ac:dyDescent="0.2">
      <c r="A55" s="12" t="s">
        <v>92</v>
      </c>
      <c r="B55" s="12">
        <v>3</v>
      </c>
      <c r="C55" s="12">
        <v>5</v>
      </c>
      <c r="D55" s="12" t="s">
        <v>109</v>
      </c>
      <c r="E55" s="16">
        <v>6.4752309421288006</v>
      </c>
      <c r="F55" s="18">
        <v>3.7730363381006002</v>
      </c>
      <c r="G55" s="16">
        <v>24.5191351889884</v>
      </c>
      <c r="H55" s="16">
        <v>14.667996508373401</v>
      </c>
      <c r="I55" s="16">
        <v>5.1826748043266004</v>
      </c>
      <c r="J55" s="16">
        <v>0.26436579906719998</v>
      </c>
      <c r="K55" s="16">
        <v>40.850361216190201</v>
      </c>
    </row>
    <row r="56" spans="1:16" x14ac:dyDescent="0.2">
      <c r="A56" s="12"/>
      <c r="B56" s="12"/>
      <c r="C56" s="12"/>
      <c r="D56" s="14" t="s">
        <v>117</v>
      </c>
      <c r="E56" s="16">
        <v>4.1729490431598526</v>
      </c>
      <c r="F56" s="18">
        <v>0.81863946650274233</v>
      </c>
      <c r="G56" s="16">
        <v>1.8977661913997821</v>
      </c>
      <c r="H56" s="16">
        <v>3.7873515853407915</v>
      </c>
      <c r="I56" s="16">
        <v>1.3460473401828257</v>
      </c>
      <c r="J56" s="16">
        <v>0.16463147389617505</v>
      </c>
      <c r="K56" s="16">
        <v>5.7097516737280483</v>
      </c>
    </row>
    <row r="57" spans="1:16" x14ac:dyDescent="0.2">
      <c r="A57" s="12" t="s">
        <v>96</v>
      </c>
      <c r="B57" s="12">
        <v>3</v>
      </c>
      <c r="C57" s="12">
        <v>5</v>
      </c>
      <c r="D57" s="12" t="s">
        <v>109</v>
      </c>
      <c r="E57" s="16">
        <v>0</v>
      </c>
      <c r="F57" s="18">
        <v>6.6327427920762005</v>
      </c>
      <c r="G57" s="16">
        <v>23.336913570102599</v>
      </c>
      <c r="H57" s="16">
        <v>11.392392808893</v>
      </c>
      <c r="I57" s="16">
        <v>3.1691637384858002</v>
      </c>
      <c r="J57" s="16">
        <v>1.4405249868278001</v>
      </c>
      <c r="K57" s="16">
        <v>49.968684243639395</v>
      </c>
    </row>
    <row r="58" spans="1:16" x14ac:dyDescent="0.2">
      <c r="A58" s="12"/>
      <c r="B58" s="12"/>
      <c r="C58" s="12"/>
      <c r="D58" s="14" t="s">
        <v>117</v>
      </c>
      <c r="E58" s="16">
        <v>0</v>
      </c>
      <c r="F58" s="18">
        <v>1.5465368420051844</v>
      </c>
      <c r="G58" s="16">
        <v>1.2131799458332821</v>
      </c>
      <c r="H58" s="16">
        <v>1.7418604054551345</v>
      </c>
      <c r="I58" s="16">
        <v>1.6738407204116461</v>
      </c>
      <c r="J58" s="16">
        <v>1.0586137215277083</v>
      </c>
      <c r="K58" s="16">
        <v>1.8607713024993855</v>
      </c>
    </row>
    <row r="59" spans="1:16" x14ac:dyDescent="0.2">
      <c r="A59" s="12" t="s">
        <v>93</v>
      </c>
      <c r="B59" s="12">
        <v>3</v>
      </c>
      <c r="C59" s="12">
        <v>5</v>
      </c>
      <c r="D59" s="12" t="s">
        <v>109</v>
      </c>
      <c r="E59" s="16">
        <v>7.6439389558904001</v>
      </c>
      <c r="F59" s="16">
        <v>9.0015281339909983</v>
      </c>
      <c r="G59" s="16">
        <v>18.325608127714599</v>
      </c>
      <c r="H59" s="16">
        <v>10.466230823687001</v>
      </c>
      <c r="I59" s="16">
        <v>2.9420623866116005</v>
      </c>
      <c r="J59" s="16">
        <v>1.1869102706696002</v>
      </c>
      <c r="K59" s="16">
        <v>45.836961740221</v>
      </c>
    </row>
    <row r="60" spans="1:16" x14ac:dyDescent="0.2">
      <c r="A60" s="12"/>
      <c r="B60" s="12"/>
      <c r="C60" s="12"/>
      <c r="D60" s="14" t="s">
        <v>117</v>
      </c>
      <c r="E60" s="16">
        <v>4.4986274761650575</v>
      </c>
      <c r="F60" s="16">
        <v>1.3871985392592481</v>
      </c>
      <c r="G60" s="16">
        <v>2.1475474121899514</v>
      </c>
      <c r="H60" s="16">
        <v>1.5312989975501867</v>
      </c>
      <c r="I60" s="16">
        <v>0.43174748384228173</v>
      </c>
      <c r="J60" s="16">
        <v>0.69654253406364774</v>
      </c>
      <c r="K60" s="16">
        <v>2.8310834796261264</v>
      </c>
    </row>
    <row r="61" spans="1:16" x14ac:dyDescent="0.2">
      <c r="A61" s="12" t="s">
        <v>94</v>
      </c>
      <c r="B61" s="12">
        <v>3</v>
      </c>
      <c r="C61" s="12">
        <v>5</v>
      </c>
      <c r="D61" s="12" t="s">
        <v>109</v>
      </c>
      <c r="E61" s="16">
        <v>0.50393181786060004</v>
      </c>
      <c r="F61" s="16">
        <v>10.7633679910578</v>
      </c>
      <c r="G61" s="16">
        <v>20.852434267945803</v>
      </c>
      <c r="H61" s="16">
        <v>15.2365018020182</v>
      </c>
      <c r="I61" s="16">
        <v>4.5299714906151998</v>
      </c>
      <c r="J61" s="16">
        <v>1.3652793060791999</v>
      </c>
      <c r="K61" s="16">
        <v>43.371772887911604</v>
      </c>
    </row>
    <row r="62" spans="1:16" x14ac:dyDescent="0.2">
      <c r="A62" s="12"/>
      <c r="B62" s="12"/>
      <c r="C62" s="12"/>
      <c r="D62" s="14" t="s">
        <v>117</v>
      </c>
      <c r="E62" s="16">
        <v>0.50393181786059993</v>
      </c>
      <c r="F62" s="16">
        <v>4.5771756503165468</v>
      </c>
      <c r="G62" s="16">
        <v>2.5876827502531432</v>
      </c>
      <c r="H62" s="16">
        <v>3.1576148822275352</v>
      </c>
      <c r="I62" s="16">
        <v>0.76294586579004375</v>
      </c>
      <c r="J62" s="16">
        <v>0.63839565128064435</v>
      </c>
      <c r="K62" s="16">
        <v>2.1895814704595833</v>
      </c>
    </row>
    <row r="63" spans="1:16" x14ac:dyDescent="0.2">
      <c r="A63" s="12"/>
      <c r="B63" s="12"/>
      <c r="C63" s="12"/>
      <c r="D63" s="12"/>
      <c r="E63" s="16"/>
      <c r="F63" s="16"/>
      <c r="G63" s="16"/>
      <c r="H63" s="16"/>
      <c r="I63" s="16"/>
      <c r="J63" s="16"/>
      <c r="K63" s="16"/>
    </row>
    <row r="64" spans="1:16" x14ac:dyDescent="0.2">
      <c r="A64" s="12"/>
      <c r="B64" s="12"/>
      <c r="C64" s="12"/>
      <c r="D64" s="12"/>
      <c r="E64" s="16"/>
      <c r="F64" s="16"/>
      <c r="G64" s="16"/>
      <c r="H64" s="16"/>
      <c r="I64" s="16"/>
      <c r="J64" s="16"/>
      <c r="K64" s="16"/>
    </row>
    <row r="65" spans="5:16" x14ac:dyDescent="0.2">
      <c r="E65" s="17"/>
      <c r="F65" s="17"/>
      <c r="G65" s="17"/>
      <c r="H65" s="17"/>
      <c r="I65" s="17"/>
      <c r="J65" s="17"/>
      <c r="K65" s="17"/>
      <c r="L65" s="2"/>
      <c r="M65" s="2"/>
      <c r="N65" s="2"/>
      <c r="O65" s="2"/>
      <c r="P65" s="2"/>
    </row>
    <row r="66" spans="5:16" x14ac:dyDescent="0.2">
      <c r="E66" s="17"/>
      <c r="F66" s="17"/>
      <c r="G66" s="17"/>
      <c r="H66" s="17"/>
      <c r="I66" s="17"/>
      <c r="J66" s="17"/>
      <c r="K66" s="17"/>
      <c r="L66" s="2"/>
      <c r="M66" s="2"/>
      <c r="N66" s="2"/>
      <c r="O66" s="2"/>
      <c r="P66" s="2"/>
    </row>
  </sheetData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5"/>
  <sheetViews>
    <sheetView zoomScale="138" workbookViewId="0">
      <selection activeCell="A16" sqref="A1:O16"/>
    </sheetView>
  </sheetViews>
  <sheetFormatPr baseColWidth="10" defaultRowHeight="15" x14ac:dyDescent="0.2"/>
  <sheetData>
    <row r="1" spans="1: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5" x14ac:dyDescent="0.2">
      <c r="A2" s="1" t="s">
        <v>14</v>
      </c>
      <c r="B2">
        <v>0</v>
      </c>
      <c r="C2">
        <v>50.119487811646003</v>
      </c>
      <c r="D2">
        <v>0</v>
      </c>
      <c r="E2">
        <v>0</v>
      </c>
      <c r="F2">
        <v>15.767532683537</v>
      </c>
      <c r="G2">
        <v>20.315567670158</v>
      </c>
      <c r="H2">
        <v>0</v>
      </c>
      <c r="I2">
        <v>0</v>
      </c>
      <c r="J2">
        <v>2.1355746336910002</v>
      </c>
      <c r="K2">
        <v>2.246865507566</v>
      </c>
      <c r="L2">
        <v>0</v>
      </c>
      <c r="M2">
        <v>2.7204434266859998</v>
      </c>
      <c r="N2">
        <v>6.6945282667160004</v>
      </c>
      <c r="O2" t="s">
        <v>32</v>
      </c>
    </row>
    <row r="3" spans="1:15" x14ac:dyDescent="0.2">
      <c r="A3" s="1" t="s">
        <v>15</v>
      </c>
      <c r="B3">
        <v>0</v>
      </c>
      <c r="C3">
        <v>48.461072795108002</v>
      </c>
      <c r="D3">
        <v>0</v>
      </c>
      <c r="E3">
        <v>0.43063075448400001</v>
      </c>
      <c r="F3">
        <v>7.8194464255430001</v>
      </c>
      <c r="G3">
        <v>25.323120486842999</v>
      </c>
      <c r="H3">
        <v>0.34580653502000003</v>
      </c>
      <c r="I3">
        <v>0</v>
      </c>
      <c r="J3">
        <v>0.88745714381899998</v>
      </c>
      <c r="K3">
        <v>3.8626234722769999</v>
      </c>
      <c r="L3">
        <v>0</v>
      </c>
      <c r="M3">
        <v>3.1891898458069998</v>
      </c>
      <c r="N3">
        <v>9.6806525410990005</v>
      </c>
      <c r="O3" t="s">
        <v>32</v>
      </c>
    </row>
    <row r="4" spans="1:15" x14ac:dyDescent="0.2">
      <c r="A4" s="1" t="s">
        <v>16</v>
      </c>
      <c r="B4">
        <v>0.93070861659000004</v>
      </c>
      <c r="C4">
        <v>49.204467266567001</v>
      </c>
      <c r="D4">
        <v>1.4497236366249999</v>
      </c>
      <c r="E4">
        <v>0.37092225159300002</v>
      </c>
      <c r="F4">
        <v>7.8506708518970001</v>
      </c>
      <c r="G4">
        <v>18.038082400248999</v>
      </c>
      <c r="H4">
        <v>2.6472315510629998</v>
      </c>
      <c r="I4">
        <v>0</v>
      </c>
      <c r="J4">
        <v>0.95899484131799995</v>
      </c>
      <c r="K4">
        <v>3.8421888425190001</v>
      </c>
      <c r="L4">
        <v>3.163217771677</v>
      </c>
      <c r="M4">
        <v>9.4889112059999992E-3</v>
      </c>
      <c r="N4">
        <v>11.534303058696</v>
      </c>
      <c r="O4" t="s">
        <v>32</v>
      </c>
    </row>
    <row r="5" spans="1:15" x14ac:dyDescent="0.2">
      <c r="A5" s="1" t="s">
        <v>17</v>
      </c>
      <c r="B5">
        <v>19.277554743903998</v>
      </c>
      <c r="C5">
        <v>46.656214275883997</v>
      </c>
      <c r="D5">
        <v>0</v>
      </c>
      <c r="E5">
        <v>1.2916760862379999</v>
      </c>
      <c r="F5">
        <v>8.8741188523509997</v>
      </c>
      <c r="G5">
        <v>14.808364527119</v>
      </c>
      <c r="H5">
        <v>0</v>
      </c>
      <c r="I5">
        <v>1.6441258765360001</v>
      </c>
      <c r="J5">
        <v>0.42197476059299999</v>
      </c>
      <c r="K5">
        <v>1.688739713313</v>
      </c>
      <c r="L5">
        <v>0</v>
      </c>
      <c r="M5">
        <v>0.38527432400900002</v>
      </c>
      <c r="N5">
        <v>4.9519568400529996</v>
      </c>
      <c r="O5" t="s">
        <v>32</v>
      </c>
    </row>
    <row r="6" spans="1:15" x14ac:dyDescent="0.2">
      <c r="A6" s="1" t="s">
        <v>18</v>
      </c>
      <c r="B6">
        <v>18.011431418958001</v>
      </c>
      <c r="C6">
        <v>34.743566551900003</v>
      </c>
      <c r="D6">
        <v>0.615396789404</v>
      </c>
      <c r="E6">
        <v>3.841322261033</v>
      </c>
      <c r="F6">
        <v>12.019385305107001</v>
      </c>
      <c r="G6">
        <v>13.142905554204001</v>
      </c>
      <c r="H6">
        <v>0.193533387172</v>
      </c>
      <c r="I6">
        <v>1.310904635752</v>
      </c>
      <c r="J6">
        <v>0.90545973569500005</v>
      </c>
      <c r="K6">
        <v>3.069894397383</v>
      </c>
      <c r="L6">
        <v>0</v>
      </c>
      <c r="M6">
        <v>0</v>
      </c>
      <c r="N6">
        <v>12.146199963391</v>
      </c>
      <c r="O6" t="s">
        <v>32</v>
      </c>
    </row>
    <row r="7" spans="1:15" x14ac:dyDescent="0.2">
      <c r="A7" s="1" t="s">
        <v>19</v>
      </c>
      <c r="B7">
        <v>0</v>
      </c>
      <c r="C7">
        <v>47.368909279992003</v>
      </c>
      <c r="D7">
        <v>3.0401918997189998</v>
      </c>
      <c r="E7">
        <v>0.56630774296399999</v>
      </c>
      <c r="F7">
        <v>13.859649291949999</v>
      </c>
      <c r="G7">
        <v>26.129357533259</v>
      </c>
      <c r="H7">
        <v>0</v>
      </c>
      <c r="I7">
        <v>0</v>
      </c>
      <c r="J7">
        <v>0</v>
      </c>
      <c r="K7">
        <v>5.1259180061940004</v>
      </c>
      <c r="L7">
        <v>0.17245755323799999</v>
      </c>
      <c r="M7">
        <v>5.4889809174999998E-2</v>
      </c>
      <c r="N7">
        <v>3.6823188835090002</v>
      </c>
      <c r="O7" t="s">
        <v>33</v>
      </c>
    </row>
    <row r="8" spans="1:15" x14ac:dyDescent="0.2">
      <c r="A8" s="1" t="s">
        <v>20</v>
      </c>
      <c r="B8">
        <v>0</v>
      </c>
      <c r="C8">
        <v>22.192976597916999</v>
      </c>
      <c r="D8">
        <v>4.4821153824969997</v>
      </c>
      <c r="E8">
        <v>0</v>
      </c>
      <c r="F8">
        <v>28.709777857378999</v>
      </c>
      <c r="G8">
        <v>29.269042541198999</v>
      </c>
      <c r="H8">
        <v>0</v>
      </c>
      <c r="I8">
        <v>0</v>
      </c>
      <c r="J8">
        <v>2.0695807338660002</v>
      </c>
      <c r="K8">
        <v>7.1790884681560003</v>
      </c>
      <c r="L8">
        <v>0.125604782941</v>
      </c>
      <c r="M8">
        <v>0</v>
      </c>
      <c r="N8">
        <v>5.9718136360449998</v>
      </c>
      <c r="O8" t="s">
        <v>33</v>
      </c>
    </row>
    <row r="9" spans="1:15" x14ac:dyDescent="0.2">
      <c r="A9" s="1" t="s">
        <v>21</v>
      </c>
      <c r="B9">
        <v>12.076784603528001</v>
      </c>
      <c r="C9">
        <v>47.401470606305999</v>
      </c>
      <c r="D9">
        <v>0</v>
      </c>
      <c r="E9">
        <v>0</v>
      </c>
      <c r="F9">
        <v>13.880650208769</v>
      </c>
      <c r="G9">
        <v>18.230373152771001</v>
      </c>
      <c r="H9">
        <v>0</v>
      </c>
      <c r="I9">
        <v>0</v>
      </c>
      <c r="J9">
        <v>0</v>
      </c>
      <c r="K9">
        <v>7.3915192009900004</v>
      </c>
      <c r="L9">
        <v>0</v>
      </c>
      <c r="M9">
        <v>0</v>
      </c>
      <c r="N9">
        <v>1.019202227636</v>
      </c>
      <c r="O9" t="s">
        <v>33</v>
      </c>
    </row>
    <row r="10" spans="1:15" x14ac:dyDescent="0.2">
      <c r="A10" s="1" t="s">
        <v>22</v>
      </c>
      <c r="B10">
        <v>20.299370107116001</v>
      </c>
      <c r="C10">
        <v>33.571801252229001</v>
      </c>
      <c r="D10">
        <v>1.65581946823</v>
      </c>
      <c r="E10">
        <v>0</v>
      </c>
      <c r="F10">
        <v>6.1015441153819996</v>
      </c>
      <c r="G10">
        <v>26.397193749069</v>
      </c>
      <c r="H10">
        <v>2.990395291999</v>
      </c>
      <c r="I10">
        <v>1.387126958409</v>
      </c>
      <c r="J10">
        <v>0</v>
      </c>
      <c r="K10">
        <v>4.5422780848999998E-2</v>
      </c>
      <c r="L10">
        <v>0</v>
      </c>
      <c r="M10">
        <v>2.8355456643419998</v>
      </c>
      <c r="N10">
        <v>4.7157806123770003</v>
      </c>
      <c r="O10" t="s">
        <v>33</v>
      </c>
    </row>
    <row r="11" spans="1:15" x14ac:dyDescent="0.2">
      <c r="A11" s="1" t="s">
        <v>23</v>
      </c>
      <c r="B11">
        <v>0</v>
      </c>
      <c r="C11">
        <v>53.716648344507</v>
      </c>
      <c r="D11">
        <v>1.0102183003880001</v>
      </c>
      <c r="E11">
        <v>0.75552125237199996</v>
      </c>
      <c r="F11">
        <v>10.788361068386999</v>
      </c>
      <c r="G11">
        <v>22.569708968644001</v>
      </c>
      <c r="H11">
        <v>0</v>
      </c>
      <c r="I11">
        <v>0</v>
      </c>
      <c r="J11">
        <v>7.3988793492999999E-2</v>
      </c>
      <c r="K11">
        <v>6.1714255654440002</v>
      </c>
      <c r="L11">
        <v>0.86462573968300005</v>
      </c>
      <c r="M11">
        <v>0.57343563614600002</v>
      </c>
      <c r="N11">
        <v>3.4760663309359998</v>
      </c>
      <c r="O11" t="s">
        <v>33</v>
      </c>
    </row>
    <row r="12" spans="1:15" x14ac:dyDescent="0.2">
      <c r="A12" s="1" t="s">
        <v>24</v>
      </c>
      <c r="B12">
        <v>2.519659089303</v>
      </c>
      <c r="C12">
        <v>47.202411859762002</v>
      </c>
      <c r="D12">
        <v>0</v>
      </c>
      <c r="E12">
        <v>0</v>
      </c>
      <c r="F12">
        <v>7.8387646760500003</v>
      </c>
      <c r="G12">
        <v>26.833904528563998</v>
      </c>
      <c r="H12">
        <v>0</v>
      </c>
      <c r="I12">
        <v>0.57008314380500003</v>
      </c>
      <c r="J12">
        <v>0</v>
      </c>
      <c r="K12">
        <v>4.6239352716109998</v>
      </c>
      <c r="L12">
        <v>0.75168106008000002</v>
      </c>
      <c r="M12">
        <v>0</v>
      </c>
      <c r="N12">
        <v>9.6595603708260001</v>
      </c>
      <c r="O12" t="s">
        <v>34</v>
      </c>
    </row>
    <row r="13" spans="1:15" x14ac:dyDescent="0.2">
      <c r="A13" s="1" t="s">
        <v>25</v>
      </c>
      <c r="B13">
        <v>0</v>
      </c>
      <c r="C13">
        <v>47.246357687894999</v>
      </c>
      <c r="D13">
        <v>0</v>
      </c>
      <c r="E13">
        <v>0.37905287761399997</v>
      </c>
      <c r="F13">
        <v>11.719101573576999</v>
      </c>
      <c r="G13">
        <v>17.709910578593</v>
      </c>
      <c r="H13">
        <v>0</v>
      </c>
      <c r="I13">
        <v>2.7693038969080002</v>
      </c>
      <c r="J13">
        <v>0</v>
      </c>
      <c r="K13">
        <v>5.0957593139539998</v>
      </c>
      <c r="L13">
        <v>3.1012481094619999</v>
      </c>
      <c r="M13">
        <v>0.36892807193400001</v>
      </c>
      <c r="N13">
        <v>11.610337890064001</v>
      </c>
      <c r="O13" t="s">
        <v>35</v>
      </c>
    </row>
    <row r="14" spans="1:15" x14ac:dyDescent="0.2">
      <c r="A14" s="1" t="s">
        <v>26</v>
      </c>
      <c r="B14">
        <v>0</v>
      </c>
      <c r="C14">
        <v>35.786057829729998</v>
      </c>
      <c r="D14">
        <v>0.39141322676000001</v>
      </c>
      <c r="E14">
        <v>0.64426519411600003</v>
      </c>
      <c r="F14">
        <v>12.656442353847</v>
      </c>
      <c r="G14">
        <v>17.640221175592</v>
      </c>
      <c r="H14">
        <v>0</v>
      </c>
      <c r="I14">
        <v>1.3054500443070001</v>
      </c>
      <c r="J14">
        <v>0.65712770246700003</v>
      </c>
      <c r="K14">
        <v>2.4563564449199999</v>
      </c>
      <c r="L14">
        <v>1.2232836383920001</v>
      </c>
      <c r="M14">
        <v>0</v>
      </c>
      <c r="N14">
        <v>27.239382389867998</v>
      </c>
      <c r="O14" t="s">
        <v>34</v>
      </c>
    </row>
    <row r="15" spans="1:15" x14ac:dyDescent="0.2">
      <c r="A15" s="1" t="s">
        <v>27</v>
      </c>
      <c r="B15">
        <v>0</v>
      </c>
      <c r="C15">
        <v>45.391552601549002</v>
      </c>
      <c r="D15">
        <v>0</v>
      </c>
      <c r="E15">
        <v>3.0942819936950001</v>
      </c>
      <c r="F15">
        <v>26.143134995844001</v>
      </c>
      <c r="G15">
        <v>14.798850312568</v>
      </c>
      <c r="H15">
        <v>0</v>
      </c>
      <c r="I15">
        <v>0</v>
      </c>
      <c r="J15">
        <v>0</v>
      </c>
      <c r="K15">
        <v>3.502919567168</v>
      </c>
      <c r="L15">
        <v>0.61322288363400002</v>
      </c>
      <c r="M15">
        <v>1.1484783410099999</v>
      </c>
      <c r="N15">
        <v>5.3075593045309999</v>
      </c>
      <c r="O15" t="s">
        <v>35</v>
      </c>
    </row>
    <row r="16" spans="1:15" x14ac:dyDescent="0.2">
      <c r="A16" s="1" t="s">
        <v>28</v>
      </c>
      <c r="B16">
        <v>0</v>
      </c>
      <c r="C16">
        <v>41.232484460621997</v>
      </c>
      <c r="D16">
        <v>0.88483898724499999</v>
      </c>
      <c r="E16">
        <v>2.7087964649709999</v>
      </c>
      <c r="F16">
        <v>17.825065410773</v>
      </c>
      <c r="G16">
        <v>27.279284744411999</v>
      </c>
      <c r="H16">
        <v>0.70604588069999996</v>
      </c>
      <c r="I16">
        <v>0</v>
      </c>
      <c r="J16">
        <v>4.7893362130000004E-3</v>
      </c>
      <c r="K16">
        <v>6.9708868554230001</v>
      </c>
      <c r="L16">
        <v>1.0617854163339999</v>
      </c>
      <c r="M16">
        <v>1.326022443307</v>
      </c>
      <c r="N16">
        <v>0</v>
      </c>
      <c r="O16" t="s">
        <v>34</v>
      </c>
    </row>
    <row r="17" spans="1:14" x14ac:dyDescent="0.2">
      <c r="A17" s="1" t="s">
        <v>29</v>
      </c>
      <c r="B17">
        <v>4.8743672386270003</v>
      </c>
      <c r="C17">
        <v>43.353031948107997</v>
      </c>
      <c r="D17">
        <v>0.90198117939099998</v>
      </c>
      <c r="E17">
        <v>0.93885179193900004</v>
      </c>
      <c r="F17">
        <v>13.45690971136</v>
      </c>
      <c r="G17">
        <v>21.232392528216</v>
      </c>
      <c r="H17">
        <v>0.45886750973000001</v>
      </c>
      <c r="I17">
        <v>0.599132970381</v>
      </c>
      <c r="J17">
        <v>0.54099651207699995</v>
      </c>
      <c r="K17">
        <v>4.2182362271839997</v>
      </c>
      <c r="L17">
        <v>0.73847513036300005</v>
      </c>
      <c r="M17">
        <v>0.84077976490799999</v>
      </c>
      <c r="N17">
        <v>7.8459774877169997</v>
      </c>
    </row>
    <row r="18" spans="1:14" x14ac:dyDescent="0.2">
      <c r="A18" s="1" t="s">
        <v>30</v>
      </c>
      <c r="B18">
        <v>8.039065300012</v>
      </c>
      <c r="C18">
        <v>8.3254317491539993</v>
      </c>
      <c r="D18">
        <v>1.3176659470909999</v>
      </c>
      <c r="E18">
        <v>1.2503715039929999</v>
      </c>
      <c r="F18">
        <v>6.5524150681149997</v>
      </c>
      <c r="G18">
        <v>5.3128804008959998</v>
      </c>
      <c r="H18">
        <v>0.98006727656600001</v>
      </c>
      <c r="I18">
        <v>0.87258139203499996</v>
      </c>
      <c r="J18">
        <v>0.73660274498400002</v>
      </c>
      <c r="K18">
        <v>2.1528455603390002</v>
      </c>
      <c r="L18">
        <v>1.0623920928499999</v>
      </c>
      <c r="M18">
        <v>1.1557995975299999</v>
      </c>
      <c r="N18">
        <v>6.5633022895300002</v>
      </c>
    </row>
    <row r="19" spans="1:14" x14ac:dyDescent="0.2">
      <c r="A19" s="1" t="s">
        <v>31</v>
      </c>
      <c r="B19">
        <v>2.075677735068</v>
      </c>
      <c r="C19">
        <v>2.1496172342970001</v>
      </c>
      <c r="D19">
        <v>0.34021988459699998</v>
      </c>
      <c r="E19">
        <v>0.32284453410199998</v>
      </c>
      <c r="F19">
        <v>1.6918262957500001</v>
      </c>
      <c r="G19">
        <v>1.3717798208709999</v>
      </c>
      <c r="H19">
        <v>0.25305228268699997</v>
      </c>
      <c r="I19">
        <v>0.225299546638</v>
      </c>
      <c r="J19">
        <v>0.19019001093999999</v>
      </c>
      <c r="K19">
        <v>0.55586233347699998</v>
      </c>
      <c r="L19">
        <v>0.27430845884999999</v>
      </c>
      <c r="M19">
        <v>0.29842617285200002</v>
      </c>
      <c r="N19">
        <v>1.6946373642320001</v>
      </c>
    </row>
    <row r="20" spans="1:14" x14ac:dyDescent="0.2">
      <c r="A20" s="1"/>
    </row>
    <row r="21" spans="1:14" x14ac:dyDescent="0.2">
      <c r="A21" s="1" t="s">
        <v>66</v>
      </c>
    </row>
    <row r="22" spans="1:14" x14ac:dyDescent="0.2">
      <c r="A22" s="1" t="s">
        <v>65</v>
      </c>
      <c r="B22">
        <f>AVERAGE(B2:B6,B12:B16)</f>
        <v>4.0739353868754993</v>
      </c>
      <c r="C22">
        <f t="shared" ref="C22:N22" si="0">AVERAGE(C2:C6,C12:C16)</f>
        <v>44.604367314066295</v>
      </c>
      <c r="D22">
        <f t="shared" si="0"/>
        <v>0.33413726400339999</v>
      </c>
      <c r="E22">
        <f t="shared" si="0"/>
        <v>1.2760947883744</v>
      </c>
      <c r="F22">
        <f t="shared" si="0"/>
        <v>12.851366312852599</v>
      </c>
      <c r="G22">
        <f t="shared" si="0"/>
        <v>19.589021197830199</v>
      </c>
      <c r="H22">
        <f t="shared" si="0"/>
        <v>0.38926173539550002</v>
      </c>
      <c r="I22">
        <f t="shared" si="0"/>
        <v>0.7599867597308001</v>
      </c>
      <c r="J22">
        <f t="shared" si="0"/>
        <v>0.59713781537959998</v>
      </c>
      <c r="K22">
        <f t="shared" si="0"/>
        <v>3.7360169386134006</v>
      </c>
      <c r="L22">
        <f t="shared" si="0"/>
        <v>0.99144388795790006</v>
      </c>
      <c r="M22">
        <f t="shared" si="0"/>
        <v>0.9147825363958999</v>
      </c>
      <c r="N22">
        <f t="shared" si="0"/>
        <v>9.8824480625244</v>
      </c>
    </row>
    <row r="23" spans="1:14" x14ac:dyDescent="0.2">
      <c r="A23" s="1" t="s">
        <v>33</v>
      </c>
      <c r="B23">
        <f>AVERAGE(B7:B11)</f>
        <v>6.4752309421288006</v>
      </c>
      <c r="C23">
        <f t="shared" ref="C23:N23" si="1">AVERAGE(C7:C11)</f>
        <v>40.850361216190201</v>
      </c>
      <c r="D23">
        <f t="shared" si="1"/>
        <v>2.0376690101668</v>
      </c>
      <c r="E23">
        <f t="shared" si="1"/>
        <v>0.26436579906719998</v>
      </c>
      <c r="F23">
        <f t="shared" si="1"/>
        <v>14.667996508373401</v>
      </c>
      <c r="G23">
        <f t="shared" si="1"/>
        <v>24.5191351889884</v>
      </c>
      <c r="H23">
        <f t="shared" si="1"/>
        <v>0.59807905839980002</v>
      </c>
      <c r="I23">
        <f t="shared" si="1"/>
        <v>0.27742539168180003</v>
      </c>
      <c r="J23">
        <f t="shared" si="1"/>
        <v>0.42871390547180005</v>
      </c>
      <c r="K23">
        <f t="shared" si="1"/>
        <v>5.1826748043266004</v>
      </c>
      <c r="L23">
        <f t="shared" si="1"/>
        <v>0.23253761517239999</v>
      </c>
      <c r="M23">
        <f t="shared" si="1"/>
        <v>0.69277422193259997</v>
      </c>
      <c r="N23">
        <f t="shared" si="1"/>
        <v>3.7730363381006002</v>
      </c>
    </row>
    <row r="24" spans="1:14" x14ac:dyDescent="0.2">
      <c r="A24" s="1" t="s">
        <v>62</v>
      </c>
      <c r="B24">
        <f>AVERAGE(B2:B6)</f>
        <v>7.6439389558904001</v>
      </c>
      <c r="C24">
        <f t="shared" ref="C24:N24" si="2">AVERAGE(C2:C6)</f>
        <v>45.836961740221</v>
      </c>
      <c r="D24">
        <f t="shared" si="2"/>
        <v>0.41302408520579997</v>
      </c>
      <c r="E24">
        <f t="shared" si="2"/>
        <v>1.1869102706696002</v>
      </c>
      <c r="F24">
        <f t="shared" si="2"/>
        <v>10.466230823687001</v>
      </c>
      <c r="G24">
        <f t="shared" si="2"/>
        <v>18.325608127714599</v>
      </c>
      <c r="H24">
        <f t="shared" si="2"/>
        <v>0.63731429465099998</v>
      </c>
      <c r="I24">
        <f t="shared" si="2"/>
        <v>0.5910061024576001</v>
      </c>
      <c r="J24">
        <f t="shared" si="2"/>
        <v>1.0618922230231997</v>
      </c>
      <c r="K24">
        <f t="shared" si="2"/>
        <v>2.9420623866116005</v>
      </c>
      <c r="L24">
        <f t="shared" si="2"/>
        <v>0.63264355433539998</v>
      </c>
      <c r="M24">
        <f t="shared" si="2"/>
        <v>1.2608793015416</v>
      </c>
      <c r="N24">
        <f t="shared" si="2"/>
        <v>9.0015281339909983</v>
      </c>
    </row>
    <row r="25" spans="1:14" x14ac:dyDescent="0.2">
      <c r="A25" s="1" t="s">
        <v>34</v>
      </c>
      <c r="B25">
        <f>AVERAGE(B13:B16)</f>
        <v>0</v>
      </c>
      <c r="C25">
        <f t="shared" ref="C25:N25" si="3">AVERAGE(C13:C16)</f>
        <v>42.414113144948999</v>
      </c>
      <c r="D25">
        <f t="shared" si="3"/>
        <v>0.31906305350124997</v>
      </c>
      <c r="E25">
        <f t="shared" si="3"/>
        <v>1.706599132599</v>
      </c>
      <c r="F25">
        <f t="shared" si="3"/>
        <v>17.085936083510248</v>
      </c>
      <c r="G25">
        <f t="shared" si="3"/>
        <v>19.357066702791251</v>
      </c>
      <c r="H25">
        <f t="shared" si="3"/>
        <v>0.17651147017499999</v>
      </c>
      <c r="I25">
        <f t="shared" si="3"/>
        <v>1.0186884853037501</v>
      </c>
      <c r="J25">
        <f t="shared" si="3"/>
        <v>0.16547925967000002</v>
      </c>
      <c r="K25">
        <f t="shared" si="3"/>
        <v>4.5064805453662498</v>
      </c>
      <c r="L25">
        <f t="shared" si="3"/>
        <v>1.4998850119554998</v>
      </c>
      <c r="M25">
        <f t="shared" si="3"/>
        <v>0.71085721406275004</v>
      </c>
      <c r="N25">
        <f t="shared" si="3"/>
        <v>11.039319896115749</v>
      </c>
    </row>
  </sheetData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7417D-89D6-8649-994F-AD9D8B69BB3D}">
  <dimension ref="A1:O19"/>
  <sheetViews>
    <sheetView zoomScale="125" workbookViewId="0">
      <selection activeCell="L15" sqref="L15"/>
    </sheetView>
  </sheetViews>
  <sheetFormatPr baseColWidth="10" defaultRowHeight="15" x14ac:dyDescent="0.2"/>
  <sheetData>
    <row r="1" spans="1: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5" x14ac:dyDescent="0.2">
      <c r="A2" s="1" t="s">
        <v>14</v>
      </c>
      <c r="B2">
        <v>0</v>
      </c>
      <c r="C2">
        <v>28.252960722844001</v>
      </c>
      <c r="D2">
        <v>0.60058996012599997</v>
      </c>
      <c r="E2">
        <v>0</v>
      </c>
      <c r="F2">
        <v>14.638314525313</v>
      </c>
      <c r="G2">
        <v>17.075679714136999</v>
      </c>
      <c r="H2">
        <v>0</v>
      </c>
      <c r="I2">
        <v>0</v>
      </c>
      <c r="J2">
        <v>1.093834100444</v>
      </c>
      <c r="K2">
        <v>2.860299859895</v>
      </c>
      <c r="L2">
        <v>0</v>
      </c>
      <c r="M2">
        <v>1.333570764079</v>
      </c>
      <c r="N2">
        <v>34.144750353162998</v>
      </c>
      <c r="O2" t="s">
        <v>38</v>
      </c>
    </row>
    <row r="3" spans="1:15" x14ac:dyDescent="0.2">
      <c r="A3" s="1" t="s">
        <v>15</v>
      </c>
      <c r="B3">
        <v>0</v>
      </c>
      <c r="C3">
        <v>47.189537061709999</v>
      </c>
      <c r="D3">
        <v>2.6000391526000002E-2</v>
      </c>
      <c r="E3">
        <v>2.6854710500799999</v>
      </c>
      <c r="F3">
        <v>19.024808592479001</v>
      </c>
      <c r="G3">
        <v>18.326602000602001</v>
      </c>
      <c r="H3">
        <v>0</v>
      </c>
      <c r="I3">
        <v>0.88563542518799998</v>
      </c>
      <c r="J3">
        <v>0.90192567657400002</v>
      </c>
      <c r="K3">
        <v>0.34723901961800002</v>
      </c>
      <c r="L3">
        <v>0.45825843222899998</v>
      </c>
      <c r="M3">
        <v>2.5945845849999999E-3</v>
      </c>
      <c r="N3">
        <v>10.151927765408001</v>
      </c>
      <c r="O3" t="s">
        <v>38</v>
      </c>
    </row>
    <row r="4" spans="1:15" x14ac:dyDescent="0.2">
      <c r="A4" s="1" t="s">
        <v>16</v>
      </c>
      <c r="B4">
        <v>0</v>
      </c>
      <c r="C4">
        <v>46.539720201583997</v>
      </c>
      <c r="D4">
        <v>0</v>
      </c>
      <c r="E4">
        <v>0.85302485059199995</v>
      </c>
      <c r="F4">
        <v>10.046748657768999</v>
      </c>
      <c r="G4">
        <v>13.959327832256999</v>
      </c>
      <c r="H4">
        <v>0</v>
      </c>
      <c r="I4">
        <v>0</v>
      </c>
      <c r="J4">
        <v>0</v>
      </c>
      <c r="K4">
        <v>5.8501907398790003</v>
      </c>
      <c r="L4">
        <v>2.4270094068320001</v>
      </c>
      <c r="M4">
        <v>1.3718934297730001</v>
      </c>
      <c r="N4">
        <v>18.952084881314001</v>
      </c>
      <c r="O4" t="s">
        <v>38</v>
      </c>
    </row>
    <row r="5" spans="1:15" x14ac:dyDescent="0.2">
      <c r="A5" s="1" t="s">
        <v>17</v>
      </c>
      <c r="B5">
        <v>0</v>
      </c>
      <c r="C5">
        <v>50.862888241668003</v>
      </c>
      <c r="D5">
        <v>0</v>
      </c>
      <c r="E5">
        <v>1.0307649049500001</v>
      </c>
      <c r="F5">
        <v>12.303697578084</v>
      </c>
      <c r="G5">
        <v>14.079475347961999</v>
      </c>
      <c r="H5">
        <v>0</v>
      </c>
      <c r="I5">
        <v>0</v>
      </c>
      <c r="J5">
        <v>8.4637351873000005E-2</v>
      </c>
      <c r="K5">
        <v>6.0627545698459997</v>
      </c>
      <c r="L5">
        <v>1.7103513304160001</v>
      </c>
      <c r="M5">
        <v>0</v>
      </c>
      <c r="N5">
        <v>13.865430675201001</v>
      </c>
      <c r="O5" t="s">
        <v>38</v>
      </c>
    </row>
    <row r="6" spans="1:15" x14ac:dyDescent="0.2">
      <c r="A6" s="1" t="s">
        <v>18</v>
      </c>
      <c r="B6">
        <v>14.803566319907</v>
      </c>
      <c r="C6">
        <v>27.459054781593</v>
      </c>
      <c r="D6">
        <v>1.726116644969</v>
      </c>
      <c r="E6">
        <v>1.956666835232</v>
      </c>
      <c r="F6">
        <v>12.066614379022999</v>
      </c>
      <c r="G6">
        <v>26.352786528762</v>
      </c>
      <c r="H6">
        <v>0</v>
      </c>
      <c r="I6">
        <v>8.6519789981999995E-2</v>
      </c>
      <c r="J6">
        <v>0</v>
      </c>
      <c r="K6">
        <v>3.3916918446180002</v>
      </c>
      <c r="L6">
        <v>0</v>
      </c>
      <c r="M6">
        <v>0</v>
      </c>
      <c r="N6">
        <v>12.156982875913</v>
      </c>
      <c r="O6" t="s">
        <v>38</v>
      </c>
    </row>
    <row r="7" spans="1:15" x14ac:dyDescent="0.2">
      <c r="A7" s="1" t="s">
        <v>19</v>
      </c>
      <c r="B7">
        <v>0</v>
      </c>
      <c r="C7">
        <v>48.941006044270999</v>
      </c>
      <c r="D7">
        <v>1.0369808464350001</v>
      </c>
      <c r="E7">
        <v>5.2809186444079996</v>
      </c>
      <c r="F7">
        <v>5.9936726715009998</v>
      </c>
      <c r="G7">
        <v>17.113511790331</v>
      </c>
      <c r="H7">
        <v>0</v>
      </c>
      <c r="I7">
        <v>0</v>
      </c>
      <c r="J7">
        <v>0</v>
      </c>
      <c r="K7">
        <v>8.0678655384779994</v>
      </c>
      <c r="L7">
        <v>1.798006637554</v>
      </c>
      <c r="M7">
        <v>1.464312148494</v>
      </c>
      <c r="N7">
        <v>10.303725678528</v>
      </c>
      <c r="O7" t="s">
        <v>37</v>
      </c>
    </row>
    <row r="8" spans="1:15" x14ac:dyDescent="0.2">
      <c r="A8" s="1" t="s">
        <v>20</v>
      </c>
      <c r="B8">
        <v>13.942345205261001</v>
      </c>
      <c r="C8">
        <v>26.392887694557999</v>
      </c>
      <c r="D8">
        <v>1.479988953581</v>
      </c>
      <c r="E8">
        <v>0.70182833664199995</v>
      </c>
      <c r="F8">
        <v>11.924460848442999</v>
      </c>
      <c r="G8">
        <v>26.754752759349</v>
      </c>
      <c r="H8">
        <v>0</v>
      </c>
      <c r="I8">
        <v>0</v>
      </c>
      <c r="J8">
        <v>1.7316421557749999</v>
      </c>
      <c r="K8">
        <v>3.5776350834069999</v>
      </c>
      <c r="L8">
        <v>0</v>
      </c>
      <c r="M8">
        <v>4.0993034463339999</v>
      </c>
      <c r="N8">
        <v>9.3951555166510001</v>
      </c>
      <c r="O8" t="s">
        <v>37</v>
      </c>
    </row>
    <row r="9" spans="1:15" x14ac:dyDescent="0.2">
      <c r="A9" s="1" t="s">
        <v>21</v>
      </c>
      <c r="B9">
        <v>9.630148857959</v>
      </c>
      <c r="C9">
        <v>41.301947939808002</v>
      </c>
      <c r="D9">
        <v>0</v>
      </c>
      <c r="E9">
        <v>0</v>
      </c>
      <c r="F9">
        <v>4.3762734226470004</v>
      </c>
      <c r="G9">
        <v>16.163702632208999</v>
      </c>
      <c r="H9">
        <v>2.4281873173020001</v>
      </c>
      <c r="I9">
        <v>0</v>
      </c>
      <c r="J9">
        <v>3.38055373076</v>
      </c>
      <c r="K9">
        <v>4.9469332280489997</v>
      </c>
      <c r="L9">
        <v>0</v>
      </c>
      <c r="M9">
        <v>2.559279698144</v>
      </c>
      <c r="N9">
        <v>15.212973173122</v>
      </c>
      <c r="O9" t="s">
        <v>37</v>
      </c>
    </row>
    <row r="10" spans="1:15" x14ac:dyDescent="0.2">
      <c r="A10" s="1" t="s">
        <v>22</v>
      </c>
      <c r="B10">
        <v>0</v>
      </c>
      <c r="C10">
        <v>46.723438515299001</v>
      </c>
      <c r="D10">
        <v>3.102326274942</v>
      </c>
      <c r="E10">
        <v>2.943888661566</v>
      </c>
      <c r="F10">
        <v>14.517827557</v>
      </c>
      <c r="G10">
        <v>24.562041649891999</v>
      </c>
      <c r="H10">
        <v>0.95272626343</v>
      </c>
      <c r="I10">
        <v>0</v>
      </c>
      <c r="J10">
        <v>0</v>
      </c>
      <c r="K10">
        <v>2.6191055725029999</v>
      </c>
      <c r="L10">
        <v>0</v>
      </c>
      <c r="M10">
        <v>1.1755396476219999</v>
      </c>
      <c r="N10">
        <v>3.4031058577460001</v>
      </c>
      <c r="O10" t="s">
        <v>37</v>
      </c>
    </row>
    <row r="11" spans="1:15" x14ac:dyDescent="0.2">
      <c r="A11" s="1" t="s">
        <v>23</v>
      </c>
      <c r="B11">
        <v>0</v>
      </c>
      <c r="C11">
        <v>54.748959359920001</v>
      </c>
      <c r="D11">
        <v>0.49962485183400002</v>
      </c>
      <c r="E11">
        <v>0</v>
      </c>
      <c r="F11">
        <v>10.361519575725</v>
      </c>
      <c r="G11">
        <v>26.534609259943</v>
      </c>
      <c r="H11">
        <v>0</v>
      </c>
      <c r="I11">
        <v>0</v>
      </c>
      <c r="J11">
        <v>0</v>
      </c>
      <c r="K11">
        <v>6.2132727227429996</v>
      </c>
      <c r="L11">
        <v>0.228742198205</v>
      </c>
      <c r="M11">
        <v>1.4132720316309999</v>
      </c>
      <c r="N11">
        <v>0</v>
      </c>
      <c r="O11" t="s">
        <v>37</v>
      </c>
    </row>
    <row r="12" spans="1:15" x14ac:dyDescent="0.2">
      <c r="A12" s="1" t="s">
        <v>24</v>
      </c>
      <c r="B12">
        <v>0</v>
      </c>
      <c r="C12">
        <v>50.811685273812003</v>
      </c>
      <c r="D12">
        <v>0</v>
      </c>
      <c r="E12">
        <v>0</v>
      </c>
      <c r="F12">
        <v>11.225746961342001</v>
      </c>
      <c r="G12">
        <v>20.009244337635</v>
      </c>
      <c r="H12">
        <v>0</v>
      </c>
      <c r="I12">
        <v>0</v>
      </c>
      <c r="J12">
        <v>0</v>
      </c>
      <c r="K12">
        <v>12.899592115805</v>
      </c>
      <c r="L12">
        <v>1.5903382971999998E-2</v>
      </c>
      <c r="M12">
        <v>0.58740602514100004</v>
      </c>
      <c r="N12">
        <v>4.4504219032929999</v>
      </c>
      <c r="O12" t="s">
        <v>36</v>
      </c>
    </row>
    <row r="13" spans="1:15" x14ac:dyDescent="0.2">
      <c r="A13" s="1" t="s">
        <v>25</v>
      </c>
      <c r="B13">
        <v>19.216163930846001</v>
      </c>
      <c r="C13">
        <v>44.656611504639997</v>
      </c>
      <c r="D13">
        <v>0</v>
      </c>
      <c r="E13">
        <v>0</v>
      </c>
      <c r="F13">
        <v>10.382556914786001</v>
      </c>
      <c r="G13">
        <v>21.443256397307</v>
      </c>
      <c r="H13">
        <v>0</v>
      </c>
      <c r="I13">
        <v>0</v>
      </c>
      <c r="J13">
        <v>0</v>
      </c>
      <c r="K13">
        <v>1.6381651017409999</v>
      </c>
      <c r="L13">
        <v>0</v>
      </c>
      <c r="M13">
        <v>1.696609746544</v>
      </c>
      <c r="N13">
        <v>0.96663640413600005</v>
      </c>
      <c r="O13" t="s">
        <v>36</v>
      </c>
    </row>
    <row r="14" spans="1:15" x14ac:dyDescent="0.2">
      <c r="A14" s="1" t="s">
        <v>26</v>
      </c>
      <c r="B14">
        <v>0</v>
      </c>
      <c r="C14">
        <v>53.243984854381999</v>
      </c>
      <c r="D14">
        <v>0</v>
      </c>
      <c r="E14">
        <v>0</v>
      </c>
      <c r="F14">
        <v>12.260444018674001</v>
      </c>
      <c r="G14">
        <v>20.557290457036999</v>
      </c>
      <c r="H14">
        <v>1.1613116392939999</v>
      </c>
      <c r="I14">
        <v>0.689261536088</v>
      </c>
      <c r="J14">
        <v>0</v>
      </c>
      <c r="K14">
        <v>5.7848932869349996</v>
      </c>
      <c r="L14">
        <v>0</v>
      </c>
      <c r="M14">
        <v>0</v>
      </c>
      <c r="N14">
        <v>6.3028142075889999</v>
      </c>
      <c r="O14" t="s">
        <v>36</v>
      </c>
    </row>
    <row r="15" spans="1:15" x14ac:dyDescent="0.2">
      <c r="A15" s="1" t="s">
        <v>27</v>
      </c>
      <c r="B15">
        <v>0</v>
      </c>
      <c r="C15">
        <v>65.265734490762995</v>
      </c>
      <c r="D15">
        <v>0.251412284328</v>
      </c>
      <c r="E15">
        <v>0.72130928928100002</v>
      </c>
      <c r="F15">
        <v>9.0871657385039999</v>
      </c>
      <c r="G15">
        <v>11.305040847817001</v>
      </c>
      <c r="H15">
        <v>0.631394599334</v>
      </c>
      <c r="I15">
        <v>0</v>
      </c>
      <c r="J15">
        <v>0</v>
      </c>
      <c r="K15">
        <v>11.527487954175999</v>
      </c>
      <c r="L15">
        <v>0</v>
      </c>
      <c r="M15">
        <v>0</v>
      </c>
      <c r="N15">
        <v>1.210454795797</v>
      </c>
      <c r="O15" t="s">
        <v>36</v>
      </c>
    </row>
    <row r="16" spans="1:15" x14ac:dyDescent="0.2">
      <c r="A16" s="1" t="s">
        <v>28</v>
      </c>
      <c r="B16">
        <v>0</v>
      </c>
      <c r="C16">
        <v>42.228774070652001</v>
      </c>
      <c r="D16">
        <v>0</v>
      </c>
      <c r="E16">
        <v>0</v>
      </c>
      <c r="F16">
        <v>11.851273528723</v>
      </c>
      <c r="G16">
        <v>23.329479402129</v>
      </c>
      <c r="H16">
        <v>0.38312579923899998</v>
      </c>
      <c r="I16">
        <v>0</v>
      </c>
      <c r="J16">
        <v>0</v>
      </c>
      <c r="K16">
        <v>12.147081571128</v>
      </c>
      <c r="L16">
        <v>0</v>
      </c>
      <c r="M16">
        <v>1.867010841925</v>
      </c>
      <c r="N16">
        <v>8.1932547862059995</v>
      </c>
      <c r="O16" t="s">
        <v>36</v>
      </c>
    </row>
    <row r="17" spans="1:14" x14ac:dyDescent="0.2">
      <c r="A17" s="1" t="s">
        <v>29</v>
      </c>
      <c r="B17">
        <v>3.8394816209320002</v>
      </c>
      <c r="C17">
        <v>44.974612717166998</v>
      </c>
      <c r="D17">
        <v>0.581536013849</v>
      </c>
      <c r="E17">
        <v>1.0782581715170001</v>
      </c>
      <c r="F17">
        <v>11.337408331334</v>
      </c>
      <c r="G17">
        <v>19.837786730491</v>
      </c>
      <c r="H17">
        <v>0.37044970790699999</v>
      </c>
      <c r="I17">
        <v>0.110761116751</v>
      </c>
      <c r="J17">
        <v>0.47950620102800001</v>
      </c>
      <c r="K17">
        <v>5.8622805472549997</v>
      </c>
      <c r="L17">
        <v>0.44255142588099999</v>
      </c>
      <c r="M17">
        <v>1.171386157618</v>
      </c>
      <c r="N17">
        <v>9.9139812582710007</v>
      </c>
    </row>
    <row r="18" spans="1:14" x14ac:dyDescent="0.2">
      <c r="A18" s="1" t="s">
        <v>30</v>
      </c>
      <c r="B18">
        <v>6.8369322803849997</v>
      </c>
      <c r="C18">
        <v>10.768198733767999</v>
      </c>
      <c r="D18">
        <v>0.90518581303300005</v>
      </c>
      <c r="E18">
        <v>1.5343274368540001</v>
      </c>
      <c r="F18">
        <v>3.4708189931620002</v>
      </c>
      <c r="G18">
        <v>4.9578786902500003</v>
      </c>
      <c r="H18">
        <v>0.68865165521799998</v>
      </c>
      <c r="I18">
        <v>0.27811827786799997</v>
      </c>
      <c r="J18">
        <v>0.96343661577200002</v>
      </c>
      <c r="K18">
        <v>3.8368640365769999</v>
      </c>
      <c r="L18">
        <v>0.81824308457200001</v>
      </c>
      <c r="M18">
        <v>1.154656070715</v>
      </c>
      <c r="N18">
        <v>8.7028578847759999</v>
      </c>
    </row>
    <row r="19" spans="1:14" x14ac:dyDescent="0.2">
      <c r="A19" s="1" t="s">
        <v>31</v>
      </c>
      <c r="B19">
        <v>1.7652883240720001</v>
      </c>
      <c r="C19">
        <v>2.780336957636</v>
      </c>
      <c r="D19">
        <v>0.23371797193999999</v>
      </c>
      <c r="E19">
        <v>0.39616164070400001</v>
      </c>
      <c r="F19">
        <v>0.89616161054800003</v>
      </c>
      <c r="G19">
        <v>1.280118773324</v>
      </c>
      <c r="H19">
        <v>0.17780909280000001</v>
      </c>
      <c r="I19">
        <v>7.1809830564000005E-2</v>
      </c>
      <c r="J19">
        <v>0.24875826453399999</v>
      </c>
      <c r="K19">
        <v>0.99067403435500001</v>
      </c>
      <c r="L19">
        <v>0.21126945597999999</v>
      </c>
      <c r="M19">
        <v>0.29813091549800003</v>
      </c>
      <c r="N19">
        <v>2.247068243477</v>
      </c>
    </row>
  </sheetData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F112D-3868-8046-A4DF-0B2EC6C89FA7}">
  <dimension ref="A1:P15"/>
  <sheetViews>
    <sheetView workbookViewId="0">
      <selection activeCell="A2" sqref="A2:O12"/>
    </sheetView>
  </sheetViews>
  <sheetFormatPr baseColWidth="10" defaultRowHeight="15" x14ac:dyDescent="0.2"/>
  <sheetData>
    <row r="1" spans="1:1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6" x14ac:dyDescent="0.2">
      <c r="A2" s="1" t="s">
        <v>14</v>
      </c>
      <c r="B2">
        <v>0</v>
      </c>
      <c r="C2">
        <v>40.636194744104998</v>
      </c>
      <c r="D2">
        <v>0</v>
      </c>
      <c r="E2">
        <v>0</v>
      </c>
      <c r="F2">
        <v>22.675074608708002</v>
      </c>
      <c r="G2">
        <v>19.528624422299998</v>
      </c>
      <c r="H2">
        <v>0</v>
      </c>
      <c r="I2">
        <v>1.0748417406049999</v>
      </c>
      <c r="J2">
        <v>3.2479053852400002</v>
      </c>
      <c r="K2">
        <v>12.837359099042001</v>
      </c>
      <c r="L2">
        <v>0</v>
      </c>
      <c r="M2">
        <v>0</v>
      </c>
      <c r="N2">
        <v>0</v>
      </c>
      <c r="O2" t="s">
        <v>40</v>
      </c>
      <c r="P2" t="s">
        <v>41</v>
      </c>
    </row>
    <row r="3" spans="1:16" x14ac:dyDescent="0.2">
      <c r="A3" s="1" t="s">
        <v>15</v>
      </c>
      <c r="B3">
        <v>0</v>
      </c>
      <c r="C3">
        <v>43.403070812907004</v>
      </c>
      <c r="D3">
        <v>0.69311953067300003</v>
      </c>
      <c r="E3">
        <v>4.3300629815359999</v>
      </c>
      <c r="F3">
        <v>17.078143434141001</v>
      </c>
      <c r="G3">
        <v>22.425141153999999</v>
      </c>
      <c r="H3">
        <v>0</v>
      </c>
      <c r="I3">
        <v>1.1224098391E-2</v>
      </c>
      <c r="J3">
        <v>1.172758357E-2</v>
      </c>
      <c r="K3">
        <v>2.0763277273599998</v>
      </c>
      <c r="L3">
        <v>0.14006981764599999</v>
      </c>
      <c r="M3">
        <v>0</v>
      </c>
      <c r="N3">
        <v>9.8311128597760007</v>
      </c>
      <c r="O3" t="s">
        <v>40</v>
      </c>
    </row>
    <row r="4" spans="1:16" x14ac:dyDescent="0.2">
      <c r="A4" s="1" t="s">
        <v>16</v>
      </c>
      <c r="B4">
        <v>0</v>
      </c>
      <c r="C4">
        <v>42.926435965004003</v>
      </c>
      <c r="D4">
        <v>0</v>
      </c>
      <c r="E4">
        <v>0</v>
      </c>
      <c r="F4">
        <v>25.232379720781001</v>
      </c>
      <c r="G4">
        <v>26.658237170128999</v>
      </c>
      <c r="H4">
        <v>0</v>
      </c>
      <c r="I4">
        <v>0</v>
      </c>
      <c r="J4">
        <v>0</v>
      </c>
      <c r="K4">
        <v>1.4790988191000001</v>
      </c>
      <c r="L4">
        <v>0</v>
      </c>
      <c r="M4">
        <v>3.7038483249869998</v>
      </c>
      <c r="N4">
        <v>0</v>
      </c>
      <c r="O4" t="s">
        <v>40</v>
      </c>
    </row>
    <row r="5" spans="1:16" x14ac:dyDescent="0.2">
      <c r="A5" s="1" t="s">
        <v>17</v>
      </c>
      <c r="B5">
        <v>29.512432331631</v>
      </c>
      <c r="C5">
        <v>39.153396286476998</v>
      </c>
      <c r="D5">
        <v>0</v>
      </c>
      <c r="E5">
        <v>0</v>
      </c>
      <c r="F5">
        <v>9.9489137187000001</v>
      </c>
      <c r="G5">
        <v>10.701297854792999</v>
      </c>
      <c r="H5">
        <v>0.25521796949300002</v>
      </c>
      <c r="I5">
        <v>6.763576405E-3</v>
      </c>
      <c r="J5">
        <v>6.3024796690000001E-3</v>
      </c>
      <c r="K5">
        <v>3.4834555249960002</v>
      </c>
      <c r="L5">
        <v>0.58072162472</v>
      </c>
      <c r="M5">
        <v>1.100968408785</v>
      </c>
      <c r="N5">
        <v>5.2505302243300003</v>
      </c>
      <c r="O5" t="s">
        <v>40</v>
      </c>
    </row>
    <row r="6" spans="1:16" x14ac:dyDescent="0.2">
      <c r="A6" s="1" t="s">
        <v>18</v>
      </c>
      <c r="B6">
        <v>0</v>
      </c>
      <c r="C6">
        <v>54.348294290601999</v>
      </c>
      <c r="D6">
        <v>2.9335063278229998</v>
      </c>
      <c r="E6">
        <v>1.0012829248120001</v>
      </c>
      <c r="F6">
        <v>9.3534192720549996</v>
      </c>
      <c r="G6">
        <v>20.074182307747002</v>
      </c>
      <c r="H6">
        <v>1.782041350968</v>
      </c>
      <c r="I6">
        <v>0</v>
      </c>
      <c r="J6">
        <v>0</v>
      </c>
      <c r="K6">
        <v>6.7975133420590002</v>
      </c>
      <c r="L6">
        <v>0</v>
      </c>
      <c r="M6">
        <v>1.2366206817680001</v>
      </c>
      <c r="N6">
        <v>2.4731395021660001</v>
      </c>
      <c r="O6" t="s">
        <v>40</v>
      </c>
    </row>
    <row r="7" spans="1:16" x14ac:dyDescent="0.2">
      <c r="A7" s="1" t="s">
        <v>19</v>
      </c>
      <c r="B7">
        <v>0</v>
      </c>
      <c r="C7">
        <v>46.806253559543997</v>
      </c>
      <c r="D7">
        <v>1.1113141822979999</v>
      </c>
      <c r="E7">
        <v>0</v>
      </c>
      <c r="F7">
        <v>17.081280170597001</v>
      </c>
      <c r="G7">
        <v>24.792623021145999</v>
      </c>
      <c r="H7">
        <v>0</v>
      </c>
      <c r="I7">
        <v>0</v>
      </c>
      <c r="J7">
        <v>0</v>
      </c>
      <c r="K7">
        <v>8.9910253168670007</v>
      </c>
      <c r="L7">
        <v>1.217503749547</v>
      </c>
      <c r="M7">
        <v>0</v>
      </c>
      <c r="N7">
        <v>0</v>
      </c>
      <c r="O7" t="s">
        <v>39</v>
      </c>
    </row>
    <row r="8" spans="1:16" x14ac:dyDescent="0.2">
      <c r="A8" s="1" t="s">
        <v>20</v>
      </c>
      <c r="B8">
        <v>0</v>
      </c>
      <c r="C8">
        <v>51.891299038465</v>
      </c>
      <c r="D8">
        <v>0</v>
      </c>
      <c r="E8">
        <v>0</v>
      </c>
      <c r="F8">
        <v>11.053197770589</v>
      </c>
      <c r="G8">
        <v>19.942965482386001</v>
      </c>
      <c r="H8">
        <v>0.59206248181999999</v>
      </c>
      <c r="I8">
        <v>0.82923864743800002</v>
      </c>
      <c r="J8">
        <v>0</v>
      </c>
      <c r="K8">
        <v>11.877945503436001</v>
      </c>
      <c r="L8">
        <v>0</v>
      </c>
      <c r="M8">
        <v>1.087702323831</v>
      </c>
      <c r="N8">
        <v>2.7255887520340001</v>
      </c>
      <c r="O8" t="s">
        <v>39</v>
      </c>
    </row>
    <row r="9" spans="1:16" x14ac:dyDescent="0.2">
      <c r="A9" s="1" t="s">
        <v>21</v>
      </c>
      <c r="B9">
        <v>23.962380472246</v>
      </c>
      <c r="C9">
        <v>19.875900129497001</v>
      </c>
      <c r="D9">
        <v>0.222732915216</v>
      </c>
      <c r="E9">
        <v>0.210863715432</v>
      </c>
      <c r="F9">
        <v>12.910454776637</v>
      </c>
      <c r="G9">
        <v>20.977315276887001</v>
      </c>
      <c r="H9">
        <v>1.5443649183329999</v>
      </c>
      <c r="I9">
        <v>1.268387385224</v>
      </c>
      <c r="J9">
        <v>1.8471137926450001</v>
      </c>
      <c r="K9">
        <v>16.975994303263999</v>
      </c>
      <c r="L9">
        <v>0.19102295102299999</v>
      </c>
      <c r="M9">
        <v>0</v>
      </c>
      <c r="N9">
        <v>1.3469363595999999E-2</v>
      </c>
      <c r="O9" t="s">
        <v>39</v>
      </c>
    </row>
    <row r="10" spans="1:16" x14ac:dyDescent="0.2">
      <c r="A10" s="1" t="s">
        <v>22</v>
      </c>
      <c r="B10">
        <v>0</v>
      </c>
      <c r="C10">
        <v>52.891931001895998</v>
      </c>
      <c r="D10">
        <v>0</v>
      </c>
      <c r="E10">
        <v>1.7277085705099999</v>
      </c>
      <c r="F10">
        <v>10.514949401540999</v>
      </c>
      <c r="G10">
        <v>26.226633011442001</v>
      </c>
      <c r="H10">
        <v>1.685605032929</v>
      </c>
      <c r="I10">
        <v>0.82838619865100005</v>
      </c>
      <c r="J10">
        <v>3.5775816419000003E-2</v>
      </c>
      <c r="K10">
        <v>6.0890109666120003</v>
      </c>
      <c r="L10">
        <v>0</v>
      </c>
      <c r="M10">
        <v>0</v>
      </c>
      <c r="N10">
        <v>0</v>
      </c>
      <c r="O10" t="s">
        <v>37</v>
      </c>
    </row>
    <row r="11" spans="1:16" x14ac:dyDescent="0.2">
      <c r="A11" s="1" t="s">
        <v>23</v>
      </c>
      <c r="B11">
        <v>0</v>
      </c>
      <c r="C11">
        <v>42.773039082498997</v>
      </c>
      <c r="D11">
        <v>3.729312879578</v>
      </c>
      <c r="E11">
        <v>1.7033434992409999</v>
      </c>
      <c r="F11">
        <v>19.318945791419999</v>
      </c>
      <c r="G11">
        <v>31.565738915090002</v>
      </c>
      <c r="H11">
        <v>0</v>
      </c>
      <c r="I11">
        <v>0</v>
      </c>
      <c r="J11">
        <v>0</v>
      </c>
      <c r="K11">
        <v>0</v>
      </c>
      <c r="L11">
        <v>3.8504841041999999E-2</v>
      </c>
      <c r="M11">
        <v>0.87111499112900004</v>
      </c>
      <c r="N11">
        <v>0</v>
      </c>
      <c r="O11" t="s">
        <v>37</v>
      </c>
    </row>
    <row r="12" spans="1:16" x14ac:dyDescent="0.2">
      <c r="A12" s="1" t="s">
        <v>24</v>
      </c>
      <c r="B12">
        <v>16.020833053474</v>
      </c>
      <c r="C12">
        <v>48.938220461010999</v>
      </c>
      <c r="D12">
        <v>1.49419837658</v>
      </c>
      <c r="E12">
        <v>0</v>
      </c>
      <c r="F12">
        <v>7.7098688141659997</v>
      </c>
      <c r="G12">
        <v>20.265818182010999</v>
      </c>
      <c r="H12">
        <v>0</v>
      </c>
      <c r="I12">
        <v>0</v>
      </c>
      <c r="J12">
        <v>1.9925756334999999E-2</v>
      </c>
      <c r="K12">
        <v>5.5267690567559997</v>
      </c>
      <c r="L12">
        <v>0</v>
      </c>
      <c r="M12">
        <v>0</v>
      </c>
      <c r="N12">
        <v>2.4366299665999999E-2</v>
      </c>
      <c r="O12" t="s">
        <v>37</v>
      </c>
    </row>
    <row r="13" spans="1:16" x14ac:dyDescent="0.2">
      <c r="A13" s="1" t="s">
        <v>29</v>
      </c>
      <c r="B13">
        <v>6.3177859870319999</v>
      </c>
      <c r="C13">
        <v>43.967639579272998</v>
      </c>
      <c r="D13">
        <v>0.92583492837900006</v>
      </c>
      <c r="E13">
        <v>0.81575106286599997</v>
      </c>
      <c r="F13">
        <v>14.806966134485</v>
      </c>
      <c r="G13">
        <v>22.105325163448001</v>
      </c>
      <c r="H13">
        <v>0.53266288668600004</v>
      </c>
      <c r="I13">
        <v>0.36534924061000001</v>
      </c>
      <c r="J13">
        <v>0.46988643762499999</v>
      </c>
      <c r="K13">
        <v>6.9213181508629997</v>
      </c>
      <c r="L13">
        <v>0.19707481672499999</v>
      </c>
      <c r="M13">
        <v>0.72729588459100003</v>
      </c>
      <c r="N13">
        <v>1.8471097274149999</v>
      </c>
    </row>
    <row r="14" spans="1:16" x14ac:dyDescent="0.2">
      <c r="A14" s="1" t="s">
        <v>30</v>
      </c>
      <c r="B14">
        <v>11.237383210498001</v>
      </c>
      <c r="C14">
        <v>9.4892941707009992</v>
      </c>
      <c r="D14">
        <v>1.3069825210829999</v>
      </c>
      <c r="E14">
        <v>1.3550972158800001</v>
      </c>
      <c r="F14">
        <v>5.8404166582429999</v>
      </c>
      <c r="G14">
        <v>5.3355995446630002</v>
      </c>
      <c r="H14">
        <v>0.75476126288599998</v>
      </c>
      <c r="I14">
        <v>0.51670520971400002</v>
      </c>
      <c r="J14">
        <v>1.0739574968229999</v>
      </c>
      <c r="K14">
        <v>5.2954315536100003</v>
      </c>
      <c r="L14">
        <v>0.38077836240200003</v>
      </c>
      <c r="M14">
        <v>1.1217504131530001</v>
      </c>
      <c r="N14">
        <v>3.165989862345</v>
      </c>
    </row>
    <row r="15" spans="1:16" x14ac:dyDescent="0.2">
      <c r="A15" s="1" t="s">
        <v>31</v>
      </c>
      <c r="B15">
        <v>3.3881985213329999</v>
      </c>
      <c r="C15">
        <v>2.8611298445019999</v>
      </c>
      <c r="D15">
        <v>0.39407005727099997</v>
      </c>
      <c r="E15">
        <v>0.40857718359299999</v>
      </c>
      <c r="F15">
        <v>1.760951879521</v>
      </c>
      <c r="G15">
        <v>1.6087437928399999</v>
      </c>
      <c r="H15">
        <v>0.22756908320800001</v>
      </c>
      <c r="I15">
        <v>0.155792482531</v>
      </c>
      <c r="J15">
        <v>0.32381036888600001</v>
      </c>
      <c r="K15">
        <v>1.5966326878479999</v>
      </c>
      <c r="L15">
        <v>0.11480899603399999</v>
      </c>
      <c r="M15">
        <v>0.33822047534999999</v>
      </c>
      <c r="N15">
        <v>0.95458186031500003</v>
      </c>
    </row>
  </sheetData>
  <pageMargins left="0.7" right="0.7" top="0.75" bottom="0.75" header="0.3" footer="0.3"/>
  <pageSetup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23402-4D09-034C-B0DC-F767C2289B64}">
  <dimension ref="A1:O15"/>
  <sheetViews>
    <sheetView workbookViewId="0">
      <selection activeCell="A2" sqref="A2:Q12"/>
    </sheetView>
  </sheetViews>
  <sheetFormatPr baseColWidth="10" defaultRowHeight="15" x14ac:dyDescent="0.2"/>
  <sheetData>
    <row r="1" spans="1: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5" x14ac:dyDescent="0.2">
      <c r="A2" s="1" t="s">
        <v>14</v>
      </c>
      <c r="B2">
        <v>0</v>
      </c>
      <c r="C2">
        <v>21.958712343615002</v>
      </c>
      <c r="D2">
        <v>0.54042639415799998</v>
      </c>
      <c r="E2">
        <v>0</v>
      </c>
      <c r="F2">
        <v>24.148068275555001</v>
      </c>
      <c r="G2">
        <v>27.927249632363999</v>
      </c>
      <c r="H2">
        <v>3.6914636964529999</v>
      </c>
      <c r="I2">
        <v>0</v>
      </c>
      <c r="J2">
        <v>0</v>
      </c>
      <c r="K2">
        <v>8.0939880058529994</v>
      </c>
      <c r="L2">
        <v>6.4801886236E-2</v>
      </c>
      <c r="M2">
        <v>4.4325055115780003</v>
      </c>
      <c r="N2">
        <v>9.1427842541869992</v>
      </c>
      <c r="O2" t="s">
        <v>38</v>
      </c>
    </row>
    <row r="3" spans="1:15" x14ac:dyDescent="0.2">
      <c r="A3" s="1" t="s">
        <v>15</v>
      </c>
      <c r="B3">
        <v>0</v>
      </c>
      <c r="C3">
        <v>46.944326182776997</v>
      </c>
      <c r="D3">
        <v>0</v>
      </c>
      <c r="E3">
        <v>0</v>
      </c>
      <c r="F3">
        <v>15.803703862103999</v>
      </c>
      <c r="G3">
        <v>22.858593187813</v>
      </c>
      <c r="H3">
        <v>1.677313403946</v>
      </c>
      <c r="I3">
        <v>0</v>
      </c>
      <c r="J3">
        <v>0</v>
      </c>
      <c r="K3">
        <v>5.9506701641269997</v>
      </c>
      <c r="L3">
        <v>0.162110573364</v>
      </c>
      <c r="M3">
        <v>0</v>
      </c>
      <c r="N3">
        <v>6.6032826258690003</v>
      </c>
      <c r="O3" t="s">
        <v>38</v>
      </c>
    </row>
    <row r="4" spans="1:15" x14ac:dyDescent="0.2">
      <c r="A4" s="1" t="s">
        <v>16</v>
      </c>
      <c r="B4">
        <v>0</v>
      </c>
      <c r="C4">
        <v>61.912506087135</v>
      </c>
      <c r="D4">
        <v>0</v>
      </c>
      <c r="E4">
        <v>0</v>
      </c>
      <c r="F4">
        <v>14.780541902761</v>
      </c>
      <c r="G4">
        <v>14.272949498438001</v>
      </c>
      <c r="H4">
        <v>0</v>
      </c>
      <c r="I4">
        <v>1.099284912706</v>
      </c>
      <c r="J4">
        <v>0</v>
      </c>
      <c r="K4">
        <v>4.9617105818710003</v>
      </c>
      <c r="L4">
        <v>2.9730070170889999</v>
      </c>
      <c r="M4">
        <v>0</v>
      </c>
      <c r="N4">
        <v>0</v>
      </c>
      <c r="O4" t="s">
        <v>38</v>
      </c>
    </row>
    <row r="5" spans="1:15" x14ac:dyDescent="0.2">
      <c r="A5" s="1" t="s">
        <v>17</v>
      </c>
      <c r="B5">
        <v>0</v>
      </c>
      <c r="C5">
        <v>51.616409772418997</v>
      </c>
      <c r="D5">
        <v>0</v>
      </c>
      <c r="E5">
        <v>0</v>
      </c>
      <c r="F5">
        <v>13.665215875751</v>
      </c>
      <c r="G5">
        <v>20.973106490071999</v>
      </c>
      <c r="H5">
        <v>0.23218181705499999</v>
      </c>
      <c r="I5">
        <v>0</v>
      </c>
      <c r="J5">
        <v>0</v>
      </c>
      <c r="K5">
        <v>9.6610377739739999</v>
      </c>
      <c r="L5">
        <v>3.8150780144860001</v>
      </c>
      <c r="M5">
        <v>3.6970256244000001E-2</v>
      </c>
      <c r="N5">
        <v>0</v>
      </c>
      <c r="O5" t="s">
        <v>38</v>
      </c>
    </row>
    <row r="6" spans="1:15" x14ac:dyDescent="0.2">
      <c r="A6" s="1" t="s">
        <v>18</v>
      </c>
      <c r="B6">
        <v>0</v>
      </c>
      <c r="C6">
        <v>51.317313268371997</v>
      </c>
      <c r="D6">
        <v>2.058981645037</v>
      </c>
      <c r="E6">
        <v>2.063740546954</v>
      </c>
      <c r="F6">
        <v>17.254020473225999</v>
      </c>
      <c r="G6">
        <v>20.385904210183998</v>
      </c>
      <c r="H6">
        <v>9.2350757965999994E-2</v>
      </c>
      <c r="I6">
        <v>0</v>
      </c>
      <c r="J6">
        <v>0</v>
      </c>
      <c r="K6">
        <v>6.7746153140479999</v>
      </c>
      <c r="L6">
        <v>0</v>
      </c>
      <c r="M6">
        <v>1.194032423E-2</v>
      </c>
      <c r="N6">
        <v>4.1133459982999998E-2</v>
      </c>
      <c r="O6" t="s">
        <v>36</v>
      </c>
    </row>
    <row r="7" spans="1:15" x14ac:dyDescent="0.2">
      <c r="A7" s="1" t="s">
        <v>19</v>
      </c>
      <c r="B7">
        <v>0</v>
      </c>
      <c r="C7">
        <v>48.746984179526997</v>
      </c>
      <c r="D7">
        <v>1.719884114688</v>
      </c>
      <c r="E7">
        <v>0</v>
      </c>
      <c r="F7">
        <v>15.166655373303</v>
      </c>
      <c r="G7">
        <v>24.040172005708001</v>
      </c>
      <c r="H7">
        <v>0</v>
      </c>
      <c r="I7">
        <v>2.7298164229049999</v>
      </c>
      <c r="J7">
        <v>0.26806799556599997</v>
      </c>
      <c r="K7">
        <v>5.6535710154530001</v>
      </c>
      <c r="L7">
        <v>0</v>
      </c>
      <c r="M7">
        <v>1.6709920101710001</v>
      </c>
      <c r="N7">
        <v>3.8568826790000002E-3</v>
      </c>
      <c r="O7" t="s">
        <v>36</v>
      </c>
    </row>
    <row r="8" spans="1:15" x14ac:dyDescent="0.2">
      <c r="A8" s="1" t="s">
        <v>20</v>
      </c>
      <c r="B8">
        <v>8.0857138592499993</v>
      </c>
      <c r="C8">
        <v>47.290570600156997</v>
      </c>
      <c r="D8">
        <v>0</v>
      </c>
      <c r="E8">
        <v>0</v>
      </c>
      <c r="F8">
        <v>16.058356281323999</v>
      </c>
      <c r="G8">
        <v>18.678735531257001</v>
      </c>
      <c r="H8">
        <v>0</v>
      </c>
      <c r="I8">
        <v>0.73328365649399996</v>
      </c>
      <c r="J8">
        <v>0</v>
      </c>
      <c r="K8">
        <v>8.3844749390519997</v>
      </c>
      <c r="L8">
        <v>0.60630030739499996</v>
      </c>
      <c r="M8">
        <v>2.1232049736999999E-2</v>
      </c>
      <c r="N8">
        <v>0.14133277533300001</v>
      </c>
      <c r="O8" t="s">
        <v>36</v>
      </c>
    </row>
    <row r="9" spans="1:15" x14ac:dyDescent="0.2">
      <c r="A9" s="1" t="s">
        <v>21</v>
      </c>
      <c r="B9">
        <v>0</v>
      </c>
      <c r="C9">
        <v>58.446431162033001</v>
      </c>
      <c r="D9">
        <v>0</v>
      </c>
      <c r="E9">
        <v>0.35361430150500001</v>
      </c>
      <c r="F9">
        <v>9.6188281558130004</v>
      </c>
      <c r="G9">
        <v>20.246323093638001</v>
      </c>
      <c r="H9">
        <v>1.7859284116209999</v>
      </c>
      <c r="I9">
        <v>0</v>
      </c>
      <c r="J9">
        <v>0</v>
      </c>
      <c r="K9">
        <v>4.1914416102769998</v>
      </c>
      <c r="L9">
        <v>0</v>
      </c>
      <c r="M9">
        <v>0</v>
      </c>
      <c r="N9">
        <v>5.3574332651110002</v>
      </c>
      <c r="O9" t="s">
        <v>36</v>
      </c>
    </row>
    <row r="10" spans="1:15" x14ac:dyDescent="0.2">
      <c r="A10" s="1" t="s">
        <v>22</v>
      </c>
      <c r="B10">
        <v>0</v>
      </c>
      <c r="C10">
        <v>31.205790386779999</v>
      </c>
      <c r="D10">
        <v>0</v>
      </c>
      <c r="E10">
        <v>0</v>
      </c>
      <c r="F10">
        <v>11.028471238398</v>
      </c>
      <c r="G10">
        <v>52.427777443276</v>
      </c>
      <c r="H10">
        <v>0</v>
      </c>
      <c r="I10">
        <v>3.0518256976310001</v>
      </c>
      <c r="J10">
        <v>0</v>
      </c>
      <c r="K10">
        <v>5.7677662402999999E-2</v>
      </c>
      <c r="L10">
        <v>2.226848616726</v>
      </c>
      <c r="M10">
        <v>0</v>
      </c>
      <c r="N10">
        <v>1.608954787E-3</v>
      </c>
      <c r="O10" t="s">
        <v>37</v>
      </c>
    </row>
    <row r="11" spans="1:15" x14ac:dyDescent="0.2">
      <c r="A11" s="1" t="s">
        <v>23</v>
      </c>
      <c r="B11">
        <v>0</v>
      </c>
      <c r="C11">
        <v>58.262346816487003</v>
      </c>
      <c r="D11">
        <v>0.23717372094299999</v>
      </c>
      <c r="E11">
        <v>3.1022538544580001</v>
      </c>
      <c r="F11">
        <v>9.5464392350979992</v>
      </c>
      <c r="G11">
        <v>22.884654855507002</v>
      </c>
      <c r="H11">
        <v>0</v>
      </c>
      <c r="I11">
        <v>0</v>
      </c>
      <c r="J11">
        <v>8.2579754049999995E-3</v>
      </c>
      <c r="K11">
        <v>5.9387838197939997</v>
      </c>
      <c r="L11">
        <v>0</v>
      </c>
      <c r="M11">
        <v>4.5267256820000004E-3</v>
      </c>
      <c r="N11">
        <v>1.5562996625999999E-2</v>
      </c>
      <c r="O11" t="s">
        <v>37</v>
      </c>
    </row>
    <row r="12" spans="1:15" x14ac:dyDescent="0.2">
      <c r="A12" s="1" t="s">
        <v>24</v>
      </c>
      <c r="B12">
        <v>0</v>
      </c>
      <c r="C12">
        <v>52.432942340339999</v>
      </c>
      <c r="D12">
        <v>0</v>
      </c>
      <c r="E12">
        <v>0</v>
      </c>
      <c r="F12">
        <v>14.811229433894001</v>
      </c>
      <c r="G12">
        <v>21.413024026885001</v>
      </c>
      <c r="H12">
        <v>0</v>
      </c>
      <c r="I12">
        <v>0</v>
      </c>
      <c r="J12">
        <v>0</v>
      </c>
      <c r="K12">
        <v>8.0872391737929998</v>
      </c>
      <c r="L12">
        <v>0</v>
      </c>
      <c r="M12">
        <v>3.0593372915299999</v>
      </c>
      <c r="N12">
        <v>0.19622773355799999</v>
      </c>
      <c r="O12" t="s">
        <v>37</v>
      </c>
    </row>
    <row r="13" spans="1:15" x14ac:dyDescent="0.2">
      <c r="A13" s="1" t="s">
        <v>29</v>
      </c>
      <c r="B13">
        <v>0.73506489629500005</v>
      </c>
      <c r="C13">
        <v>48.194030285422002</v>
      </c>
      <c r="D13">
        <v>0.41422417043900001</v>
      </c>
      <c r="E13">
        <v>0.50178260935600005</v>
      </c>
      <c r="F13">
        <v>14.716502737021001</v>
      </c>
      <c r="G13">
        <v>24.191680906830999</v>
      </c>
      <c r="H13">
        <v>0.679930735186</v>
      </c>
      <c r="I13">
        <v>0.69220097179399998</v>
      </c>
      <c r="J13">
        <v>2.5120542815999999E-2</v>
      </c>
      <c r="K13">
        <v>6.1595645509679997</v>
      </c>
      <c r="L13">
        <v>0.89528603775399995</v>
      </c>
      <c r="M13">
        <v>0.83977310628799995</v>
      </c>
      <c r="N13">
        <v>1.95483844983</v>
      </c>
    </row>
    <row r="14" spans="1:15" x14ac:dyDescent="0.2">
      <c r="A14" s="1" t="s">
        <v>30</v>
      </c>
      <c r="B14">
        <v>2.4379344575739998</v>
      </c>
      <c r="C14">
        <v>11.889874739871001</v>
      </c>
      <c r="D14">
        <v>0.75221808984000005</v>
      </c>
      <c r="E14">
        <v>1.0601133637160001</v>
      </c>
      <c r="F14">
        <v>4.0744856938889997</v>
      </c>
      <c r="G14">
        <v>9.9581311277199998</v>
      </c>
      <c r="H14">
        <v>1.2085900039399999</v>
      </c>
      <c r="I14">
        <v>1.1507000474839999</v>
      </c>
      <c r="J14">
        <v>8.0614630197999998E-2</v>
      </c>
      <c r="K14">
        <v>2.6064640426789998</v>
      </c>
      <c r="L14">
        <v>1.4118646161699999</v>
      </c>
      <c r="M14">
        <v>1.550594633147</v>
      </c>
      <c r="N14">
        <v>3.3752191253460002</v>
      </c>
    </row>
    <row r="15" spans="1:15" x14ac:dyDescent="0.2">
      <c r="A15" s="1" t="s">
        <v>31</v>
      </c>
      <c r="B15">
        <v>0.73506489629500005</v>
      </c>
      <c r="C15">
        <v>3.5849321196799999</v>
      </c>
      <c r="D15">
        <v>0.22680228768300001</v>
      </c>
      <c r="E15">
        <v>0.31963620569899998</v>
      </c>
      <c r="F15">
        <v>1.2285036600270001</v>
      </c>
      <c r="G15">
        <v>3.0024895057999998</v>
      </c>
      <c r="H15">
        <v>0.36440359713100001</v>
      </c>
      <c r="I15">
        <v>0.346949118522</v>
      </c>
      <c r="J15">
        <v>2.4306225543999999E-2</v>
      </c>
      <c r="K15">
        <v>0.78587847810199996</v>
      </c>
      <c r="L15">
        <v>0.42569319878299999</v>
      </c>
      <c r="M15">
        <v>0.46752187273500001</v>
      </c>
      <c r="N15">
        <v>1.0176668567280001</v>
      </c>
    </row>
  </sheetData>
  <pageMargins left="0.7" right="0.7" top="0.75" bottom="0.75" header="0.3" footer="0.3"/>
  <pageSetup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3ABC4-1503-5740-80CD-3BBBCFE965C7}">
  <dimension ref="A1:O23"/>
  <sheetViews>
    <sheetView zoomScale="125" workbookViewId="0">
      <selection activeCell="O2" sqref="A2:O13"/>
    </sheetView>
  </sheetViews>
  <sheetFormatPr baseColWidth="10" defaultRowHeight="15" x14ac:dyDescent="0.2"/>
  <sheetData>
    <row r="1" spans="1: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5" x14ac:dyDescent="0.2">
      <c r="A2" s="1" t="s">
        <v>14</v>
      </c>
      <c r="B2">
        <v>0</v>
      </c>
      <c r="C2">
        <v>47.021718666757998</v>
      </c>
      <c r="D2">
        <v>0</v>
      </c>
      <c r="E2">
        <v>0</v>
      </c>
      <c r="F2">
        <v>21.411627758251001</v>
      </c>
      <c r="G2">
        <v>22.029568168124001</v>
      </c>
      <c r="H2">
        <v>0</v>
      </c>
      <c r="I2">
        <v>0</v>
      </c>
      <c r="J2">
        <v>0.455035839512</v>
      </c>
      <c r="K2">
        <v>7.2371736826369997</v>
      </c>
      <c r="L2">
        <v>3.9356220439999999E-2</v>
      </c>
      <c r="M2">
        <v>1.8055196642769999</v>
      </c>
      <c r="N2">
        <v>0</v>
      </c>
      <c r="O2" t="s">
        <v>37</v>
      </c>
    </row>
    <row r="3" spans="1:15" x14ac:dyDescent="0.2">
      <c r="A3" s="1" t="s">
        <v>15</v>
      </c>
      <c r="B3">
        <v>0</v>
      </c>
      <c r="C3">
        <v>62.667728844526998</v>
      </c>
      <c r="D3">
        <v>0</v>
      </c>
      <c r="E3">
        <v>0</v>
      </c>
      <c r="F3">
        <v>10.2124660717</v>
      </c>
      <c r="G3">
        <v>21.803583037355999</v>
      </c>
      <c r="H3">
        <v>0</v>
      </c>
      <c r="I3">
        <v>0</v>
      </c>
      <c r="J3">
        <v>0.34346212591199998</v>
      </c>
      <c r="K3">
        <v>3.7762761823069999</v>
      </c>
      <c r="L3">
        <v>1.196483738198</v>
      </c>
      <c r="M3">
        <v>0</v>
      </c>
      <c r="N3">
        <v>0</v>
      </c>
      <c r="O3" t="s">
        <v>37</v>
      </c>
    </row>
    <row r="4" spans="1:15" x14ac:dyDescent="0.2">
      <c r="A4" s="1" t="s">
        <v>16</v>
      </c>
      <c r="B4">
        <v>0</v>
      </c>
      <c r="C4">
        <v>54.70960792727</v>
      </c>
      <c r="D4">
        <v>3.2653768452279999</v>
      </c>
      <c r="E4">
        <v>1.1782594009480001</v>
      </c>
      <c r="F4">
        <v>17.974333248247</v>
      </c>
      <c r="G4">
        <v>19.022894200620001</v>
      </c>
      <c r="H4">
        <v>3.8495283776860001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 t="s">
        <v>37</v>
      </c>
    </row>
    <row r="5" spans="1:15" x14ac:dyDescent="0.2">
      <c r="A5" s="1" t="s">
        <v>17</v>
      </c>
      <c r="B5">
        <v>0</v>
      </c>
      <c r="C5">
        <v>36.670207232041001</v>
      </c>
      <c r="D5">
        <v>0</v>
      </c>
      <c r="E5">
        <v>0</v>
      </c>
      <c r="F5">
        <v>8.3958627695299999</v>
      </c>
      <c r="G5">
        <v>21.576220945953001</v>
      </c>
      <c r="H5">
        <v>0</v>
      </c>
      <c r="I5">
        <v>0</v>
      </c>
      <c r="J5">
        <v>1.1472758955000001E-2</v>
      </c>
      <c r="K5">
        <v>6.0608261699339998</v>
      </c>
      <c r="L5">
        <v>0</v>
      </c>
      <c r="M5">
        <v>0.843251562525</v>
      </c>
      <c r="N5">
        <v>26.442158561063</v>
      </c>
      <c r="O5" t="s">
        <v>38</v>
      </c>
    </row>
    <row r="6" spans="1:15" x14ac:dyDescent="0.2">
      <c r="A6" s="1" t="s">
        <v>18</v>
      </c>
      <c r="B6">
        <v>0</v>
      </c>
      <c r="C6">
        <v>52.785584138658997</v>
      </c>
      <c r="D6">
        <v>5.7193221512300001</v>
      </c>
      <c r="E6">
        <v>0.63632791685900003</v>
      </c>
      <c r="F6">
        <v>9.0111938444900002</v>
      </c>
      <c r="G6">
        <v>27.421281689924999</v>
      </c>
      <c r="H6">
        <v>0</v>
      </c>
      <c r="I6">
        <v>0</v>
      </c>
      <c r="J6">
        <v>3.3717878733999999E-2</v>
      </c>
      <c r="K6">
        <v>3.8920451703149999</v>
      </c>
      <c r="L6">
        <v>0</v>
      </c>
      <c r="M6">
        <v>0</v>
      </c>
      <c r="N6">
        <v>0.50052720978700005</v>
      </c>
      <c r="O6" t="s">
        <v>38</v>
      </c>
    </row>
    <row r="7" spans="1:15" x14ac:dyDescent="0.2">
      <c r="A7" s="1" t="s">
        <v>19</v>
      </c>
      <c r="B7">
        <v>0</v>
      </c>
      <c r="C7">
        <v>58.599215760120998</v>
      </c>
      <c r="D7">
        <v>0</v>
      </c>
      <c r="E7">
        <v>0</v>
      </c>
      <c r="F7">
        <v>7.3916887488720002</v>
      </c>
      <c r="G7">
        <v>22.327362439047999</v>
      </c>
      <c r="H7">
        <v>0</v>
      </c>
      <c r="I7">
        <v>2.8542832568979999</v>
      </c>
      <c r="J7">
        <v>0</v>
      </c>
      <c r="K7">
        <v>1.950984539012</v>
      </c>
      <c r="L7">
        <v>0.31005898376199997</v>
      </c>
      <c r="M7">
        <v>0</v>
      </c>
      <c r="N7">
        <v>6.5664062722869998</v>
      </c>
      <c r="O7" t="s">
        <v>38</v>
      </c>
    </row>
    <row r="8" spans="1:15" x14ac:dyDescent="0.2">
      <c r="A8" s="1" t="s">
        <v>20</v>
      </c>
      <c r="B8">
        <v>0</v>
      </c>
      <c r="C8">
        <v>49.386353920057999</v>
      </c>
      <c r="D8">
        <v>2.337908705756</v>
      </c>
      <c r="E8">
        <v>2.738468265336</v>
      </c>
      <c r="F8">
        <v>19.081801702764999</v>
      </c>
      <c r="G8">
        <v>21.689950498434001</v>
      </c>
      <c r="H8">
        <v>0.63193839848</v>
      </c>
      <c r="I8">
        <v>0</v>
      </c>
      <c r="J8">
        <v>0</v>
      </c>
      <c r="K8">
        <v>2.2827689056890001</v>
      </c>
      <c r="L8">
        <v>1.2337672566E-2</v>
      </c>
      <c r="M8">
        <v>1.838471930918</v>
      </c>
      <c r="N8">
        <v>0</v>
      </c>
      <c r="O8" t="s">
        <v>38</v>
      </c>
    </row>
    <row r="9" spans="1:15" x14ac:dyDescent="0.2">
      <c r="A9" s="1" t="s">
        <v>21</v>
      </c>
      <c r="B9">
        <v>0</v>
      </c>
      <c r="C9">
        <v>53.574195708761003</v>
      </c>
      <c r="D9">
        <v>5.0191588209019997</v>
      </c>
      <c r="E9">
        <v>0</v>
      </c>
      <c r="F9">
        <v>3.434808751232</v>
      </c>
      <c r="G9">
        <v>24.496580336586</v>
      </c>
      <c r="H9">
        <v>0</v>
      </c>
      <c r="I9">
        <v>4.4635983880019996</v>
      </c>
      <c r="J9">
        <v>1.8616782543579999</v>
      </c>
      <c r="K9">
        <v>0</v>
      </c>
      <c r="L9">
        <v>0</v>
      </c>
      <c r="M9">
        <v>5.562842682E-3</v>
      </c>
      <c r="N9">
        <v>7.1444168974769999</v>
      </c>
      <c r="O9" t="s">
        <v>45</v>
      </c>
    </row>
    <row r="10" spans="1:15" x14ac:dyDescent="0.2">
      <c r="A10" s="1" t="s">
        <v>22</v>
      </c>
      <c r="B10">
        <v>0</v>
      </c>
      <c r="C10">
        <v>51.999283663954003</v>
      </c>
      <c r="D10">
        <v>1.9513903639179999</v>
      </c>
      <c r="E10">
        <v>0.39592424435000001</v>
      </c>
      <c r="F10">
        <v>9.4125323560090006</v>
      </c>
      <c r="G10">
        <v>29.982320342329999</v>
      </c>
      <c r="H10">
        <v>0</v>
      </c>
      <c r="I10">
        <v>2.277666020391</v>
      </c>
      <c r="J10">
        <v>0.59689744755200003</v>
      </c>
      <c r="K10">
        <v>3.3769244995249998</v>
      </c>
      <c r="L10">
        <v>0</v>
      </c>
      <c r="M10">
        <v>7.0610619729999996E-3</v>
      </c>
      <c r="N10">
        <v>0</v>
      </c>
      <c r="O10" t="s">
        <v>38</v>
      </c>
    </row>
    <row r="11" spans="1:15" x14ac:dyDescent="0.2">
      <c r="A11" s="1" t="s">
        <v>23</v>
      </c>
      <c r="B11">
        <v>3.3607740131599999</v>
      </c>
      <c r="C11">
        <v>19.851855771747999</v>
      </c>
      <c r="D11">
        <v>3.5244729502140002</v>
      </c>
      <c r="E11">
        <v>0</v>
      </c>
      <c r="F11">
        <v>8.0307027246799993</v>
      </c>
      <c r="G11">
        <v>14.780915585481001</v>
      </c>
      <c r="H11">
        <v>0</v>
      </c>
      <c r="I11">
        <v>8.3006612309999995E-3</v>
      </c>
      <c r="J11">
        <v>0</v>
      </c>
      <c r="K11">
        <v>7.9349443232930001</v>
      </c>
      <c r="L11">
        <v>0.25801043906100002</v>
      </c>
      <c r="M11">
        <v>0</v>
      </c>
      <c r="N11">
        <v>42.250023531132001</v>
      </c>
      <c r="O11" t="s">
        <v>36</v>
      </c>
    </row>
    <row r="12" spans="1:15" x14ac:dyDescent="0.2">
      <c r="A12" s="1" t="s">
        <v>24</v>
      </c>
      <c r="B12">
        <v>0</v>
      </c>
      <c r="C12">
        <v>63.766001150495001</v>
      </c>
      <c r="D12">
        <v>0</v>
      </c>
      <c r="E12">
        <v>0</v>
      </c>
      <c r="F12">
        <v>12.549229608606</v>
      </c>
      <c r="G12">
        <v>14.289667924521</v>
      </c>
      <c r="H12">
        <v>0</v>
      </c>
      <c r="I12">
        <v>0</v>
      </c>
      <c r="J12">
        <v>0</v>
      </c>
      <c r="K12">
        <v>3.634764335961</v>
      </c>
      <c r="L12">
        <v>0</v>
      </c>
      <c r="M12">
        <v>0</v>
      </c>
      <c r="N12">
        <v>5.7603369804169997</v>
      </c>
      <c r="O12" t="s">
        <v>36</v>
      </c>
    </row>
    <row r="13" spans="1:15" x14ac:dyDescent="0.2">
      <c r="A13" s="1" t="s">
        <v>25</v>
      </c>
      <c r="B13">
        <v>24.463427151478999</v>
      </c>
      <c r="C13">
        <v>45.931091050276002</v>
      </c>
      <c r="D13">
        <v>0</v>
      </c>
      <c r="E13">
        <v>0.24610916228999999</v>
      </c>
      <c r="F13">
        <v>10.049223213393001</v>
      </c>
      <c r="G13">
        <v>11.791014615833999</v>
      </c>
      <c r="H13">
        <v>0</v>
      </c>
      <c r="I13">
        <v>0</v>
      </c>
      <c r="J13">
        <v>0.17469694305200001</v>
      </c>
      <c r="K13">
        <v>2.1787588475450002</v>
      </c>
      <c r="L13">
        <v>7.9171177087E-2</v>
      </c>
      <c r="M13">
        <v>0</v>
      </c>
      <c r="N13">
        <v>5.0865078390429996</v>
      </c>
      <c r="O13" t="s">
        <v>36</v>
      </c>
    </row>
    <row r="14" spans="1:15" x14ac:dyDescent="0.2">
      <c r="A14" s="1" t="s">
        <v>29</v>
      </c>
      <c r="B14">
        <v>2.3186834303869999</v>
      </c>
      <c r="C14">
        <v>49.746903652889003</v>
      </c>
      <c r="D14">
        <v>1.818135819771</v>
      </c>
      <c r="E14">
        <v>0.43292408248199998</v>
      </c>
      <c r="F14">
        <v>11.412955899815</v>
      </c>
      <c r="G14">
        <v>20.934279982018001</v>
      </c>
      <c r="H14">
        <v>0.373455564681</v>
      </c>
      <c r="I14">
        <v>0.800320693877</v>
      </c>
      <c r="J14">
        <v>0.28974677067299998</v>
      </c>
      <c r="K14">
        <v>3.5271222213510001</v>
      </c>
      <c r="L14">
        <v>0.157951519259</v>
      </c>
      <c r="M14">
        <v>0.37498892186499999</v>
      </c>
      <c r="N14">
        <v>7.8125314409340003</v>
      </c>
    </row>
    <row r="15" spans="1:15" x14ac:dyDescent="0.2">
      <c r="A15" s="1" t="s">
        <v>30</v>
      </c>
      <c r="B15">
        <v>7.0403935566589997</v>
      </c>
      <c r="C15">
        <v>11.993409452181</v>
      </c>
      <c r="D15">
        <v>2.1446238029160001</v>
      </c>
      <c r="E15">
        <v>0.81244096102499996</v>
      </c>
      <c r="F15">
        <v>5.3645505822570003</v>
      </c>
      <c r="G15">
        <v>5.315370663246</v>
      </c>
      <c r="H15">
        <v>1.1096513033219999</v>
      </c>
      <c r="I15">
        <v>1.5247150650300001</v>
      </c>
      <c r="J15">
        <v>0.53695315360999996</v>
      </c>
      <c r="K15">
        <v>2.5329522327379999</v>
      </c>
      <c r="L15">
        <v>0.34415434066</v>
      </c>
      <c r="M15">
        <v>0.71754847806599997</v>
      </c>
      <c r="N15">
        <v>13.160855952105001</v>
      </c>
    </row>
    <row r="16" spans="1:15" x14ac:dyDescent="0.2">
      <c r="A16" s="1" t="s">
        <v>31</v>
      </c>
      <c r="B16">
        <v>2.0323865575690001</v>
      </c>
      <c r="C16">
        <v>3.4621990878590001</v>
      </c>
      <c r="D16">
        <v>0.61909956496200003</v>
      </c>
      <c r="E16">
        <v>0.23453150377400001</v>
      </c>
      <c r="F16">
        <v>1.5486123613739999</v>
      </c>
      <c r="G16">
        <v>1.5344153416340001</v>
      </c>
      <c r="H16">
        <v>0.32032873934</v>
      </c>
      <c r="I16">
        <v>0.44014732661599998</v>
      </c>
      <c r="J16">
        <v>0.15500502389000001</v>
      </c>
      <c r="K16">
        <v>0.73120032670799995</v>
      </c>
      <c r="L16">
        <v>9.9348800611000002E-2</v>
      </c>
      <c r="M16">
        <v>0.20713840348400001</v>
      </c>
      <c r="N16">
        <v>3.7992118633569998</v>
      </c>
    </row>
    <row r="19" spans="1:1" x14ac:dyDescent="0.2">
      <c r="A19" s="1" t="s">
        <v>76</v>
      </c>
    </row>
    <row r="20" spans="1:1" x14ac:dyDescent="0.2">
      <c r="A20" s="1" t="s">
        <v>77</v>
      </c>
    </row>
    <row r="22" spans="1:1" x14ac:dyDescent="0.2">
      <c r="A22" t="s">
        <v>34</v>
      </c>
    </row>
    <row r="23" spans="1:1" x14ac:dyDescent="0.2">
      <c r="A23" t="s">
        <v>62</v>
      </c>
    </row>
  </sheetData>
  <pageMargins left="0.7" right="0.7" top="0.75" bottom="0.75" header="0.3" footer="0.3"/>
  <pageSetup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61025-1D51-AB4B-A82D-C534E77B9D0E}">
  <dimension ref="A1:O17"/>
  <sheetViews>
    <sheetView topLeftCell="F1" zoomScaleNormal="100" workbookViewId="0">
      <selection activeCell="D27" sqref="D27"/>
    </sheetView>
  </sheetViews>
  <sheetFormatPr baseColWidth="10" defaultRowHeight="15" x14ac:dyDescent="0.2"/>
  <sheetData>
    <row r="1" spans="1: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5" x14ac:dyDescent="0.2">
      <c r="A2" s="1" t="s">
        <v>14</v>
      </c>
      <c r="B2">
        <v>28.137898355067001</v>
      </c>
      <c r="C2">
        <v>39.316633658844999</v>
      </c>
      <c r="D2">
        <v>0</v>
      </c>
      <c r="E2">
        <v>1.130481817036</v>
      </c>
      <c r="F2">
        <v>6.6102040482620001</v>
      </c>
      <c r="G2">
        <v>18.336768012191001</v>
      </c>
      <c r="H2">
        <v>0</v>
      </c>
      <c r="I2">
        <v>1.7259708187000001E-2</v>
      </c>
      <c r="J2">
        <v>0</v>
      </c>
      <c r="K2">
        <v>4.528037265099</v>
      </c>
      <c r="L2">
        <v>0.28991873839299998</v>
      </c>
      <c r="M2">
        <v>1.1785314588369999</v>
      </c>
      <c r="N2">
        <v>0.45426693808399998</v>
      </c>
      <c r="O2" t="s">
        <v>44</v>
      </c>
    </row>
    <row r="3" spans="1:15" x14ac:dyDescent="0.2">
      <c r="A3" s="1" t="s">
        <v>15</v>
      </c>
      <c r="B3">
        <v>0</v>
      </c>
      <c r="C3">
        <v>70.038060351370007</v>
      </c>
      <c r="D3">
        <v>0</v>
      </c>
      <c r="E3">
        <v>0</v>
      </c>
      <c r="F3">
        <v>5.8588767592649997</v>
      </c>
      <c r="G3">
        <v>17.450950012094999</v>
      </c>
      <c r="H3">
        <v>0.31615904201900003</v>
      </c>
      <c r="I3">
        <v>0</v>
      </c>
      <c r="J3">
        <v>3.9441652000999999E-2</v>
      </c>
      <c r="K3">
        <v>5.7011522713889997</v>
      </c>
      <c r="L3">
        <v>0</v>
      </c>
      <c r="M3">
        <v>0</v>
      </c>
      <c r="N3">
        <v>0.59535991186299997</v>
      </c>
      <c r="O3" t="s">
        <v>44</v>
      </c>
    </row>
    <row r="4" spans="1:15" x14ac:dyDescent="0.2">
      <c r="A4" s="1" t="s">
        <v>16</v>
      </c>
      <c r="B4">
        <v>0</v>
      </c>
      <c r="C4">
        <v>60.541971088651998</v>
      </c>
      <c r="D4">
        <v>0</v>
      </c>
      <c r="E4">
        <v>0</v>
      </c>
      <c r="F4">
        <v>12.549084946507</v>
      </c>
      <c r="G4">
        <v>16.981961928714998</v>
      </c>
      <c r="H4">
        <v>0</v>
      </c>
      <c r="I4">
        <v>0.92269161408400002</v>
      </c>
      <c r="J4">
        <v>3.0042136425939998</v>
      </c>
      <c r="K4">
        <v>3.5985251266049998</v>
      </c>
      <c r="L4">
        <v>0.255815291143</v>
      </c>
      <c r="M4">
        <v>2.1457363617</v>
      </c>
      <c r="N4">
        <v>0</v>
      </c>
      <c r="O4" t="s">
        <v>44</v>
      </c>
    </row>
    <row r="5" spans="1:15" x14ac:dyDescent="0.2">
      <c r="A5" s="1" t="s">
        <v>17</v>
      </c>
      <c r="B5">
        <v>23.243746650729999</v>
      </c>
      <c r="C5">
        <v>46.264037947401</v>
      </c>
      <c r="D5">
        <v>0</v>
      </c>
      <c r="E5">
        <v>0</v>
      </c>
      <c r="F5">
        <v>2.5552543687360001</v>
      </c>
      <c r="G5">
        <v>15.977071148209999</v>
      </c>
      <c r="H5">
        <v>0.53005349946299996</v>
      </c>
      <c r="I5">
        <v>0</v>
      </c>
      <c r="J5">
        <v>0</v>
      </c>
      <c r="K5">
        <v>2.6282188355559999</v>
      </c>
      <c r="L5">
        <v>6.08463644E-3</v>
      </c>
      <c r="M5">
        <v>0</v>
      </c>
      <c r="N5">
        <v>8.7955329134639992</v>
      </c>
      <c r="O5" t="s">
        <v>44</v>
      </c>
    </row>
    <row r="6" spans="1:15" x14ac:dyDescent="0.2">
      <c r="A6" s="1" t="s">
        <v>18</v>
      </c>
      <c r="B6">
        <v>7.9022703761380004</v>
      </c>
      <c r="C6">
        <v>55.547640225064001</v>
      </c>
      <c r="D6">
        <v>0</v>
      </c>
      <c r="E6">
        <v>0</v>
      </c>
      <c r="F6">
        <v>12.571003866331001</v>
      </c>
      <c r="G6">
        <v>12.020183560774999</v>
      </c>
      <c r="H6">
        <v>0</v>
      </c>
      <c r="I6">
        <v>1.3900141164269999</v>
      </c>
      <c r="J6">
        <v>0</v>
      </c>
      <c r="K6">
        <v>0.355123873205</v>
      </c>
      <c r="L6">
        <v>0</v>
      </c>
      <c r="M6">
        <v>8.3446785475999999E-2</v>
      </c>
      <c r="N6">
        <v>10.130317196583</v>
      </c>
      <c r="O6" t="s">
        <v>44</v>
      </c>
    </row>
    <row r="7" spans="1:15" x14ac:dyDescent="0.2">
      <c r="A7" s="1" t="s">
        <v>19</v>
      </c>
      <c r="B7">
        <v>22.592030010186001</v>
      </c>
      <c r="C7">
        <v>50.924962522900998</v>
      </c>
      <c r="D7">
        <v>3.7260375415290001</v>
      </c>
      <c r="E7">
        <v>2.6795324954600002</v>
      </c>
      <c r="F7">
        <v>3.9585098520919999</v>
      </c>
      <c r="G7">
        <v>13.584607759433</v>
      </c>
      <c r="H7">
        <v>0</v>
      </c>
      <c r="I7">
        <v>0</v>
      </c>
      <c r="J7">
        <v>7.6254852801E-2</v>
      </c>
      <c r="K7">
        <v>2.4217859660359999</v>
      </c>
      <c r="L7">
        <v>0</v>
      </c>
      <c r="M7">
        <v>3.6278999561000003E-2</v>
      </c>
      <c r="N7">
        <v>0</v>
      </c>
      <c r="O7" t="s">
        <v>44</v>
      </c>
    </row>
    <row r="8" spans="1:15" x14ac:dyDescent="0.2">
      <c r="A8" s="1" t="s">
        <v>20</v>
      </c>
      <c r="B8">
        <v>0</v>
      </c>
      <c r="C8">
        <v>42.946458631751</v>
      </c>
      <c r="D8">
        <v>3.8674687715420002</v>
      </c>
      <c r="E8">
        <v>1.8648826879880001</v>
      </c>
      <c r="F8">
        <v>2.582019786229</v>
      </c>
      <c r="G8">
        <v>39.001087031144003</v>
      </c>
      <c r="H8">
        <v>3.0964180684940001</v>
      </c>
      <c r="I8">
        <v>2.7817029567559999</v>
      </c>
      <c r="J8">
        <v>1.220705122891</v>
      </c>
      <c r="K8">
        <v>2.163253985366</v>
      </c>
      <c r="L8">
        <v>1.3318463379999999E-2</v>
      </c>
      <c r="M8">
        <v>0.45957484247800001</v>
      </c>
      <c r="N8">
        <v>3.1096519810000002E-3</v>
      </c>
      <c r="O8" t="s">
        <v>44</v>
      </c>
    </row>
    <row r="9" spans="1:15" x14ac:dyDescent="0.2">
      <c r="A9" s="1" t="s">
        <v>21</v>
      </c>
      <c r="B9">
        <v>14.482059800624</v>
      </c>
      <c r="C9">
        <v>50.461825780474001</v>
      </c>
      <c r="D9">
        <v>5.7624810406269997</v>
      </c>
      <c r="E9">
        <v>0</v>
      </c>
      <c r="F9">
        <v>1.8822977173869999</v>
      </c>
      <c r="G9">
        <v>15.902686065248</v>
      </c>
      <c r="H9">
        <v>1.597144439424</v>
      </c>
      <c r="I9">
        <v>0</v>
      </c>
      <c r="J9">
        <v>3.8139817255999998E-2</v>
      </c>
      <c r="K9">
        <v>5.5729331555170001</v>
      </c>
      <c r="L9">
        <v>0.28600097797099999</v>
      </c>
      <c r="M9">
        <v>4.0144312054729996</v>
      </c>
      <c r="N9">
        <v>0</v>
      </c>
      <c r="O9" t="s">
        <v>44</v>
      </c>
    </row>
    <row r="10" spans="1:15" x14ac:dyDescent="0.2">
      <c r="A10" s="1" t="s">
        <v>22</v>
      </c>
      <c r="B10">
        <v>26.752299189995</v>
      </c>
      <c r="C10">
        <v>41.106848288138998</v>
      </c>
      <c r="D10">
        <v>1.2128803109299999</v>
      </c>
      <c r="E10">
        <v>2.4757277073270001</v>
      </c>
      <c r="F10">
        <v>6.297581541515</v>
      </c>
      <c r="G10">
        <v>17.305040699989998</v>
      </c>
      <c r="H10">
        <v>1.069903419946</v>
      </c>
      <c r="I10">
        <v>0.57476506207099998</v>
      </c>
      <c r="J10">
        <v>0</v>
      </c>
      <c r="K10">
        <v>1.9670930340449999</v>
      </c>
      <c r="L10">
        <v>0</v>
      </c>
      <c r="M10">
        <v>0</v>
      </c>
      <c r="N10">
        <v>1.237860746041</v>
      </c>
      <c r="O10" t="s">
        <v>44</v>
      </c>
    </row>
    <row r="11" spans="1:15" x14ac:dyDescent="0.2">
      <c r="A11" s="1" t="s">
        <v>23</v>
      </c>
      <c r="B11">
        <v>0</v>
      </c>
      <c r="C11">
        <v>47.181487133742998</v>
      </c>
      <c r="D11">
        <v>0</v>
      </c>
      <c r="E11">
        <v>0</v>
      </c>
      <c r="F11">
        <v>18.098663874532001</v>
      </c>
      <c r="G11">
        <v>25.658647845362001</v>
      </c>
      <c r="H11">
        <v>0</v>
      </c>
      <c r="I11">
        <v>0</v>
      </c>
      <c r="J11">
        <v>2.4375099039960002</v>
      </c>
      <c r="K11">
        <v>0</v>
      </c>
      <c r="L11">
        <v>0</v>
      </c>
      <c r="M11">
        <v>3.6664569633000001E-2</v>
      </c>
      <c r="N11">
        <v>6.5870266727339999</v>
      </c>
      <c r="O11" t="s">
        <v>44</v>
      </c>
    </row>
    <row r="12" spans="1:15" x14ac:dyDescent="0.2">
      <c r="A12" s="1" t="s">
        <v>24</v>
      </c>
      <c r="B12">
        <v>5.6603384057700001</v>
      </c>
      <c r="C12">
        <v>51.045443492007003</v>
      </c>
      <c r="D12">
        <v>3.8490676020080001</v>
      </c>
      <c r="E12">
        <v>1.5591683445510001</v>
      </c>
      <c r="F12">
        <v>14.532244959637</v>
      </c>
      <c r="G12">
        <v>17.695019539450001</v>
      </c>
      <c r="H12">
        <v>0</v>
      </c>
      <c r="I12">
        <v>0</v>
      </c>
      <c r="J12">
        <v>0</v>
      </c>
      <c r="K12">
        <v>0</v>
      </c>
      <c r="L12">
        <v>2.219770034233</v>
      </c>
      <c r="M12">
        <v>1.1585492364E-2</v>
      </c>
      <c r="N12">
        <v>3.4273621299819998</v>
      </c>
      <c r="O12" t="s">
        <v>37</v>
      </c>
    </row>
    <row r="13" spans="1:15" x14ac:dyDescent="0.2">
      <c r="A13" s="1" t="s">
        <v>25</v>
      </c>
      <c r="B13">
        <v>0</v>
      </c>
      <c r="C13">
        <v>70.023403836333003</v>
      </c>
      <c r="D13">
        <v>0</v>
      </c>
      <c r="E13">
        <v>0</v>
      </c>
      <c r="F13">
        <v>5.7663113669800001</v>
      </c>
      <c r="G13">
        <v>19.555818373483</v>
      </c>
      <c r="H13">
        <v>0</v>
      </c>
      <c r="I13">
        <v>5.1775096540000003E-2</v>
      </c>
      <c r="J13">
        <v>2.4674150176160001</v>
      </c>
      <c r="K13">
        <v>2.1331017918140001</v>
      </c>
      <c r="L13">
        <v>0</v>
      </c>
      <c r="M13">
        <v>2.1745172339999999E-3</v>
      </c>
      <c r="N13">
        <v>0</v>
      </c>
      <c r="O13" t="s">
        <v>37</v>
      </c>
    </row>
    <row r="14" spans="1:15" x14ac:dyDescent="0.2">
      <c r="A14" s="1" t="s">
        <v>26</v>
      </c>
      <c r="B14">
        <v>0</v>
      </c>
      <c r="C14">
        <v>43.385147224535999</v>
      </c>
      <c r="D14">
        <v>1.7121975044219999</v>
      </c>
      <c r="E14">
        <v>2.4020267425120001</v>
      </c>
      <c r="F14">
        <v>9.3740879662720005</v>
      </c>
      <c r="G14">
        <v>24.862094286499001</v>
      </c>
      <c r="H14">
        <v>1.063656904823</v>
      </c>
      <c r="I14">
        <v>1.505137266849</v>
      </c>
      <c r="J14">
        <v>0</v>
      </c>
      <c r="K14">
        <v>4.2533166202689996</v>
      </c>
      <c r="L14">
        <v>0</v>
      </c>
      <c r="M14">
        <v>2.3840062778150002</v>
      </c>
      <c r="N14">
        <v>9.0583292060050002</v>
      </c>
      <c r="O14" t="s">
        <v>37</v>
      </c>
    </row>
    <row r="15" spans="1:15" x14ac:dyDescent="0.2">
      <c r="A15" s="1" t="s">
        <v>29</v>
      </c>
      <c r="B15">
        <v>9.9054340606550006</v>
      </c>
      <c r="C15">
        <v>51.444916937016998</v>
      </c>
      <c r="D15">
        <v>1.5484717516199999</v>
      </c>
      <c r="E15">
        <v>0.93167844576000003</v>
      </c>
      <c r="F15">
        <v>7.8950877733649998</v>
      </c>
      <c r="G15">
        <v>19.563995097123001</v>
      </c>
      <c r="H15">
        <v>0.590256567244</v>
      </c>
      <c r="I15">
        <v>0.55718044776300002</v>
      </c>
      <c r="J15">
        <v>0.71412923147399998</v>
      </c>
      <c r="K15">
        <v>2.7171186096079998</v>
      </c>
      <c r="L15">
        <v>0.23622370319700001</v>
      </c>
      <c r="M15">
        <v>0.796340808505</v>
      </c>
      <c r="N15">
        <v>3.0991665666719999</v>
      </c>
    </row>
    <row r="16" spans="1:15" x14ac:dyDescent="0.2">
      <c r="A16" s="1" t="s">
        <v>30</v>
      </c>
      <c r="B16">
        <v>11.499219781794</v>
      </c>
      <c r="C16">
        <v>10.116089621656</v>
      </c>
      <c r="D16">
        <v>2.0431580253499999</v>
      </c>
      <c r="E16">
        <v>1.1173374456809999</v>
      </c>
      <c r="F16">
        <v>5.1246930166359999</v>
      </c>
      <c r="G16">
        <v>6.9712655191410002</v>
      </c>
      <c r="H16">
        <v>0.92495095407600003</v>
      </c>
      <c r="I16">
        <v>0.87007142222099998</v>
      </c>
      <c r="J16">
        <v>1.1519581094310001</v>
      </c>
      <c r="K16">
        <v>1.939208011664</v>
      </c>
      <c r="L16">
        <v>0.60782830725600001</v>
      </c>
      <c r="M16">
        <v>1.28352294153</v>
      </c>
      <c r="N16">
        <v>4.0249645108729997</v>
      </c>
    </row>
    <row r="17" spans="1:14" x14ac:dyDescent="0.2">
      <c r="A17" s="1" t="s">
        <v>31</v>
      </c>
      <c r="B17">
        <v>3.189309734699</v>
      </c>
      <c r="C17">
        <v>2.8056984490820001</v>
      </c>
      <c r="D17">
        <v>0.56667007878999998</v>
      </c>
      <c r="E17">
        <v>0.309893650184</v>
      </c>
      <c r="F17">
        <v>1.421334110961</v>
      </c>
      <c r="G17">
        <v>1.9334811757029999</v>
      </c>
      <c r="H17">
        <v>0.256535237862</v>
      </c>
      <c r="I17">
        <v>0.241314394318</v>
      </c>
      <c r="J17">
        <v>0.31949569467200001</v>
      </c>
      <c r="K17">
        <v>0.53783953229600001</v>
      </c>
      <c r="L17">
        <v>0.16858124065300001</v>
      </c>
      <c r="M17">
        <v>0.35598521376300002</v>
      </c>
      <c r="N17">
        <v>1.11632430199</v>
      </c>
    </row>
  </sheetData>
  <pageMargins left="0.7" right="0.7" top="0.75" bottom="0.75" header="0.3" footer="0.3"/>
  <pageSetup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7129B-E0B0-BF42-BD2B-A197B1492C86}">
  <dimension ref="A1:O19"/>
  <sheetViews>
    <sheetView workbookViewId="0">
      <selection activeCell="P2" sqref="P2"/>
    </sheetView>
  </sheetViews>
  <sheetFormatPr baseColWidth="10" defaultRowHeight="15" x14ac:dyDescent="0.2"/>
  <sheetData>
    <row r="1" spans="1: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5" x14ac:dyDescent="0.2">
      <c r="A2" s="1" t="s">
        <v>14</v>
      </c>
      <c r="B2">
        <v>15.441957061405001</v>
      </c>
      <c r="C2">
        <v>38.484463568823003</v>
      </c>
      <c r="D2">
        <v>1.9121646809849999</v>
      </c>
      <c r="E2">
        <v>0</v>
      </c>
      <c r="F2">
        <v>0</v>
      </c>
      <c r="G2">
        <v>19.931097015561001</v>
      </c>
      <c r="H2">
        <v>0</v>
      </c>
      <c r="I2">
        <v>0</v>
      </c>
      <c r="J2">
        <v>0</v>
      </c>
      <c r="K2">
        <v>1.152945086106</v>
      </c>
      <c r="L2">
        <v>0</v>
      </c>
      <c r="M2">
        <v>0</v>
      </c>
      <c r="N2">
        <v>23.077372587119999</v>
      </c>
      <c r="O2" t="s">
        <v>43</v>
      </c>
    </row>
    <row r="3" spans="1:15" x14ac:dyDescent="0.2">
      <c r="A3" s="1" t="s">
        <v>15</v>
      </c>
      <c r="B3">
        <v>0.46343642177</v>
      </c>
      <c r="C3">
        <v>75.420341639054001</v>
      </c>
      <c r="D3">
        <v>3.2952484151000001E-2</v>
      </c>
      <c r="E3">
        <v>0.99009721870300005</v>
      </c>
      <c r="F3">
        <v>10.851911220670999</v>
      </c>
      <c r="G3">
        <v>7.0189778087020001</v>
      </c>
      <c r="H3">
        <v>0</v>
      </c>
      <c r="I3">
        <v>0</v>
      </c>
      <c r="J3">
        <v>9.5801266040000006E-3</v>
      </c>
      <c r="K3">
        <v>5.1187708440130004</v>
      </c>
      <c r="L3">
        <v>0</v>
      </c>
      <c r="M3">
        <v>9.3932236330999994E-2</v>
      </c>
      <c r="N3">
        <v>0</v>
      </c>
      <c r="O3" t="s">
        <v>43</v>
      </c>
    </row>
    <row r="4" spans="1:15" x14ac:dyDescent="0.2">
      <c r="A4" s="1" t="s">
        <v>16</v>
      </c>
      <c r="B4">
        <v>0</v>
      </c>
      <c r="C4">
        <v>29.611509949597998</v>
      </c>
      <c r="D4">
        <v>0</v>
      </c>
      <c r="E4">
        <v>3.1782475164699999</v>
      </c>
      <c r="F4">
        <v>2.9063657071929998</v>
      </c>
      <c r="G4">
        <v>0.34665382467400002</v>
      </c>
      <c r="H4">
        <v>0.31510998697800002</v>
      </c>
      <c r="I4">
        <v>1.5262347914E-2</v>
      </c>
      <c r="J4">
        <v>0</v>
      </c>
      <c r="K4">
        <v>0</v>
      </c>
      <c r="L4">
        <v>3.0077493080000002E-3</v>
      </c>
      <c r="M4">
        <v>50.187653311985002</v>
      </c>
      <c r="N4">
        <v>13.436189605880999</v>
      </c>
      <c r="O4" t="s">
        <v>43</v>
      </c>
    </row>
    <row r="5" spans="1:15" x14ac:dyDescent="0.2">
      <c r="A5" s="1" t="s">
        <v>17</v>
      </c>
      <c r="B5">
        <v>0</v>
      </c>
      <c r="C5">
        <v>46.520284349585999</v>
      </c>
      <c r="D5">
        <v>0</v>
      </c>
      <c r="E5">
        <v>0</v>
      </c>
      <c r="F5">
        <v>11.412218315741001</v>
      </c>
      <c r="G5">
        <v>0</v>
      </c>
      <c r="H5">
        <v>6.7186337452000006E-2</v>
      </c>
      <c r="I5">
        <v>0</v>
      </c>
      <c r="J5">
        <v>0</v>
      </c>
      <c r="K5">
        <v>1.4556483859999999E-3</v>
      </c>
      <c r="L5">
        <v>0</v>
      </c>
      <c r="M5">
        <v>0</v>
      </c>
      <c r="N5">
        <v>41.998855348835001</v>
      </c>
      <c r="O5" t="s">
        <v>43</v>
      </c>
    </row>
    <row r="6" spans="1:15" x14ac:dyDescent="0.2">
      <c r="A6" s="1" t="s">
        <v>18</v>
      </c>
      <c r="B6">
        <v>0</v>
      </c>
      <c r="C6">
        <v>12.848539213605999</v>
      </c>
      <c r="D6">
        <v>1.2839905798589999</v>
      </c>
      <c r="E6">
        <v>0</v>
      </c>
      <c r="F6">
        <v>0</v>
      </c>
      <c r="G6">
        <v>0.144268589094</v>
      </c>
      <c r="H6">
        <v>0</v>
      </c>
      <c r="I6">
        <v>0</v>
      </c>
      <c r="J6">
        <v>0</v>
      </c>
      <c r="K6">
        <v>4.6079491705139999</v>
      </c>
      <c r="L6">
        <v>41.654971323997998</v>
      </c>
      <c r="M6">
        <v>36.452200822343997</v>
      </c>
      <c r="N6">
        <v>3.008080300584</v>
      </c>
      <c r="O6" t="s">
        <v>43</v>
      </c>
    </row>
    <row r="7" spans="1:15" x14ac:dyDescent="0.2">
      <c r="A7" s="1" t="s">
        <v>19</v>
      </c>
      <c r="B7">
        <v>14.746093981244</v>
      </c>
      <c r="C7">
        <v>47.932895317700002</v>
      </c>
      <c r="D7">
        <v>0.52713521062199997</v>
      </c>
      <c r="E7">
        <v>4.355462476984</v>
      </c>
      <c r="F7">
        <v>6.2573206144549998</v>
      </c>
      <c r="G7">
        <v>7.6347698603229999</v>
      </c>
      <c r="H7">
        <v>0.31341522354899998</v>
      </c>
      <c r="I7">
        <v>1.0762371186E-2</v>
      </c>
      <c r="J7">
        <v>8.8703800810000007E-3</v>
      </c>
      <c r="K7">
        <v>0</v>
      </c>
      <c r="L7">
        <v>0</v>
      </c>
      <c r="M7">
        <v>2.836821656753</v>
      </c>
      <c r="N7">
        <v>15.376452907105</v>
      </c>
      <c r="O7" t="s">
        <v>43</v>
      </c>
    </row>
    <row r="8" spans="1:15" x14ac:dyDescent="0.2">
      <c r="A8" s="1" t="s">
        <v>20</v>
      </c>
      <c r="B8">
        <v>0</v>
      </c>
      <c r="C8">
        <v>29.516646149124</v>
      </c>
      <c r="D8">
        <v>0</v>
      </c>
      <c r="E8">
        <v>4.330186345295</v>
      </c>
      <c r="F8">
        <v>2.5267494830119999</v>
      </c>
      <c r="G8">
        <v>0.149914839716</v>
      </c>
      <c r="H8">
        <v>1.5144479221E-2</v>
      </c>
      <c r="I8">
        <v>0</v>
      </c>
      <c r="J8">
        <v>0</v>
      </c>
      <c r="K8">
        <v>9.9661087999999994E-4</v>
      </c>
      <c r="L8">
        <v>0</v>
      </c>
      <c r="M8">
        <v>54.798693273009</v>
      </c>
      <c r="N8">
        <v>8.6616688197429994</v>
      </c>
      <c r="O8" t="s">
        <v>43</v>
      </c>
    </row>
    <row r="9" spans="1:15" x14ac:dyDescent="0.2">
      <c r="A9" s="1" t="s">
        <v>21</v>
      </c>
      <c r="B9">
        <v>0</v>
      </c>
      <c r="C9">
        <v>60.641001670992999</v>
      </c>
      <c r="D9">
        <v>0</v>
      </c>
      <c r="E9">
        <v>5.6141595949900003</v>
      </c>
      <c r="F9">
        <v>0</v>
      </c>
      <c r="G9">
        <v>19.581750319504</v>
      </c>
      <c r="H9">
        <v>0</v>
      </c>
      <c r="I9">
        <v>0</v>
      </c>
      <c r="J9">
        <v>0</v>
      </c>
      <c r="K9">
        <v>1.4306189213789999</v>
      </c>
      <c r="L9">
        <v>0</v>
      </c>
      <c r="M9">
        <v>0</v>
      </c>
      <c r="N9">
        <v>12.732469493135</v>
      </c>
      <c r="O9" t="s">
        <v>43</v>
      </c>
    </row>
    <row r="10" spans="1:15" x14ac:dyDescent="0.2">
      <c r="A10" s="1" t="s">
        <v>22</v>
      </c>
      <c r="B10">
        <v>7.1868296277860004</v>
      </c>
      <c r="C10">
        <v>23.358791000311999</v>
      </c>
      <c r="D10">
        <v>0</v>
      </c>
      <c r="E10">
        <v>28.784200334632999</v>
      </c>
      <c r="F10">
        <v>0</v>
      </c>
      <c r="G10">
        <v>35.956357601051003</v>
      </c>
      <c r="H10">
        <v>0</v>
      </c>
      <c r="I10">
        <v>7.7041905710000004E-3</v>
      </c>
      <c r="J10">
        <v>6.9844948209999997E-3</v>
      </c>
      <c r="K10">
        <v>4.0310655025509998</v>
      </c>
      <c r="L10">
        <v>0</v>
      </c>
      <c r="M10">
        <v>0</v>
      </c>
      <c r="N10">
        <v>0.66806724827499997</v>
      </c>
      <c r="O10" t="s">
        <v>37</v>
      </c>
    </row>
    <row r="11" spans="1:15" x14ac:dyDescent="0.2">
      <c r="A11" s="1" t="s">
        <v>23</v>
      </c>
      <c r="B11">
        <v>0</v>
      </c>
      <c r="C11">
        <v>56.379434509580001</v>
      </c>
      <c r="D11">
        <v>0</v>
      </c>
      <c r="E11">
        <v>0</v>
      </c>
      <c r="F11">
        <v>7.0556946819770001</v>
      </c>
      <c r="G11">
        <v>30.35221269466</v>
      </c>
      <c r="H11">
        <v>6.2126581137840002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 t="s">
        <v>37</v>
      </c>
    </row>
    <row r="12" spans="1:15" x14ac:dyDescent="0.2">
      <c r="A12" s="1" t="s">
        <v>24</v>
      </c>
      <c r="B12">
        <v>0</v>
      </c>
      <c r="C12">
        <v>41.447954848877004</v>
      </c>
      <c r="D12">
        <v>0</v>
      </c>
      <c r="E12">
        <v>0</v>
      </c>
      <c r="F12">
        <v>7.931884206136</v>
      </c>
      <c r="G12">
        <v>10.817472046661999</v>
      </c>
      <c r="H12">
        <v>0</v>
      </c>
      <c r="I12">
        <v>0</v>
      </c>
      <c r="J12">
        <v>0</v>
      </c>
      <c r="K12">
        <v>18.322127789301</v>
      </c>
      <c r="L12">
        <v>1.671998638679</v>
      </c>
      <c r="M12">
        <v>5.0648266909229998</v>
      </c>
      <c r="N12">
        <v>14.743735779422</v>
      </c>
      <c r="O12" t="s">
        <v>37</v>
      </c>
    </row>
    <row r="13" spans="1:15" x14ac:dyDescent="0.2">
      <c r="A13" s="1" t="s">
        <v>25</v>
      </c>
      <c r="B13">
        <v>0</v>
      </c>
      <c r="C13">
        <v>26.320721137202</v>
      </c>
      <c r="D13">
        <v>1.2548138537739999</v>
      </c>
      <c r="E13">
        <v>0.69484558502600002</v>
      </c>
      <c r="F13">
        <v>13.927856985870999</v>
      </c>
      <c r="G13">
        <v>37.628102949357</v>
      </c>
      <c r="H13">
        <v>1.043426407174</v>
      </c>
      <c r="I13">
        <v>4.4446197763000003E-2</v>
      </c>
      <c r="J13">
        <v>0</v>
      </c>
      <c r="K13">
        <v>0</v>
      </c>
      <c r="L13">
        <v>0</v>
      </c>
      <c r="M13">
        <v>0</v>
      </c>
      <c r="N13">
        <v>19.085786883834</v>
      </c>
      <c r="O13" t="s">
        <v>37</v>
      </c>
    </row>
    <row r="14" spans="1:15" x14ac:dyDescent="0.2">
      <c r="A14" s="1" t="s">
        <v>26</v>
      </c>
      <c r="B14">
        <v>20.41184769242</v>
      </c>
      <c r="C14">
        <v>44.888308017573003</v>
      </c>
      <c r="D14">
        <v>0.67314966078100003</v>
      </c>
      <c r="E14">
        <v>0.308828181679</v>
      </c>
      <c r="F14">
        <v>11.892436650602001</v>
      </c>
      <c r="G14">
        <v>9.1808195777589994</v>
      </c>
      <c r="H14">
        <v>0</v>
      </c>
      <c r="I14">
        <v>0</v>
      </c>
      <c r="J14">
        <v>8.9584112716999995E-2</v>
      </c>
      <c r="K14">
        <v>1.0662134008E-2</v>
      </c>
      <c r="L14">
        <v>0</v>
      </c>
      <c r="M14">
        <v>0</v>
      </c>
      <c r="N14">
        <v>12.544363972459999</v>
      </c>
      <c r="O14" t="s">
        <v>37</v>
      </c>
    </row>
    <row r="15" spans="1:15" x14ac:dyDescent="0.2">
      <c r="A15" s="1" t="s">
        <v>27</v>
      </c>
      <c r="B15">
        <v>0</v>
      </c>
      <c r="C15">
        <v>66.942331295966</v>
      </c>
      <c r="D15">
        <v>0</v>
      </c>
      <c r="E15">
        <v>0</v>
      </c>
      <c r="F15">
        <v>13.783635615273001</v>
      </c>
      <c r="G15">
        <v>18.307529067720001</v>
      </c>
      <c r="H15">
        <v>0</v>
      </c>
      <c r="I15">
        <v>0</v>
      </c>
      <c r="J15">
        <v>0.62113200367900001</v>
      </c>
      <c r="K15">
        <v>0</v>
      </c>
      <c r="L15">
        <v>0.34537201736200002</v>
      </c>
      <c r="M15">
        <v>0</v>
      </c>
      <c r="N15">
        <v>0</v>
      </c>
      <c r="O15" t="s">
        <v>42</v>
      </c>
    </row>
    <row r="16" spans="1:15" x14ac:dyDescent="0.2">
      <c r="A16" s="1" t="s">
        <v>28</v>
      </c>
      <c r="B16">
        <v>0</v>
      </c>
      <c r="C16">
        <v>71.060707771211995</v>
      </c>
      <c r="D16">
        <v>0</v>
      </c>
      <c r="E16">
        <v>0</v>
      </c>
      <c r="F16">
        <v>4.0669068549069998</v>
      </c>
      <c r="G16">
        <v>18.451683751267002</v>
      </c>
      <c r="H16">
        <v>2.478800120297</v>
      </c>
      <c r="I16">
        <v>0</v>
      </c>
      <c r="J16">
        <v>0</v>
      </c>
      <c r="K16">
        <v>0</v>
      </c>
      <c r="L16">
        <v>3.8478317900030001</v>
      </c>
      <c r="M16">
        <v>9.3593067247999998E-2</v>
      </c>
      <c r="N16">
        <v>4.7664506599999999E-4</v>
      </c>
      <c r="O16" t="s">
        <v>42</v>
      </c>
    </row>
    <row r="17" spans="1:14" x14ac:dyDescent="0.2">
      <c r="A17" s="1" t="s">
        <v>29</v>
      </c>
      <c r="B17">
        <v>3.8833443189749999</v>
      </c>
      <c r="C17">
        <v>44.758262029279997</v>
      </c>
      <c r="D17">
        <v>0.37894709801199999</v>
      </c>
      <c r="E17">
        <v>3.2170684835849999</v>
      </c>
      <c r="F17">
        <v>6.1741986890560003</v>
      </c>
      <c r="G17">
        <v>14.366773996402999</v>
      </c>
      <c r="H17">
        <v>0.69638271122999995</v>
      </c>
      <c r="I17">
        <v>5.2116738289999997E-3</v>
      </c>
      <c r="J17">
        <v>4.9076741192999998E-2</v>
      </c>
      <c r="K17">
        <v>2.3117727804760002</v>
      </c>
      <c r="L17">
        <v>3.16821210129</v>
      </c>
      <c r="M17">
        <v>9.9685147372399996</v>
      </c>
      <c r="N17">
        <v>11.022234639431</v>
      </c>
    </row>
    <row r="18" spans="1:14" x14ac:dyDescent="0.2">
      <c r="A18" s="1" t="s">
        <v>30</v>
      </c>
      <c r="B18">
        <v>7.0619943496789999</v>
      </c>
      <c r="C18">
        <v>18.617940704946001</v>
      </c>
      <c r="D18">
        <v>0.62436468852799998</v>
      </c>
      <c r="E18">
        <v>7.3396493426639999</v>
      </c>
      <c r="F18">
        <v>5.2428076886859998</v>
      </c>
      <c r="G18">
        <v>12.815381013530001</v>
      </c>
      <c r="H18">
        <v>1.663866905311</v>
      </c>
      <c r="I18">
        <v>1.1880848285999999E-2</v>
      </c>
      <c r="J18">
        <v>0.15989318465499999</v>
      </c>
      <c r="K18">
        <v>4.8002718312889998</v>
      </c>
      <c r="L18">
        <v>10.698109970025</v>
      </c>
      <c r="M18">
        <v>19.627984018153001</v>
      </c>
      <c r="N18">
        <v>11.578094603466999</v>
      </c>
    </row>
    <row r="19" spans="1:14" x14ac:dyDescent="0.2">
      <c r="A19" s="1" t="s">
        <v>31</v>
      </c>
      <c r="B19">
        <v>1.8233991004879999</v>
      </c>
      <c r="C19">
        <v>4.8071316193960003</v>
      </c>
      <c r="D19">
        <v>0.16121026937499999</v>
      </c>
      <c r="E19">
        <v>1.8950893114089999</v>
      </c>
      <c r="F19">
        <v>1.3536871243769999</v>
      </c>
      <c r="G19">
        <v>3.30891714938</v>
      </c>
      <c r="H19">
        <v>0.42960858763799997</v>
      </c>
      <c r="I19">
        <v>3.0676218370000001E-3</v>
      </c>
      <c r="J19">
        <v>4.1284242755999997E-2</v>
      </c>
      <c r="K19">
        <v>1.239424857323</v>
      </c>
      <c r="L19">
        <v>2.762240116654</v>
      </c>
      <c r="M19">
        <v>5.0679236814620001</v>
      </c>
      <c r="N19">
        <v>2.9894511720030001</v>
      </c>
    </row>
  </sheetData>
  <pageMargins left="0.7" right="0.7" top="0.75" bottom="0.75" header="0.3" footer="0.3"/>
  <pageSetup orientation="portrait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677A6-B388-B94E-BECF-B5AA3F079B97}">
  <dimension ref="A1:O19"/>
  <sheetViews>
    <sheetView workbookViewId="0">
      <selection activeCell="B2" sqref="B2:O16"/>
    </sheetView>
  </sheetViews>
  <sheetFormatPr baseColWidth="10" defaultRowHeight="15" x14ac:dyDescent="0.2"/>
  <sheetData>
    <row r="1" spans="1: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5" x14ac:dyDescent="0.2">
      <c r="A2" s="1" t="s">
        <v>14</v>
      </c>
      <c r="B2">
        <v>0</v>
      </c>
      <c r="C2">
        <v>43.597461228607997</v>
      </c>
      <c r="D2">
        <v>3.8361077199859999</v>
      </c>
      <c r="E2">
        <v>0</v>
      </c>
      <c r="F2">
        <v>10.64757227704</v>
      </c>
      <c r="G2">
        <v>14.02833815052</v>
      </c>
      <c r="H2">
        <v>0</v>
      </c>
      <c r="I2">
        <v>2.2475721218619999</v>
      </c>
      <c r="J2">
        <v>0</v>
      </c>
      <c r="K2">
        <v>0.89496418355399998</v>
      </c>
      <c r="L2">
        <v>0.109578782163</v>
      </c>
      <c r="M2">
        <v>0</v>
      </c>
      <c r="N2">
        <v>24.638405536267001</v>
      </c>
      <c r="O2" t="s">
        <v>44</v>
      </c>
    </row>
    <row r="3" spans="1:15" x14ac:dyDescent="0.2">
      <c r="A3" s="1" t="s">
        <v>15</v>
      </c>
      <c r="B3">
        <v>0</v>
      </c>
      <c r="C3">
        <v>38.200254048475003</v>
      </c>
      <c r="D3">
        <v>4.5844365596590002</v>
      </c>
      <c r="E3">
        <v>1.6703642637789999</v>
      </c>
      <c r="F3">
        <v>17.085894568031001</v>
      </c>
      <c r="G3">
        <v>26.552462154088001</v>
      </c>
      <c r="H3">
        <v>2.303312306984</v>
      </c>
      <c r="I3">
        <v>1.369875594736</v>
      </c>
      <c r="J3">
        <v>0</v>
      </c>
      <c r="K3">
        <v>3.4345706572569998</v>
      </c>
      <c r="L3">
        <v>0</v>
      </c>
      <c r="M3">
        <v>1.048053826366</v>
      </c>
      <c r="N3">
        <v>3.750776020625</v>
      </c>
      <c r="O3" t="s">
        <v>44</v>
      </c>
    </row>
    <row r="4" spans="1:15" x14ac:dyDescent="0.2">
      <c r="A4" s="1" t="s">
        <v>16</v>
      </c>
      <c r="B4">
        <v>0</v>
      </c>
      <c r="C4">
        <v>36.313308462319</v>
      </c>
      <c r="D4">
        <v>0</v>
      </c>
      <c r="E4">
        <v>0</v>
      </c>
      <c r="F4">
        <v>2.7656417390920001</v>
      </c>
      <c r="G4">
        <v>29.700951277243</v>
      </c>
      <c r="H4">
        <v>0</v>
      </c>
      <c r="I4">
        <v>0</v>
      </c>
      <c r="J4">
        <v>1.7460382927000001E-2</v>
      </c>
      <c r="K4">
        <v>1.6317356333369999</v>
      </c>
      <c r="L4">
        <v>0</v>
      </c>
      <c r="M4">
        <v>2.3914149055999999E-2</v>
      </c>
      <c r="N4">
        <v>29.546988356027001</v>
      </c>
      <c r="O4" t="s">
        <v>44</v>
      </c>
    </row>
    <row r="5" spans="1:15" x14ac:dyDescent="0.2">
      <c r="A5" s="1" t="s">
        <v>17</v>
      </c>
      <c r="B5">
        <v>0</v>
      </c>
      <c r="C5">
        <v>58.262611675793998</v>
      </c>
      <c r="D5">
        <v>0</v>
      </c>
      <c r="E5">
        <v>0.16793960674899999</v>
      </c>
      <c r="F5">
        <v>15.827169301305</v>
      </c>
      <c r="G5">
        <v>18.455035990553</v>
      </c>
      <c r="H5">
        <v>1.6276350077570001</v>
      </c>
      <c r="I5">
        <v>0</v>
      </c>
      <c r="J5">
        <v>0</v>
      </c>
      <c r="K5">
        <v>5.6205859469180002</v>
      </c>
      <c r="L5">
        <v>1.6751195808999999E-2</v>
      </c>
      <c r="M5">
        <v>2.2271275116000001E-2</v>
      </c>
      <c r="N5">
        <v>0</v>
      </c>
      <c r="O5" t="s">
        <v>44</v>
      </c>
    </row>
    <row r="6" spans="1:15" x14ac:dyDescent="0.2">
      <c r="A6" s="1" t="s">
        <v>18</v>
      </c>
      <c r="B6">
        <v>0</v>
      </c>
      <c r="C6">
        <v>50.771535329392002</v>
      </c>
      <c r="D6">
        <v>9.2371901187740004</v>
      </c>
      <c r="E6">
        <v>9.3754179549999997E-3</v>
      </c>
      <c r="F6">
        <v>0</v>
      </c>
      <c r="G6">
        <v>23.625871886561999</v>
      </c>
      <c r="H6">
        <v>0</v>
      </c>
      <c r="I6">
        <v>0</v>
      </c>
      <c r="J6">
        <v>0.31769344505000002</v>
      </c>
      <c r="K6">
        <v>4.8825788920999997</v>
      </c>
      <c r="L6">
        <v>5.9654051850999999E-2</v>
      </c>
      <c r="M6">
        <v>7.944941879E-3</v>
      </c>
      <c r="N6">
        <v>11.088155916437</v>
      </c>
      <c r="O6" t="s">
        <v>44</v>
      </c>
    </row>
    <row r="7" spans="1:15" x14ac:dyDescent="0.2">
      <c r="A7" s="1" t="s">
        <v>19</v>
      </c>
      <c r="B7">
        <v>16.560543720318002</v>
      </c>
      <c r="C7">
        <v>37.763607360172998</v>
      </c>
      <c r="D7">
        <v>0.421304976818</v>
      </c>
      <c r="E7">
        <v>0</v>
      </c>
      <c r="F7">
        <v>6.4063656439869998</v>
      </c>
      <c r="G7">
        <v>15.074541512298</v>
      </c>
      <c r="H7">
        <v>6.5059074068999995E-2</v>
      </c>
      <c r="I7">
        <v>0</v>
      </c>
      <c r="J7">
        <v>0</v>
      </c>
      <c r="K7">
        <v>1.421069438348</v>
      </c>
      <c r="L7">
        <v>0.77837328879900003</v>
      </c>
      <c r="M7">
        <v>0</v>
      </c>
      <c r="N7">
        <v>21.509134985189</v>
      </c>
      <c r="O7" t="s">
        <v>44</v>
      </c>
    </row>
    <row r="8" spans="1:15" x14ac:dyDescent="0.2">
      <c r="A8" s="1" t="s">
        <v>20</v>
      </c>
      <c r="B8">
        <v>0</v>
      </c>
      <c r="C8">
        <v>57.649886257094003</v>
      </c>
      <c r="D8">
        <v>2.8737708217670002</v>
      </c>
      <c r="E8">
        <v>0.59670592972500003</v>
      </c>
      <c r="F8">
        <v>8.3261122955019999</v>
      </c>
      <c r="G8">
        <v>16.557614033787001</v>
      </c>
      <c r="H8">
        <v>0</v>
      </c>
      <c r="I8">
        <v>0</v>
      </c>
      <c r="J8">
        <v>3.2684263010000002E-3</v>
      </c>
      <c r="K8">
        <v>1.92312978821</v>
      </c>
      <c r="L8">
        <v>0.99534327776999998</v>
      </c>
      <c r="M8">
        <v>1.329886012025</v>
      </c>
      <c r="N8">
        <v>9.7442831578189999</v>
      </c>
      <c r="O8" t="s">
        <v>44</v>
      </c>
    </row>
    <row r="9" spans="1:15" x14ac:dyDescent="0.2">
      <c r="A9" s="1" t="s">
        <v>21</v>
      </c>
      <c r="B9">
        <v>0</v>
      </c>
      <c r="C9">
        <v>60.933735727955998</v>
      </c>
      <c r="D9">
        <v>0</v>
      </c>
      <c r="E9">
        <v>0</v>
      </c>
      <c r="F9">
        <v>9.0486729175629996</v>
      </c>
      <c r="G9">
        <v>17.098562682764001</v>
      </c>
      <c r="H9">
        <v>0.56218611798600004</v>
      </c>
      <c r="I9">
        <v>0</v>
      </c>
      <c r="J9">
        <v>2.8692834416830002</v>
      </c>
      <c r="K9">
        <v>4.2499495456060004</v>
      </c>
      <c r="L9">
        <v>0</v>
      </c>
      <c r="M9">
        <v>0.39646288158600002</v>
      </c>
      <c r="N9">
        <v>4.8411466848550004</v>
      </c>
      <c r="O9" t="s">
        <v>44</v>
      </c>
    </row>
    <row r="10" spans="1:15" x14ac:dyDescent="0.2">
      <c r="A10" s="1" t="s">
        <v>22</v>
      </c>
      <c r="B10">
        <v>3.0676996669799999</v>
      </c>
      <c r="C10">
        <v>48.748827717377999</v>
      </c>
      <c r="D10">
        <v>0</v>
      </c>
      <c r="E10">
        <v>0</v>
      </c>
      <c r="F10">
        <v>7.110190536608</v>
      </c>
      <c r="G10">
        <v>17.904901713514001</v>
      </c>
      <c r="H10">
        <v>2.5804890643829999</v>
      </c>
      <c r="I10">
        <v>9.1421397995000001E-2</v>
      </c>
      <c r="J10">
        <v>0.114845710561</v>
      </c>
      <c r="K10">
        <v>3.5731150420329998</v>
      </c>
      <c r="L10">
        <v>0</v>
      </c>
      <c r="M10">
        <v>0</v>
      </c>
      <c r="N10">
        <v>16.808509150546001</v>
      </c>
      <c r="O10" t="s">
        <v>44</v>
      </c>
    </row>
    <row r="11" spans="1:15" x14ac:dyDescent="0.2">
      <c r="A11" s="1" t="s">
        <v>23</v>
      </c>
      <c r="B11">
        <v>0</v>
      </c>
      <c r="C11">
        <v>43.368886643166</v>
      </c>
      <c r="D11">
        <v>2.2395983454869999</v>
      </c>
      <c r="E11">
        <v>0</v>
      </c>
      <c r="F11">
        <v>14.578916672009001</v>
      </c>
      <c r="G11">
        <v>19.930303306953</v>
      </c>
      <c r="H11">
        <v>0</v>
      </c>
      <c r="I11">
        <v>0.37506257084299999</v>
      </c>
      <c r="J11">
        <v>2.0850561376900001</v>
      </c>
      <c r="K11">
        <v>0</v>
      </c>
      <c r="L11">
        <v>1.8270585894000001E-2</v>
      </c>
      <c r="M11">
        <v>2.3398098342999999E-2</v>
      </c>
      <c r="N11">
        <v>17.380507639613999</v>
      </c>
      <c r="O11" t="s">
        <v>44</v>
      </c>
    </row>
    <row r="12" spans="1:15" x14ac:dyDescent="0.2">
      <c r="A12" s="1" t="s">
        <v>24</v>
      </c>
      <c r="B12">
        <v>0</v>
      </c>
      <c r="C12">
        <v>48.946286160604998</v>
      </c>
      <c r="D12">
        <v>0</v>
      </c>
      <c r="E12">
        <v>5.4519770025229999</v>
      </c>
      <c r="F12">
        <v>8.9288076136030003</v>
      </c>
      <c r="G12">
        <v>24.678590551728998</v>
      </c>
      <c r="H12">
        <v>0</v>
      </c>
      <c r="I12">
        <v>0</v>
      </c>
      <c r="J12">
        <v>1.488620409146</v>
      </c>
      <c r="K12">
        <v>0.26800373868600003</v>
      </c>
      <c r="L12">
        <v>1.1791091005879999</v>
      </c>
      <c r="M12">
        <v>2.8772448861259998</v>
      </c>
      <c r="N12">
        <v>6.1813605369940001</v>
      </c>
      <c r="O12" t="s">
        <v>37</v>
      </c>
    </row>
    <row r="13" spans="1:15" x14ac:dyDescent="0.2">
      <c r="A13" s="1" t="s">
        <v>25</v>
      </c>
      <c r="B13">
        <v>0</v>
      </c>
      <c r="C13">
        <v>46.331264561994999</v>
      </c>
      <c r="D13">
        <v>0</v>
      </c>
      <c r="E13">
        <v>0</v>
      </c>
      <c r="F13">
        <v>13.314244443197</v>
      </c>
      <c r="G13">
        <v>23.167287350830001</v>
      </c>
      <c r="H13">
        <v>0</v>
      </c>
      <c r="I13">
        <v>1.5238457185880001</v>
      </c>
      <c r="J13">
        <v>0</v>
      </c>
      <c r="K13">
        <v>2.3778993420029999</v>
      </c>
      <c r="L13">
        <v>2.605782738357</v>
      </c>
      <c r="M13">
        <v>0</v>
      </c>
      <c r="N13">
        <v>10.679675845029999</v>
      </c>
      <c r="O13" t="s">
        <v>37</v>
      </c>
    </row>
    <row r="14" spans="1:15" x14ac:dyDescent="0.2">
      <c r="A14" s="1" t="s">
        <v>26</v>
      </c>
      <c r="B14">
        <v>0</v>
      </c>
      <c r="C14">
        <v>46.167337723449997</v>
      </c>
      <c r="D14">
        <v>0</v>
      </c>
      <c r="E14">
        <v>0</v>
      </c>
      <c r="F14">
        <v>17.390899868356001</v>
      </c>
      <c r="G14">
        <v>25.269982899995</v>
      </c>
      <c r="H14">
        <v>1.018712435104</v>
      </c>
      <c r="I14">
        <v>0</v>
      </c>
      <c r="J14">
        <v>0</v>
      </c>
      <c r="K14">
        <v>1.9237721597040001</v>
      </c>
      <c r="L14">
        <v>1.599463125342</v>
      </c>
      <c r="M14">
        <v>1.184840552664</v>
      </c>
      <c r="N14">
        <v>5.4449912353850003</v>
      </c>
      <c r="O14" t="s">
        <v>37</v>
      </c>
    </row>
    <row r="15" spans="1:15" x14ac:dyDescent="0.2">
      <c r="A15" s="1" t="s">
        <v>27</v>
      </c>
      <c r="B15">
        <v>0</v>
      </c>
      <c r="C15">
        <v>55.736697868965997</v>
      </c>
      <c r="D15">
        <v>2.707769164613</v>
      </c>
      <c r="E15">
        <v>1.750647931616</v>
      </c>
      <c r="F15">
        <v>8.8197498779100005</v>
      </c>
      <c r="G15">
        <v>24.870580914689999</v>
      </c>
      <c r="H15">
        <v>1.218445785608</v>
      </c>
      <c r="I15">
        <v>0</v>
      </c>
      <c r="J15">
        <v>0</v>
      </c>
      <c r="K15">
        <v>1.560694323184</v>
      </c>
      <c r="L15">
        <v>0</v>
      </c>
      <c r="M15">
        <v>1.5770347367769999</v>
      </c>
      <c r="N15">
        <v>1.758379396637</v>
      </c>
      <c r="O15" t="s">
        <v>37</v>
      </c>
    </row>
    <row r="16" spans="1:15" x14ac:dyDescent="0.2">
      <c r="A16" s="1" t="s">
        <v>28</v>
      </c>
      <c r="B16">
        <v>0</v>
      </c>
      <c r="C16">
        <v>52.661834903181003</v>
      </c>
      <c r="D16">
        <v>1.3120885413979999</v>
      </c>
      <c r="E16">
        <v>0</v>
      </c>
      <c r="F16">
        <v>8.5082622413990006</v>
      </c>
      <c r="G16">
        <v>18.698126133269</v>
      </c>
      <c r="H16">
        <v>0</v>
      </c>
      <c r="I16">
        <v>0</v>
      </c>
      <c r="J16">
        <v>4.9321055660000003E-3</v>
      </c>
      <c r="K16">
        <v>9.7154491288520006</v>
      </c>
      <c r="L16">
        <v>0</v>
      </c>
      <c r="M16">
        <v>0</v>
      </c>
      <c r="N16">
        <v>9.099306946335</v>
      </c>
      <c r="O16" t="s">
        <v>37</v>
      </c>
    </row>
    <row r="17" spans="1:14" x14ac:dyDescent="0.2">
      <c r="A17" s="1" t="s">
        <v>29</v>
      </c>
      <c r="B17">
        <v>1.3085495591530001</v>
      </c>
      <c r="C17">
        <v>48.363569044569999</v>
      </c>
      <c r="D17">
        <v>1.814151083234</v>
      </c>
      <c r="E17">
        <v>0.64313401015600002</v>
      </c>
      <c r="F17">
        <v>9.9172333330400004</v>
      </c>
      <c r="G17">
        <v>21.040876703919999</v>
      </c>
      <c r="H17">
        <v>0.625055986126</v>
      </c>
      <c r="I17">
        <v>0.37385182693500002</v>
      </c>
      <c r="J17">
        <v>0.46007733726200001</v>
      </c>
      <c r="K17">
        <v>2.8985011879860001</v>
      </c>
      <c r="L17">
        <v>0.49082174310499999</v>
      </c>
      <c r="M17">
        <v>0.56607009066299996</v>
      </c>
      <c r="N17">
        <v>11.498108093851</v>
      </c>
    </row>
    <row r="18" spans="1:14" x14ac:dyDescent="0.2">
      <c r="A18" s="1" t="s">
        <v>30</v>
      </c>
      <c r="B18">
        <v>4.2926670058859999</v>
      </c>
      <c r="C18">
        <v>7.740604881536</v>
      </c>
      <c r="D18">
        <v>2.5939042217870001</v>
      </c>
      <c r="E18">
        <v>1.4579576576610001</v>
      </c>
      <c r="F18">
        <v>5.0223236530650004</v>
      </c>
      <c r="G18">
        <v>4.675317599265</v>
      </c>
      <c r="H18">
        <v>0.91008686393799998</v>
      </c>
      <c r="I18">
        <v>0.72223845184900004</v>
      </c>
      <c r="J18">
        <v>0.91556494971900004</v>
      </c>
      <c r="K18">
        <v>2.4995808443919998</v>
      </c>
      <c r="L18">
        <v>0.79002026361699995</v>
      </c>
      <c r="M18">
        <v>0.86142608304000001</v>
      </c>
      <c r="N18">
        <v>8.7318558916240008</v>
      </c>
    </row>
    <row r="19" spans="1:14" x14ac:dyDescent="0.2">
      <c r="A19" s="1" t="s">
        <v>31</v>
      </c>
      <c r="B19">
        <v>1.108361854974</v>
      </c>
      <c r="C19">
        <v>1.9986155863840001</v>
      </c>
      <c r="D19">
        <v>0.66974319017600004</v>
      </c>
      <c r="E19">
        <v>0.376443048507</v>
      </c>
      <c r="F19">
        <v>1.296758391172</v>
      </c>
      <c r="G19">
        <v>1.207161813346</v>
      </c>
      <c r="H19">
        <v>0.234983417842</v>
      </c>
      <c r="I19">
        <v>0.18648116640000001</v>
      </c>
      <c r="J19">
        <v>0.236397853509</v>
      </c>
      <c r="K19">
        <v>0.64538899885500001</v>
      </c>
      <c r="L19">
        <v>0.20398235494399999</v>
      </c>
      <c r="M19">
        <v>0.22241925824</v>
      </c>
      <c r="N19">
        <v>2.2545554966500001</v>
      </c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Point Data</vt:lpstr>
      <vt:lpstr>HCS23-1</vt:lpstr>
      <vt:lpstr>HCS23-2</vt:lpstr>
      <vt:lpstr>HCS25-1</vt:lpstr>
      <vt:lpstr>HCS25-5</vt:lpstr>
      <vt:lpstr>HCS40-1</vt:lpstr>
      <vt:lpstr>HCS40-2</vt:lpstr>
      <vt:lpstr>HCS44-1</vt:lpstr>
      <vt:lpstr>HCS44-2</vt:lpstr>
      <vt:lpstr>HCS59-1</vt:lpstr>
      <vt:lpstr>HCS59-2</vt:lpstr>
      <vt:lpstr>HCS59-3</vt:lpstr>
      <vt:lpstr>HCS72-1</vt:lpstr>
      <vt:lpstr>HCS72-2</vt:lpstr>
      <vt:lpstr>HCS72</vt:lpstr>
      <vt:lpstr>Grade 1</vt:lpstr>
      <vt:lpstr>Grade 2 v2</vt:lpstr>
      <vt:lpstr>Grade 3</vt:lpstr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Office User</cp:lastModifiedBy>
  <cp:lastPrinted>2022-03-25T15:13:51Z</cp:lastPrinted>
  <dcterms:created xsi:type="dcterms:W3CDTF">2000-01-01T12:00:00Z</dcterms:created>
  <dcterms:modified xsi:type="dcterms:W3CDTF">2022-03-25T15:25:32Z</dcterms:modified>
</cp:coreProperties>
</file>