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Tilapia mauscript 2022\"/>
    </mc:Choice>
  </mc:AlternateContent>
  <xr:revisionPtr revIDLastSave="0" documentId="13_ncr:1_{B69E841F-82DF-447D-AECE-1CC9B0A17CCE}" xr6:coauthVersionLast="47" xr6:coauthVersionMax="47" xr10:uidLastSave="{00000000-0000-0000-0000-000000000000}"/>
  <bookViews>
    <workbookView xWindow="-120" yWindow="-120" windowWidth="20730" windowHeight="11160" xr2:uid="{517F37B1-898F-49A1-A7FE-970D344AE074}"/>
  </bookViews>
  <sheets>
    <sheet name="Week 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7" i="1" l="1"/>
  <c r="E27" i="1"/>
  <c r="K26" i="1"/>
  <c r="E26" i="1"/>
  <c r="K25" i="1"/>
  <c r="E25" i="1"/>
  <c r="F26" i="1" s="1"/>
  <c r="K22" i="1"/>
  <c r="E22" i="1"/>
  <c r="K21" i="1"/>
  <c r="E21" i="1"/>
  <c r="K20" i="1"/>
  <c r="E20" i="1"/>
  <c r="F21" i="1" s="1"/>
  <c r="K17" i="1"/>
  <c r="E17" i="1"/>
  <c r="K16" i="1"/>
  <c r="E16" i="1"/>
  <c r="K15" i="1"/>
  <c r="E15" i="1"/>
  <c r="F16" i="1" s="1"/>
  <c r="K12" i="1"/>
  <c r="E12" i="1"/>
  <c r="K11" i="1"/>
  <c r="E11" i="1"/>
  <c r="K10" i="1"/>
  <c r="E10" i="1"/>
  <c r="F11" i="1" s="1"/>
  <c r="K7" i="1"/>
  <c r="E7" i="1"/>
  <c r="K6" i="1"/>
  <c r="E6" i="1"/>
  <c r="K5" i="1"/>
  <c r="E5" i="1"/>
  <c r="F6" i="1" s="1"/>
  <c r="G16" i="1" l="1"/>
  <c r="G6" i="1"/>
  <c r="G11" i="1"/>
  <c r="G21" i="1"/>
  <c r="G26" i="1"/>
</calcChain>
</file>

<file path=xl/sharedStrings.xml><?xml version="1.0" encoding="utf-8"?>
<sst xmlns="http://schemas.openxmlformats.org/spreadsheetml/2006/main" count="49" uniqueCount="34">
  <si>
    <t>Diet #</t>
  </si>
  <si>
    <t xml:space="preserve">Tank </t>
  </si>
  <si>
    <t># Fish</t>
  </si>
  <si>
    <t>Mean</t>
  </si>
  <si>
    <t>s.e.</t>
  </si>
  <si>
    <t xml:space="preserve">Feed weighed </t>
  </si>
  <si>
    <t>Total fed per week</t>
  </si>
  <si>
    <t>Diet DM</t>
  </si>
  <si>
    <t>Total fed DW per week</t>
  </si>
  <si>
    <t>week 0</t>
  </si>
  <si>
    <t>weight</t>
  </si>
  <si>
    <t>each week</t>
  </si>
  <si>
    <t>(%)</t>
  </si>
  <si>
    <t>Tank 6</t>
  </si>
  <si>
    <t>Tank 9</t>
  </si>
  <si>
    <t>Tank 12</t>
  </si>
  <si>
    <t>Tank 3</t>
  </si>
  <si>
    <t>Tank 7</t>
  </si>
  <si>
    <t>Tank 13</t>
  </si>
  <si>
    <t>Tank 1</t>
  </si>
  <si>
    <t>Tank 5</t>
  </si>
  <si>
    <t>Tank 10</t>
  </si>
  <si>
    <t>Tank 4</t>
  </si>
  <si>
    <t>Tank 11</t>
  </si>
  <si>
    <t>Tank 14</t>
  </si>
  <si>
    <t>Tank 2</t>
  </si>
  <si>
    <t>Tank 8</t>
  </si>
  <si>
    <t>Tank15</t>
  </si>
  <si>
    <t>42 g</t>
  </si>
  <si>
    <t>Table 2 Tilapia feeding trial</t>
  </si>
  <si>
    <t>DW: Dry weight</t>
  </si>
  <si>
    <t>DM: Dry matter</t>
  </si>
  <si>
    <t>Fish weight at</t>
  </si>
  <si>
    <t>weight/tank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</si>
</sst>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2" fontId="2" fillId="0" borderId="0" xfId="1" applyNumberFormat="1" applyFont="1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center"/>
    </xf>
    <xf numFmtId="0" fontId="2" fillId="0" borderId="0" xfId="1" applyFont="1" applyFill="1" applyAlignment="1">
      <alignment horizontal="left"/>
    </xf>
    <xf numFmtId="2" fontId="2" fillId="0" borderId="0" xfId="1" applyNumberFormat="1" applyFont="1" applyFill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2" fontId="2" fillId="0" borderId="1" xfId="1" applyNumberFormat="1" applyFont="1" applyFill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2" xfId="1" applyFont="1" applyFill="1" applyBorder="1" applyAlignment="1">
      <alignment horizontal="left"/>
    </xf>
    <xf numFmtId="2" fontId="2" fillId="0" borderId="2" xfId="1" applyNumberFormat="1" applyFont="1" applyFill="1" applyBorder="1" applyAlignment="1">
      <alignment horizontal="center"/>
    </xf>
    <xf numFmtId="2" fontId="2" fillId="0" borderId="2" xfId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2" fontId="2" fillId="0" borderId="0" xfId="0" applyNumberFormat="1" applyFont="1"/>
    <xf numFmtId="2" fontId="2" fillId="0" borderId="0" xfId="2" applyNumberFormat="1" applyFont="1"/>
    <xf numFmtId="0" fontId="2" fillId="0" borderId="0" xfId="2" applyFont="1" applyBorder="1"/>
    <xf numFmtId="0" fontId="2" fillId="0" borderId="0" xfId="0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0" applyFont="1" applyBorder="1"/>
    <xf numFmtId="2" fontId="2" fillId="0" borderId="0" xfId="0" applyNumberFormat="1" applyFont="1" applyBorder="1"/>
    <xf numFmtId="0" fontId="2" fillId="0" borderId="0" xfId="2" applyFont="1" applyBorder="1" applyAlignment="1">
      <alignment horizontal="center"/>
    </xf>
    <xf numFmtId="2" fontId="2" fillId="0" borderId="0" xfId="2" applyNumberFormat="1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2" fontId="2" fillId="0" borderId="3" xfId="0" applyNumberFormat="1" applyFont="1" applyBorder="1"/>
    <xf numFmtId="0" fontId="2" fillId="0" borderId="3" xfId="2" applyFont="1" applyBorder="1" applyAlignment="1">
      <alignment horizontal="center"/>
    </xf>
    <xf numFmtId="0" fontId="2" fillId="0" borderId="3" xfId="2" applyFont="1" applyBorder="1"/>
    <xf numFmtId="2" fontId="2" fillId="0" borderId="3" xfId="2" applyNumberFormat="1" applyFont="1" applyBorder="1"/>
    <xf numFmtId="2" fontId="2" fillId="0" borderId="1" xfId="1" applyNumberFormat="1" applyFont="1" applyBorder="1" applyAlignment="1">
      <alignment horizontal="center" wrapText="1"/>
    </xf>
    <xf numFmtId="2" fontId="2" fillId="0" borderId="2" xfId="1" applyNumberFormat="1" applyFont="1" applyBorder="1" applyAlignment="1">
      <alignment horizontal="center" wrapText="1"/>
    </xf>
    <xf numFmtId="164" fontId="3" fillId="2" borderId="0" xfId="1" applyNumberFormat="1" applyFont="1" applyFill="1" applyAlignment="1"/>
    <xf numFmtId="0" fontId="2" fillId="2" borderId="0" xfId="1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3">
    <cellStyle name="Normal" xfId="0" builtinId="0"/>
    <cellStyle name="Normal 2" xfId="2" xr:uid="{2C5DF56C-0B21-4B66-A530-6714674D4133}"/>
    <cellStyle name="Normal_Ph. D Study Weekly Feed Daily Ration" xfId="1" xr:uid="{801CE2F2-E05C-41F6-B073-C515C7F5E8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F8418-C463-48BA-A798-DFDDDFCAA8B1}">
  <dimension ref="A1:K29"/>
  <sheetViews>
    <sheetView tabSelected="1" topLeftCell="A10" workbookViewId="0">
      <selection activeCell="N25" sqref="N25"/>
    </sheetView>
  </sheetViews>
  <sheetFormatPr defaultRowHeight="15" x14ac:dyDescent="0.25"/>
  <cols>
    <col min="1" max="1" width="9.140625" customWidth="1"/>
    <col min="3" max="3" width="12.42578125" customWidth="1"/>
    <col min="5" max="5" width="10.42578125" customWidth="1"/>
    <col min="8" max="8" width="13.140625" customWidth="1"/>
    <col min="11" max="11" width="13.85546875" customWidth="1"/>
  </cols>
  <sheetData>
    <row r="1" spans="1:11" ht="15.75" x14ac:dyDescent="0.25">
      <c r="A1" s="1"/>
      <c r="B1" s="35" t="s">
        <v>29</v>
      </c>
      <c r="C1" s="35"/>
      <c r="D1" s="36"/>
      <c r="E1" s="3"/>
      <c r="F1" s="3"/>
      <c r="G1" s="4"/>
      <c r="H1" s="4"/>
      <c r="I1" s="4"/>
      <c r="J1" s="4"/>
      <c r="K1" s="4"/>
    </row>
    <row r="2" spans="1:11" ht="15.75" x14ac:dyDescent="0.25">
      <c r="A2" s="2"/>
      <c r="B2" s="6"/>
      <c r="C2" s="7"/>
      <c r="D2" s="2"/>
      <c r="E2" s="3"/>
      <c r="F2" s="3"/>
      <c r="G2" s="4"/>
      <c r="H2" s="4"/>
      <c r="I2" s="4"/>
      <c r="J2" s="4"/>
      <c r="K2" s="4"/>
    </row>
    <row r="3" spans="1:11" ht="15.75" x14ac:dyDescent="0.25">
      <c r="A3" s="8" t="s">
        <v>0</v>
      </c>
      <c r="B3" s="9" t="s">
        <v>1</v>
      </c>
      <c r="C3" s="10" t="s">
        <v>32</v>
      </c>
      <c r="D3" s="8" t="s">
        <v>2</v>
      </c>
      <c r="E3" s="11" t="s">
        <v>3</v>
      </c>
      <c r="F3" s="8" t="s">
        <v>3</v>
      </c>
      <c r="G3" s="11" t="s">
        <v>4</v>
      </c>
      <c r="H3" s="11" t="s">
        <v>5</v>
      </c>
      <c r="I3" s="33" t="s">
        <v>6</v>
      </c>
      <c r="J3" s="8" t="s">
        <v>7</v>
      </c>
      <c r="K3" s="33" t="s">
        <v>8</v>
      </c>
    </row>
    <row r="4" spans="1:11" ht="16.5" thickBot="1" x14ac:dyDescent="0.3">
      <c r="A4" s="12"/>
      <c r="B4" s="13"/>
      <c r="C4" s="14" t="s">
        <v>9</v>
      </c>
      <c r="D4" s="12"/>
      <c r="E4" s="15" t="s">
        <v>33</v>
      </c>
      <c r="F4" s="12" t="s">
        <v>10</v>
      </c>
      <c r="G4" s="15"/>
      <c r="H4" s="15" t="s">
        <v>11</v>
      </c>
      <c r="I4" s="34"/>
      <c r="J4" s="12" t="s">
        <v>12</v>
      </c>
      <c r="K4" s="34"/>
    </row>
    <row r="5" spans="1:11" ht="16.5" thickTop="1" x14ac:dyDescent="0.25">
      <c r="A5" s="16"/>
      <c r="B5" s="17" t="s">
        <v>13</v>
      </c>
      <c r="C5" s="18">
        <v>55.71</v>
      </c>
      <c r="D5" s="17">
        <v>12</v>
      </c>
      <c r="E5" s="18">
        <f>C5/D5</f>
        <v>4.6425000000000001</v>
      </c>
      <c r="H5" s="5" t="s">
        <v>28</v>
      </c>
      <c r="I5" s="18">
        <v>41.51</v>
      </c>
      <c r="J5" s="4"/>
      <c r="K5" s="19">
        <f>I5/100*J6</f>
        <v>35.989170000000001</v>
      </c>
    </row>
    <row r="6" spans="1:11" ht="15.75" x14ac:dyDescent="0.25">
      <c r="A6" s="16">
        <v>1</v>
      </c>
      <c r="B6" s="17" t="s">
        <v>14</v>
      </c>
      <c r="C6" s="18">
        <v>55.84</v>
      </c>
      <c r="D6" s="17">
        <v>12</v>
      </c>
      <c r="E6" s="18">
        <f>C6/D6</f>
        <v>4.6533333333333333</v>
      </c>
      <c r="F6" s="18">
        <f>AVERAGE(E5:E7)</f>
        <v>4.666666666666667</v>
      </c>
      <c r="G6" s="18">
        <f>STDEV(E5:E7)/SQRT(3)</f>
        <v>1.9009013456583995E-2</v>
      </c>
      <c r="H6" s="5" t="s">
        <v>28</v>
      </c>
      <c r="I6" s="18">
        <v>41.58</v>
      </c>
      <c r="J6" s="19">
        <v>86.7</v>
      </c>
      <c r="K6" s="19">
        <f>I6/100*J6</f>
        <v>36.049860000000002</v>
      </c>
    </row>
    <row r="7" spans="1:11" ht="15.75" x14ac:dyDescent="0.25">
      <c r="A7" s="16"/>
      <c r="B7" s="17" t="s">
        <v>15</v>
      </c>
      <c r="C7" s="18">
        <v>56.45</v>
      </c>
      <c r="D7" s="17">
        <v>12</v>
      </c>
      <c r="E7" s="18">
        <f>C7/D7</f>
        <v>4.7041666666666666</v>
      </c>
      <c r="F7" s="17"/>
      <c r="G7" s="18"/>
      <c r="H7" s="5" t="s">
        <v>28</v>
      </c>
      <c r="I7" s="18">
        <v>41.74</v>
      </c>
      <c r="J7" s="4"/>
      <c r="K7" s="19">
        <f>I7/100*J6</f>
        <v>36.188580000000002</v>
      </c>
    </row>
    <row r="8" spans="1:11" ht="15.75" x14ac:dyDescent="0.25">
      <c r="A8" s="16"/>
      <c r="B8" s="17"/>
      <c r="C8" s="18"/>
      <c r="D8" s="17"/>
      <c r="E8" s="18"/>
      <c r="F8" s="17"/>
      <c r="G8" s="18"/>
      <c r="H8" s="5"/>
      <c r="I8" s="4"/>
      <c r="J8" s="4"/>
      <c r="K8" s="19"/>
    </row>
    <row r="9" spans="1:11" ht="15.75" x14ac:dyDescent="0.25">
      <c r="A9" s="4"/>
      <c r="B9" s="4"/>
      <c r="C9" s="4"/>
      <c r="D9" s="20"/>
      <c r="E9" s="20"/>
      <c r="F9" s="20"/>
      <c r="G9" s="4"/>
      <c r="H9" s="5"/>
      <c r="I9" s="4"/>
      <c r="J9" s="4"/>
      <c r="K9" s="4"/>
    </row>
    <row r="10" spans="1:11" ht="15.75" x14ac:dyDescent="0.25">
      <c r="A10" s="16"/>
      <c r="B10" s="17" t="s">
        <v>16</v>
      </c>
      <c r="C10" s="18">
        <v>55.98</v>
      </c>
      <c r="D10" s="17">
        <v>12</v>
      </c>
      <c r="E10" s="18">
        <f>C10/D10</f>
        <v>4.665</v>
      </c>
      <c r="H10" s="5" t="s">
        <v>28</v>
      </c>
      <c r="I10" s="18">
        <v>41.28</v>
      </c>
      <c r="J10" s="4"/>
      <c r="K10" s="19">
        <f>I10/100*J11</f>
        <v>36.078720000000004</v>
      </c>
    </row>
    <row r="11" spans="1:11" ht="15.75" x14ac:dyDescent="0.25">
      <c r="A11" s="16">
        <v>2</v>
      </c>
      <c r="B11" s="17" t="s">
        <v>17</v>
      </c>
      <c r="C11" s="18">
        <v>55.82</v>
      </c>
      <c r="D11" s="17">
        <v>12</v>
      </c>
      <c r="E11" s="18">
        <f>C11/D11</f>
        <v>4.6516666666666664</v>
      </c>
      <c r="F11" s="18">
        <f>AVERAGE(E10:E12)</f>
        <v>4.6744444444444442</v>
      </c>
      <c r="G11" s="18">
        <f>STDEV(E10:E12)/SQRT(3)</f>
        <v>1.6564501684306072E-2</v>
      </c>
      <c r="H11" s="5" t="s">
        <v>28</v>
      </c>
      <c r="I11" s="18">
        <v>39.46</v>
      </c>
      <c r="J11" s="19">
        <v>87.4</v>
      </c>
      <c r="K11" s="19">
        <f>I11/100*J11</f>
        <v>34.488040000000005</v>
      </c>
    </row>
    <row r="12" spans="1:11" ht="15.75" x14ac:dyDescent="0.25">
      <c r="A12" s="16"/>
      <c r="B12" s="17" t="s">
        <v>18</v>
      </c>
      <c r="C12" s="18">
        <v>56.48</v>
      </c>
      <c r="D12" s="17">
        <v>12</v>
      </c>
      <c r="E12" s="18">
        <f>C12/D12</f>
        <v>4.7066666666666661</v>
      </c>
      <c r="F12" s="18"/>
      <c r="G12" s="18"/>
      <c r="H12" s="5" t="s">
        <v>28</v>
      </c>
      <c r="I12" s="18">
        <v>41.120000000000005</v>
      </c>
      <c r="J12" s="4"/>
      <c r="K12" s="19">
        <f>I12/100*J11</f>
        <v>35.938880000000005</v>
      </c>
    </row>
    <row r="13" spans="1:11" ht="15.75" x14ac:dyDescent="0.25">
      <c r="A13" s="16"/>
      <c r="B13" s="17"/>
      <c r="C13" s="18"/>
      <c r="D13" s="17"/>
      <c r="E13" s="18"/>
      <c r="F13" s="18"/>
      <c r="G13" s="18"/>
      <c r="H13" s="5"/>
      <c r="I13" s="18"/>
      <c r="J13" s="4"/>
      <c r="K13" s="19"/>
    </row>
    <row r="14" spans="1:11" ht="15.75" x14ac:dyDescent="0.25">
      <c r="A14" s="4"/>
      <c r="B14" s="4"/>
      <c r="C14" s="4"/>
      <c r="D14" s="20"/>
      <c r="E14" s="20"/>
      <c r="F14" s="20"/>
      <c r="G14" s="4"/>
      <c r="H14" s="5"/>
      <c r="I14" s="4"/>
      <c r="J14" s="4"/>
      <c r="K14" s="4"/>
    </row>
    <row r="15" spans="1:11" ht="15.75" x14ac:dyDescent="0.25">
      <c r="A15" s="16"/>
      <c r="B15" s="17" t="s">
        <v>19</v>
      </c>
      <c r="C15" s="18">
        <v>56.44</v>
      </c>
      <c r="D15" s="17">
        <v>12</v>
      </c>
      <c r="E15" s="18">
        <f>C15/D15</f>
        <v>4.7033333333333331</v>
      </c>
      <c r="H15" s="5" t="s">
        <v>28</v>
      </c>
      <c r="I15" s="18">
        <v>39.049999999999997</v>
      </c>
      <c r="J15" s="4"/>
      <c r="K15" s="19">
        <f>I15/100*J16</f>
        <v>33.582999999999998</v>
      </c>
    </row>
    <row r="16" spans="1:11" ht="15.75" x14ac:dyDescent="0.25">
      <c r="A16" s="16">
        <v>3</v>
      </c>
      <c r="B16" s="17" t="s">
        <v>20</v>
      </c>
      <c r="C16" s="18">
        <v>55.82</v>
      </c>
      <c r="D16" s="17">
        <v>12</v>
      </c>
      <c r="E16" s="18">
        <f>C16/D16</f>
        <v>4.6516666666666664</v>
      </c>
      <c r="F16" s="18">
        <f>AVERAGE(E15:E17)</f>
        <v>4.6705555555555556</v>
      </c>
      <c r="G16" s="18">
        <f>STDEV(E15:E17)/SQRT(3)</f>
        <v>1.6452325438845304E-2</v>
      </c>
      <c r="H16" s="5" t="s">
        <v>28</v>
      </c>
      <c r="I16" s="18">
        <v>37.4</v>
      </c>
      <c r="J16" s="19">
        <v>86</v>
      </c>
      <c r="K16" s="19">
        <f>I16/100*J16</f>
        <v>32.164000000000001</v>
      </c>
    </row>
    <row r="17" spans="1:11" ht="15.75" x14ac:dyDescent="0.25">
      <c r="A17" s="16"/>
      <c r="B17" s="17" t="s">
        <v>21</v>
      </c>
      <c r="C17" s="18">
        <v>55.88</v>
      </c>
      <c r="D17" s="17">
        <v>12</v>
      </c>
      <c r="E17" s="18">
        <f>C17/D17</f>
        <v>4.6566666666666672</v>
      </c>
      <c r="F17" s="17"/>
      <c r="G17" s="18"/>
      <c r="H17" s="5" t="s">
        <v>28</v>
      </c>
      <c r="I17" s="18">
        <v>39.79</v>
      </c>
      <c r="J17" s="4"/>
      <c r="K17" s="19">
        <f>I17/100*J16</f>
        <v>34.2194</v>
      </c>
    </row>
    <row r="18" spans="1:11" ht="15.75" x14ac:dyDescent="0.25">
      <c r="A18" s="16"/>
      <c r="B18" s="17"/>
      <c r="C18" s="18"/>
      <c r="D18" s="17"/>
      <c r="E18" s="18"/>
      <c r="F18" s="17"/>
      <c r="G18" s="18"/>
      <c r="H18" s="5"/>
      <c r="I18" s="18"/>
      <c r="J18" s="4"/>
      <c r="K18" s="19"/>
    </row>
    <row r="19" spans="1:11" ht="15.75" x14ac:dyDescent="0.25">
      <c r="A19" s="4"/>
      <c r="B19" s="4"/>
      <c r="C19" s="4"/>
      <c r="D19" s="20"/>
      <c r="E19" s="20"/>
      <c r="F19" s="20"/>
      <c r="G19" s="4"/>
      <c r="H19" s="5"/>
      <c r="I19" s="4"/>
      <c r="J19" s="4"/>
      <c r="K19" s="4"/>
    </row>
    <row r="20" spans="1:11" ht="15.75" x14ac:dyDescent="0.25">
      <c r="A20" s="16"/>
      <c r="B20" s="17" t="s">
        <v>22</v>
      </c>
      <c r="C20" s="18">
        <v>56.59</v>
      </c>
      <c r="D20" s="17">
        <v>12</v>
      </c>
      <c r="E20" s="18">
        <f>C20/D20</f>
        <v>4.7158333333333333</v>
      </c>
      <c r="H20" s="5" t="s">
        <v>28</v>
      </c>
      <c r="I20" s="18">
        <v>37.15</v>
      </c>
      <c r="J20" s="4"/>
      <c r="K20" s="19">
        <f>I20/100*J21</f>
        <v>32.469100000000005</v>
      </c>
    </row>
    <row r="21" spans="1:11" ht="15.75" x14ac:dyDescent="0.25">
      <c r="A21" s="16">
        <v>4</v>
      </c>
      <c r="B21" s="17" t="s">
        <v>23</v>
      </c>
      <c r="C21" s="18">
        <v>55.41</v>
      </c>
      <c r="D21" s="17">
        <v>12</v>
      </c>
      <c r="E21" s="18">
        <f>C21/D21</f>
        <v>4.6174999999999997</v>
      </c>
      <c r="F21" s="18">
        <f>AVERAGE(E20:E22)</f>
        <v>4.6833333333333327</v>
      </c>
      <c r="G21" s="18">
        <f>STDEV(E20:E22)/SQRT(3)</f>
        <v>3.2917545698530178E-2</v>
      </c>
      <c r="H21" s="5" t="s">
        <v>28</v>
      </c>
      <c r="I21" s="18">
        <v>39.479999999999997</v>
      </c>
      <c r="J21" s="19">
        <v>87.4</v>
      </c>
      <c r="K21" s="19">
        <f>I21/100*J21</f>
        <v>34.505520000000004</v>
      </c>
    </row>
    <row r="22" spans="1:11" ht="15.75" x14ac:dyDescent="0.25">
      <c r="A22" s="16"/>
      <c r="B22" s="17" t="s">
        <v>24</v>
      </c>
      <c r="C22" s="18">
        <v>56.6</v>
      </c>
      <c r="D22" s="17">
        <v>12</v>
      </c>
      <c r="E22" s="18">
        <f>C22/D22</f>
        <v>4.7166666666666668</v>
      </c>
      <c r="F22" s="17"/>
      <c r="G22" s="18"/>
      <c r="H22" s="5" t="s">
        <v>28</v>
      </c>
      <c r="I22" s="18">
        <v>39.6</v>
      </c>
      <c r="J22" s="4"/>
      <c r="K22" s="19">
        <f>I22/100*J21</f>
        <v>34.610400000000006</v>
      </c>
    </row>
    <row r="23" spans="1:11" ht="15.75" x14ac:dyDescent="0.25">
      <c r="A23" s="16"/>
      <c r="B23" s="17"/>
      <c r="C23" s="18"/>
      <c r="D23" s="17"/>
      <c r="E23" s="18"/>
      <c r="F23" s="17"/>
      <c r="G23" s="18"/>
      <c r="H23" s="5"/>
      <c r="I23" s="18"/>
      <c r="J23" s="4"/>
      <c r="K23" s="19"/>
    </row>
    <row r="24" spans="1:11" ht="15.75" x14ac:dyDescent="0.25">
      <c r="A24" s="4"/>
      <c r="B24" s="4"/>
      <c r="C24" s="4"/>
      <c r="D24" s="20"/>
      <c r="E24" s="20"/>
      <c r="F24" s="20"/>
      <c r="G24" s="4"/>
      <c r="H24" s="5"/>
      <c r="I24" s="4"/>
      <c r="J24" s="4"/>
      <c r="K24" s="4"/>
    </row>
    <row r="25" spans="1:11" ht="15.75" x14ac:dyDescent="0.25">
      <c r="A25" s="16"/>
      <c r="B25" s="17" t="s">
        <v>25</v>
      </c>
      <c r="C25" s="18">
        <v>55.93</v>
      </c>
      <c r="D25" s="17">
        <v>12</v>
      </c>
      <c r="E25" s="18">
        <f>C25/D25</f>
        <v>4.6608333333333336</v>
      </c>
      <c r="H25" s="5" t="s">
        <v>28</v>
      </c>
      <c r="I25" s="18">
        <v>35.879999999999995</v>
      </c>
      <c r="J25" s="4"/>
      <c r="K25" s="19">
        <f>I25/100*J26</f>
        <v>31.17972</v>
      </c>
    </row>
    <row r="26" spans="1:11" ht="15.75" x14ac:dyDescent="0.25">
      <c r="A26" s="21">
        <v>5</v>
      </c>
      <c r="B26" s="23" t="s">
        <v>26</v>
      </c>
      <c r="C26" s="24">
        <v>56.18</v>
      </c>
      <c r="D26" s="23">
        <v>12</v>
      </c>
      <c r="E26" s="24">
        <f>C26/D26</f>
        <v>4.6816666666666666</v>
      </c>
      <c r="F26" s="24">
        <f>AVERAGE(E25:E27)</f>
        <v>4.6849999999999996</v>
      </c>
      <c r="G26" s="24">
        <f>STDEV(E25:E27)/SQRT(3)</f>
        <v>1.5007714065822096E-2</v>
      </c>
      <c r="H26" s="25" t="s">
        <v>28</v>
      </c>
      <c r="I26" s="24">
        <v>34.190000000000005</v>
      </c>
      <c r="J26" s="26">
        <v>86.9</v>
      </c>
      <c r="K26" s="26">
        <f>I26/100*J26</f>
        <v>29.711110000000005</v>
      </c>
    </row>
    <row r="27" spans="1:11" ht="15.75" x14ac:dyDescent="0.25">
      <c r="A27" s="27"/>
      <c r="B27" s="28" t="s">
        <v>27</v>
      </c>
      <c r="C27" s="29">
        <v>56.55</v>
      </c>
      <c r="D27" s="28">
        <v>12</v>
      </c>
      <c r="E27" s="29">
        <f>C27/D27</f>
        <v>4.7124999999999995</v>
      </c>
      <c r="F27" s="28"/>
      <c r="G27" s="29"/>
      <c r="H27" s="30" t="s">
        <v>28</v>
      </c>
      <c r="I27" s="29">
        <v>36.089999999999996</v>
      </c>
      <c r="J27" s="31"/>
      <c r="K27" s="32">
        <f>I27/100*J26</f>
        <v>31.362209999999997</v>
      </c>
    </row>
    <row r="28" spans="1:11" ht="15.75" x14ac:dyDescent="0.25">
      <c r="A28" s="38" t="s">
        <v>31</v>
      </c>
      <c r="B28" s="38"/>
      <c r="C28" s="38"/>
      <c r="D28" s="17"/>
      <c r="E28" s="18"/>
      <c r="F28" s="18"/>
      <c r="G28" s="18"/>
      <c r="H28" s="18"/>
      <c r="I28" s="19"/>
      <c r="J28" s="4"/>
      <c r="K28" s="19"/>
    </row>
    <row r="29" spans="1:11" ht="15.75" x14ac:dyDescent="0.25">
      <c r="A29" s="37" t="s">
        <v>30</v>
      </c>
      <c r="B29" s="37"/>
      <c r="C29" s="37"/>
      <c r="D29" s="17"/>
      <c r="E29" s="18"/>
      <c r="F29" s="18"/>
      <c r="G29" s="18"/>
      <c r="H29" s="18"/>
      <c r="I29" s="19"/>
      <c r="J29" s="22"/>
      <c r="K29" s="19"/>
    </row>
  </sheetData>
  <mergeCells count="4">
    <mergeCell ref="I3:I4"/>
    <mergeCell ref="K3:K4"/>
    <mergeCell ref="A29:C29"/>
    <mergeCell ref="A28:C28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 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Zainab-L</cp:lastModifiedBy>
  <dcterms:created xsi:type="dcterms:W3CDTF">2018-09-01T05:03:43Z</dcterms:created>
  <dcterms:modified xsi:type="dcterms:W3CDTF">2022-05-19T08:16:36Z</dcterms:modified>
</cp:coreProperties>
</file>