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661c63b60cc602d/CKDNET/Manuscript/CKD rural/Sciencetific Report/Second submission/Final version (Use)/"/>
    </mc:Choice>
  </mc:AlternateContent>
  <xr:revisionPtr revIDLastSave="2" documentId="8_{7B551B52-FD2C-4D4B-B60C-C1B7CB16059A}" xr6:coauthVersionLast="47" xr6:coauthVersionMax="47" xr10:uidLastSave="{6384D9C0-9571-4D7E-8BFA-880E1BA9E3E2}"/>
  <bookViews>
    <workbookView xWindow="-98" yWindow="-98" windowWidth="20715" windowHeight="13155" activeTab="1" xr2:uid="{00000000-000D-0000-FFFF-FFFF00000000}"/>
  </bookViews>
  <sheets>
    <sheet name="Overall" sheetId="16" r:id="rId1"/>
    <sheet name="Age 20-70" sheetId="17" r:id="rId2"/>
    <sheet name="Age distribution" sheetId="1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31" i="17" l="1"/>
  <c r="Q31" i="17"/>
  <c r="O31" i="17"/>
  <c r="N31" i="17"/>
  <c r="L31" i="17"/>
  <c r="K31" i="17"/>
  <c r="I31" i="17"/>
  <c r="H31" i="17"/>
  <c r="F31" i="17"/>
  <c r="E31" i="17"/>
  <c r="C31" i="17"/>
  <c r="B31" i="17"/>
  <c r="R24" i="17"/>
  <c r="Q24" i="17"/>
  <c r="O24" i="17"/>
  <c r="N24" i="17"/>
  <c r="L24" i="17"/>
  <c r="K24" i="17"/>
  <c r="I24" i="17"/>
  <c r="H24" i="17"/>
  <c r="F24" i="17"/>
  <c r="E24" i="17"/>
  <c r="C24" i="17"/>
  <c r="B24" i="17"/>
  <c r="R17" i="17"/>
  <c r="Q17" i="17"/>
  <c r="O17" i="17"/>
  <c r="N17" i="17"/>
  <c r="L17" i="17"/>
  <c r="K17" i="17"/>
  <c r="I17" i="17"/>
  <c r="H17" i="17"/>
  <c r="F17" i="17"/>
  <c r="E17" i="17"/>
  <c r="C17" i="17"/>
  <c r="B17" i="17"/>
  <c r="R10" i="17"/>
  <c r="Q10" i="17"/>
  <c r="O10" i="17"/>
  <c r="N10" i="17"/>
  <c r="L10" i="17"/>
  <c r="K10" i="17"/>
  <c r="I10" i="17"/>
  <c r="H10" i="17"/>
  <c r="F10" i="17"/>
  <c r="E10" i="17"/>
  <c r="C10" i="17"/>
  <c r="B10" i="17"/>
  <c r="U40" i="17"/>
  <c r="T40" i="17"/>
  <c r="U36" i="17"/>
  <c r="T36" i="17"/>
  <c r="U30" i="17"/>
  <c r="T30" i="17"/>
  <c r="U29" i="17"/>
  <c r="T29" i="17"/>
  <c r="U28" i="17"/>
  <c r="T28" i="17"/>
  <c r="U27" i="17"/>
  <c r="T27" i="17"/>
  <c r="U23" i="17"/>
  <c r="T23" i="17"/>
  <c r="U22" i="17"/>
  <c r="T22" i="17"/>
  <c r="T24" i="17" s="1"/>
  <c r="U21" i="17"/>
  <c r="T21" i="17"/>
  <c r="U20" i="17"/>
  <c r="T20" i="17"/>
  <c r="U16" i="17"/>
  <c r="T16" i="17"/>
  <c r="U15" i="17"/>
  <c r="T15" i="17"/>
  <c r="U14" i="17"/>
  <c r="T14" i="17"/>
  <c r="U13" i="17"/>
  <c r="T13" i="17"/>
  <c r="U9" i="17"/>
  <c r="T9" i="17"/>
  <c r="U8" i="17"/>
  <c r="T8" i="17"/>
  <c r="U7" i="17"/>
  <c r="T7" i="17"/>
  <c r="U6" i="17"/>
  <c r="T6" i="17"/>
  <c r="O32" i="19"/>
  <c r="O31" i="19"/>
  <c r="O30" i="19"/>
  <c r="O29" i="19"/>
  <c r="O28" i="19"/>
  <c r="O33" i="19" s="1"/>
  <c r="O27" i="19"/>
  <c r="O24" i="19"/>
  <c r="O23" i="19"/>
  <c r="O22" i="19"/>
  <c r="O21" i="19"/>
  <c r="O20" i="19"/>
  <c r="O19" i="19"/>
  <c r="O25" i="19" s="1"/>
  <c r="O16" i="19"/>
  <c r="O15" i="19"/>
  <c r="O14" i="19"/>
  <c r="O13" i="19"/>
  <c r="O12" i="19"/>
  <c r="O11" i="19"/>
  <c r="O17" i="19" s="1"/>
  <c r="O4" i="19"/>
  <c r="O3" i="19"/>
  <c r="N33" i="19"/>
  <c r="N32" i="19"/>
  <c r="N31" i="19"/>
  <c r="N30" i="19"/>
  <c r="N29" i="19"/>
  <c r="N28" i="19"/>
  <c r="N27" i="19"/>
  <c r="N25" i="19"/>
  <c r="N24" i="19"/>
  <c r="N23" i="19"/>
  <c r="N22" i="19"/>
  <c r="N21" i="19"/>
  <c r="N20" i="19"/>
  <c r="N19" i="19"/>
  <c r="N17" i="19"/>
  <c r="N16" i="19"/>
  <c r="N15" i="19"/>
  <c r="N14" i="19"/>
  <c r="N13" i="19"/>
  <c r="N12" i="19"/>
  <c r="N11" i="19"/>
  <c r="N9" i="19"/>
  <c r="O8" i="19" s="1"/>
  <c r="N8" i="19"/>
  <c r="N7" i="19"/>
  <c r="N6" i="19"/>
  <c r="N5" i="19"/>
  <c r="N4" i="19"/>
  <c r="N3" i="19"/>
  <c r="L28" i="19"/>
  <c r="I28" i="19"/>
  <c r="F28" i="19"/>
  <c r="C28" i="19"/>
  <c r="L20" i="19"/>
  <c r="I20" i="19"/>
  <c r="F20" i="19"/>
  <c r="C20" i="19"/>
  <c r="L12" i="19"/>
  <c r="I12" i="19"/>
  <c r="F12" i="19"/>
  <c r="C12" i="19"/>
  <c r="L4" i="19"/>
  <c r="I4" i="19"/>
  <c r="F4" i="19"/>
  <c r="C4" i="19"/>
  <c r="G40" i="17"/>
  <c r="G36" i="17"/>
  <c r="G30" i="17"/>
  <c r="G29" i="17"/>
  <c r="G31" i="17" s="1"/>
  <c r="G28" i="17"/>
  <c r="G27" i="17"/>
  <c r="G23" i="17"/>
  <c r="G22" i="17"/>
  <c r="G24" i="17" s="1"/>
  <c r="G21" i="17"/>
  <c r="G20" i="17"/>
  <c r="G16" i="17"/>
  <c r="G15" i="17"/>
  <c r="G17" i="17" s="1"/>
  <c r="G14" i="17"/>
  <c r="G13" i="17"/>
  <c r="G9" i="17"/>
  <c r="G8" i="17"/>
  <c r="G10" i="17" s="1"/>
  <c r="G7" i="17"/>
  <c r="G6" i="17"/>
  <c r="D40" i="17"/>
  <c r="D36" i="17"/>
  <c r="D30" i="17"/>
  <c r="D29" i="17"/>
  <c r="D31" i="17" s="1"/>
  <c r="D28" i="17"/>
  <c r="D27" i="17"/>
  <c r="D23" i="17"/>
  <c r="D22" i="17"/>
  <c r="D21" i="17"/>
  <c r="D20" i="17"/>
  <c r="D16" i="17"/>
  <c r="D15" i="17"/>
  <c r="D17" i="17" s="1"/>
  <c r="D14" i="17"/>
  <c r="D13" i="17"/>
  <c r="D9" i="17"/>
  <c r="D8" i="17"/>
  <c r="D7" i="17"/>
  <c r="D6" i="17"/>
  <c r="K33" i="19"/>
  <c r="L29" i="19" s="1"/>
  <c r="I32" i="19"/>
  <c r="H33" i="19"/>
  <c r="I30" i="19" s="1"/>
  <c r="E33" i="19"/>
  <c r="F32" i="19" s="1"/>
  <c r="B33" i="19"/>
  <c r="C29" i="19" s="1"/>
  <c r="K25" i="19"/>
  <c r="L22" i="19" s="1"/>
  <c r="I24" i="19"/>
  <c r="H25" i="19"/>
  <c r="I23" i="19" s="1"/>
  <c r="E25" i="19"/>
  <c r="F24" i="19" s="1"/>
  <c r="B25" i="19"/>
  <c r="C19" i="19" s="1"/>
  <c r="K17" i="19"/>
  <c r="L14" i="19" s="1"/>
  <c r="H17" i="19"/>
  <c r="I15" i="19" s="1"/>
  <c r="E17" i="19"/>
  <c r="F16" i="19" s="1"/>
  <c r="C13" i="19"/>
  <c r="B17" i="19"/>
  <c r="C16" i="19" s="1"/>
  <c r="K9" i="19"/>
  <c r="L6" i="19" s="1"/>
  <c r="H9" i="19"/>
  <c r="I7" i="19" s="1"/>
  <c r="E9" i="19"/>
  <c r="F7" i="19" s="1"/>
  <c r="B9" i="19"/>
  <c r="C5" i="19" s="1"/>
  <c r="S40" i="17"/>
  <c r="S36" i="17"/>
  <c r="S30" i="17"/>
  <c r="S29" i="17"/>
  <c r="S31" i="17" s="1"/>
  <c r="S28" i="17"/>
  <c r="S27" i="17"/>
  <c r="S23" i="17"/>
  <c r="S22" i="17"/>
  <c r="S24" i="17" s="1"/>
  <c r="S21" i="17"/>
  <c r="S20" i="17"/>
  <c r="S16" i="17"/>
  <c r="S15" i="17"/>
  <c r="S17" i="17" s="1"/>
  <c r="S14" i="17"/>
  <c r="S13" i="17"/>
  <c r="S9" i="17"/>
  <c r="S8" i="17"/>
  <c r="S10" i="17" s="1"/>
  <c r="S7" i="17"/>
  <c r="S6" i="17"/>
  <c r="P40" i="17"/>
  <c r="P36" i="17"/>
  <c r="P30" i="17"/>
  <c r="P29" i="17"/>
  <c r="P31" i="17" s="1"/>
  <c r="P28" i="17"/>
  <c r="P27" i="17"/>
  <c r="P23" i="17"/>
  <c r="P22" i="17"/>
  <c r="P24" i="17" s="1"/>
  <c r="P21" i="17"/>
  <c r="P20" i="17"/>
  <c r="P16" i="17"/>
  <c r="P15" i="17"/>
  <c r="P17" i="17" s="1"/>
  <c r="P14" i="17"/>
  <c r="P13" i="17"/>
  <c r="P9" i="17"/>
  <c r="P8" i="17"/>
  <c r="P7" i="17"/>
  <c r="P6" i="17"/>
  <c r="M40" i="17"/>
  <c r="M36" i="17"/>
  <c r="M30" i="17"/>
  <c r="M29" i="17"/>
  <c r="M31" i="17" s="1"/>
  <c r="M28" i="17"/>
  <c r="M27" i="17"/>
  <c r="M23" i="17"/>
  <c r="M22" i="17"/>
  <c r="M24" i="17" s="1"/>
  <c r="M21" i="17"/>
  <c r="M20" i="17"/>
  <c r="M16" i="17"/>
  <c r="M15" i="17"/>
  <c r="M17" i="17" s="1"/>
  <c r="M14" i="17"/>
  <c r="M13" i="17"/>
  <c r="M9" i="17"/>
  <c r="M8" i="17"/>
  <c r="M10" i="17" s="1"/>
  <c r="M7" i="17"/>
  <c r="M6" i="17"/>
  <c r="J40" i="17"/>
  <c r="J36" i="17"/>
  <c r="J30" i="17"/>
  <c r="J29" i="17"/>
  <c r="J31" i="17" s="1"/>
  <c r="J28" i="17"/>
  <c r="J27" i="17"/>
  <c r="J23" i="17"/>
  <c r="J22" i="17"/>
  <c r="J24" i="17" s="1"/>
  <c r="J21" i="17"/>
  <c r="J20" i="17"/>
  <c r="J16" i="17"/>
  <c r="J15" i="17"/>
  <c r="J14" i="17"/>
  <c r="J13" i="17"/>
  <c r="J9" i="17"/>
  <c r="J8" i="17"/>
  <c r="J7" i="17"/>
  <c r="J6" i="17"/>
  <c r="V36" i="16"/>
  <c r="U36" i="16"/>
  <c r="V32" i="16"/>
  <c r="U32" i="16"/>
  <c r="V27" i="16"/>
  <c r="U27" i="16"/>
  <c r="V26" i="16"/>
  <c r="U26" i="16"/>
  <c r="V25" i="16"/>
  <c r="U25" i="16"/>
  <c r="V24" i="16"/>
  <c r="U24" i="16"/>
  <c r="V21" i="16"/>
  <c r="U21" i="16"/>
  <c r="V20" i="16"/>
  <c r="U20" i="16"/>
  <c r="V19" i="16"/>
  <c r="U19" i="16"/>
  <c r="V18" i="16"/>
  <c r="U18" i="16"/>
  <c r="V15" i="16"/>
  <c r="U15" i="16"/>
  <c r="V14" i="16"/>
  <c r="U14" i="16"/>
  <c r="V13" i="16"/>
  <c r="U13" i="16"/>
  <c r="V12" i="16"/>
  <c r="U12" i="16"/>
  <c r="V9" i="16"/>
  <c r="U9" i="16"/>
  <c r="V8" i="16"/>
  <c r="U8" i="16"/>
  <c r="V7" i="16"/>
  <c r="U7" i="16"/>
  <c r="V6" i="16"/>
  <c r="U6" i="16"/>
  <c r="T36" i="16"/>
  <c r="T32" i="16"/>
  <c r="T27" i="16"/>
  <c r="T26" i="16"/>
  <c r="T25" i="16"/>
  <c r="T24" i="16"/>
  <c r="T21" i="16"/>
  <c r="T20" i="16"/>
  <c r="T19" i="16"/>
  <c r="T18" i="16"/>
  <c r="T15" i="16"/>
  <c r="T14" i="16"/>
  <c r="T13" i="16"/>
  <c r="T12" i="16"/>
  <c r="T9" i="16"/>
  <c r="T8" i="16"/>
  <c r="T7" i="16"/>
  <c r="T6" i="16"/>
  <c r="S36" i="16"/>
  <c r="R36" i="16"/>
  <c r="S32" i="16"/>
  <c r="R32" i="16"/>
  <c r="D24" i="17" l="1"/>
  <c r="V40" i="17"/>
  <c r="T17" i="17"/>
  <c r="T31" i="17"/>
  <c r="U24" i="17"/>
  <c r="U31" i="17"/>
  <c r="U17" i="17"/>
  <c r="J17" i="17"/>
  <c r="P10" i="17"/>
  <c r="D10" i="17"/>
  <c r="T10" i="17"/>
  <c r="J10" i="17"/>
  <c r="U10" i="17"/>
  <c r="O6" i="19"/>
  <c r="O9" i="19" s="1"/>
  <c r="O7" i="19"/>
  <c r="O5" i="19"/>
  <c r="C30" i="19"/>
  <c r="I14" i="19"/>
  <c r="C14" i="19"/>
  <c r="C17" i="19" s="1"/>
  <c r="C15" i="19"/>
  <c r="C21" i="19"/>
  <c r="C25" i="19" s="1"/>
  <c r="I8" i="19"/>
  <c r="C23" i="19"/>
  <c r="C31" i="19"/>
  <c r="C22" i="19"/>
  <c r="I13" i="19"/>
  <c r="C24" i="19"/>
  <c r="C32" i="19"/>
  <c r="C11" i="19"/>
  <c r="I16" i="19"/>
  <c r="I11" i="19"/>
  <c r="I5" i="19"/>
  <c r="I21" i="19"/>
  <c r="I6" i="19"/>
  <c r="I22" i="19"/>
  <c r="I31" i="19"/>
  <c r="L30" i="19"/>
  <c r="F30" i="19"/>
  <c r="C6" i="19"/>
  <c r="L15" i="19"/>
  <c r="F22" i="19"/>
  <c r="L23" i="19"/>
  <c r="L7" i="19"/>
  <c r="F14" i="19"/>
  <c r="C27" i="19"/>
  <c r="C33" i="19" s="1"/>
  <c r="I27" i="19"/>
  <c r="I33" i="19" s="1"/>
  <c r="F6" i="19"/>
  <c r="I19" i="19"/>
  <c r="I29" i="19"/>
  <c r="I3" i="19"/>
  <c r="F3" i="19"/>
  <c r="L8" i="19"/>
  <c r="F11" i="19"/>
  <c r="L16" i="19"/>
  <c r="F19" i="19"/>
  <c r="L24" i="19"/>
  <c r="F27" i="19"/>
  <c r="L31" i="19"/>
  <c r="F5" i="19"/>
  <c r="F13" i="19"/>
  <c r="F21" i="19"/>
  <c r="F29" i="19"/>
  <c r="L32" i="19"/>
  <c r="F15" i="19"/>
  <c r="F31" i="19"/>
  <c r="C7" i="19"/>
  <c r="F8" i="19"/>
  <c r="L3" i="19"/>
  <c r="L11" i="19"/>
  <c r="L19" i="19"/>
  <c r="C3" i="19"/>
  <c r="C8" i="19"/>
  <c r="L5" i="19"/>
  <c r="L13" i="19"/>
  <c r="L21" i="19"/>
  <c r="L27" i="19"/>
  <c r="F23" i="19"/>
  <c r="V7" i="17"/>
  <c r="X7" i="17" s="1"/>
  <c r="V9" i="17"/>
  <c r="X9" i="17" s="1"/>
  <c r="V16" i="17"/>
  <c r="X16" i="17" s="1"/>
  <c r="V23" i="17"/>
  <c r="X23" i="17" s="1"/>
  <c r="V30" i="17"/>
  <c r="X30" i="17" s="1"/>
  <c r="V13" i="17"/>
  <c r="X13" i="17" s="1"/>
  <c r="V20" i="17"/>
  <c r="X20" i="17" s="1"/>
  <c r="V27" i="17"/>
  <c r="X27" i="17" s="1"/>
  <c r="V36" i="17"/>
  <c r="X36" i="17" s="1"/>
  <c r="V14" i="17"/>
  <c r="X14" i="17" s="1"/>
  <c r="V21" i="17"/>
  <c r="X21" i="17" s="1"/>
  <c r="V28" i="17"/>
  <c r="X28" i="17" s="1"/>
  <c r="V8" i="17"/>
  <c r="V15" i="17"/>
  <c r="V22" i="17"/>
  <c r="V29" i="17"/>
  <c r="V6" i="17"/>
  <c r="X6" i="17" s="1"/>
  <c r="W40" i="17"/>
  <c r="W16" i="17"/>
  <c r="W23" i="17"/>
  <c r="W29" i="17" l="1"/>
  <c r="V31" i="17"/>
  <c r="W22" i="17"/>
  <c r="V24" i="17"/>
  <c r="W15" i="17"/>
  <c r="V17" i="17"/>
  <c r="X8" i="17"/>
  <c r="V10" i="17"/>
  <c r="X22" i="17"/>
  <c r="I25" i="19"/>
  <c r="I17" i="19"/>
  <c r="I9" i="19"/>
  <c r="F25" i="19"/>
  <c r="F9" i="19"/>
  <c r="C9" i="19"/>
  <c r="L17" i="19"/>
  <c r="L9" i="19"/>
  <c r="F17" i="19"/>
  <c r="F33" i="19"/>
  <c r="L33" i="19"/>
  <c r="L25" i="19"/>
  <c r="X15" i="17"/>
  <c r="W9" i="17"/>
  <c r="W14" i="17"/>
  <c r="W7" i="17"/>
  <c r="W13" i="17"/>
  <c r="X29" i="17"/>
  <c r="W20" i="17"/>
  <c r="W30" i="17"/>
  <c r="W27" i="17"/>
  <c r="W6" i="17"/>
  <c r="W28" i="17"/>
  <c r="W21" i="17"/>
  <c r="W8" i="17"/>
  <c r="W36" i="17"/>
  <c r="X40" i="17"/>
  <c r="X24" i="17" l="1"/>
  <c r="W24" i="17"/>
  <c r="W31" i="17"/>
  <c r="X31" i="17"/>
  <c r="X17" i="17"/>
  <c r="W17" i="17"/>
  <c r="X10" i="17"/>
  <c r="W10" i="17"/>
</calcChain>
</file>

<file path=xl/sharedStrings.xml><?xml version="1.0" encoding="utf-8"?>
<sst xmlns="http://schemas.openxmlformats.org/spreadsheetml/2006/main" count="244" uniqueCount="37">
  <si>
    <t>&lt;20</t>
  </si>
  <si>
    <t>20-29</t>
  </si>
  <si>
    <t>30-39</t>
  </si>
  <si>
    <t>40-49</t>
  </si>
  <si>
    <t>50-59</t>
  </si>
  <si>
    <t>60-69</t>
  </si>
  <si>
    <t>Male</t>
  </si>
  <si>
    <t>Female</t>
  </si>
  <si>
    <t xml:space="preserve">Male </t>
  </si>
  <si>
    <t>NE</t>
  </si>
  <si>
    <t>Khon Kaen</t>
  </si>
  <si>
    <t>70-79</t>
  </si>
  <si>
    <t>&gt;=80</t>
  </si>
  <si>
    <t>Total</t>
  </si>
  <si>
    <t>Khok Samran</t>
  </si>
  <si>
    <t xml:space="preserve">Don Chang </t>
  </si>
  <si>
    <t>This study</t>
  </si>
  <si>
    <t>Age groups</t>
  </si>
  <si>
    <t>Sex</t>
  </si>
  <si>
    <t>18-29</t>
  </si>
  <si>
    <t>&lt;18</t>
  </si>
  <si>
    <t>NA</t>
  </si>
  <si>
    <t>Total 2789 cases</t>
  </si>
  <si>
    <t>Total 2205 cases</t>
  </si>
  <si>
    <t>total</t>
  </si>
  <si>
    <t>%</t>
  </si>
  <si>
    <t xml:space="preserve">&gt;= 70 </t>
  </si>
  <si>
    <t>&gt;=70</t>
  </si>
  <si>
    <t xml:space="preserve">Total </t>
  </si>
  <si>
    <t>KK</t>
  </si>
  <si>
    <t>Age distribution</t>
  </si>
  <si>
    <t>Don Chang</t>
  </si>
  <si>
    <t xml:space="preserve">18-29 </t>
  </si>
  <si>
    <t xml:space="preserve">Khok Samran </t>
  </si>
  <si>
    <t>and Don Chang</t>
  </si>
  <si>
    <t>Khok Samran and Doncange</t>
  </si>
  <si>
    <t>Both districts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</si>
</sst>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0070C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3" fontId="18" fillId="0" borderId="0" xfId="0" applyNumberFormat="1" applyFont="1" applyAlignment="1">
      <alignment vertical="center"/>
    </xf>
    <xf numFmtId="3" fontId="18" fillId="0" borderId="0" xfId="0" applyNumberFormat="1" applyFont="1"/>
    <xf numFmtId="0" fontId="20" fillId="0" borderId="0" xfId="0" applyFont="1"/>
    <xf numFmtId="3" fontId="20" fillId="0" borderId="0" xfId="0" applyNumberFormat="1" applyFont="1"/>
    <xf numFmtId="0" fontId="18" fillId="0" borderId="0" xfId="0" applyFont="1" applyAlignment="1">
      <alignment vertical="center"/>
    </xf>
    <xf numFmtId="0" fontId="19" fillId="0" borderId="0" xfId="0" applyFont="1"/>
    <xf numFmtId="0" fontId="18" fillId="0" borderId="0" xfId="0" applyFont="1"/>
    <xf numFmtId="0" fontId="19" fillId="0" borderId="0" xfId="0" applyFont="1" applyAlignment="1">
      <alignment vertical="center"/>
    </xf>
    <xf numFmtId="0" fontId="21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82081-EFEA-4433-9EF2-A66448A27945}">
  <dimension ref="A3:V36"/>
  <sheetViews>
    <sheetView workbookViewId="0">
      <selection sqref="A1:XFD1048576"/>
    </sheetView>
  </sheetViews>
  <sheetFormatPr defaultRowHeight="13.9"/>
  <cols>
    <col min="1" max="1" width="11.6640625" style="3" customWidth="1"/>
    <col min="2" max="16384" width="9.06640625" style="3"/>
  </cols>
  <sheetData>
    <row r="3" spans="1:22">
      <c r="A3" s="3" t="s">
        <v>17</v>
      </c>
      <c r="B3" s="3" t="s">
        <v>0</v>
      </c>
      <c r="D3" s="3" t="s">
        <v>1</v>
      </c>
      <c r="F3" s="3" t="s">
        <v>2</v>
      </c>
      <c r="H3" s="3" t="s">
        <v>3</v>
      </c>
      <c r="J3" s="3" t="s">
        <v>4</v>
      </c>
      <c r="L3" s="3" t="s">
        <v>5</v>
      </c>
      <c r="N3" s="3" t="s">
        <v>11</v>
      </c>
      <c r="P3" s="3" t="s">
        <v>12</v>
      </c>
      <c r="R3" s="3" t="s">
        <v>13</v>
      </c>
    </row>
    <row r="4" spans="1:22">
      <c r="A4" s="3" t="s">
        <v>18</v>
      </c>
      <c r="B4" s="3" t="s">
        <v>6</v>
      </c>
      <c r="C4" s="3" t="s">
        <v>7</v>
      </c>
      <c r="D4" s="3" t="s">
        <v>6</v>
      </c>
      <c r="E4" s="3" t="s">
        <v>7</v>
      </c>
      <c r="F4" s="3" t="s">
        <v>6</v>
      </c>
      <c r="G4" s="3" t="s">
        <v>7</v>
      </c>
      <c r="H4" s="3" t="s">
        <v>6</v>
      </c>
      <c r="I4" s="3" t="s">
        <v>7</v>
      </c>
      <c r="J4" s="3" t="s">
        <v>6</v>
      </c>
      <c r="K4" s="3" t="s">
        <v>7</v>
      </c>
      <c r="L4" s="3" t="s">
        <v>8</v>
      </c>
      <c r="M4" s="3" t="s">
        <v>7</v>
      </c>
      <c r="N4" s="3" t="s">
        <v>6</v>
      </c>
      <c r="O4" s="3" t="s">
        <v>7</v>
      </c>
      <c r="P4" s="3" t="s">
        <v>6</v>
      </c>
      <c r="Q4" s="3" t="s">
        <v>7</v>
      </c>
      <c r="R4" s="3" t="s">
        <v>6</v>
      </c>
      <c r="S4" s="3" t="s">
        <v>7</v>
      </c>
      <c r="T4" s="3" t="s">
        <v>24</v>
      </c>
      <c r="U4" s="3" t="s">
        <v>25</v>
      </c>
      <c r="V4" s="3" t="s">
        <v>25</v>
      </c>
    </row>
    <row r="5" spans="1:22">
      <c r="A5" s="3">
        <v>2016</v>
      </c>
    </row>
    <row r="6" spans="1:22">
      <c r="A6" s="3" t="s">
        <v>9</v>
      </c>
      <c r="B6" s="3">
        <v>2486246</v>
      </c>
      <c r="C6" s="3">
        <v>2358031</v>
      </c>
      <c r="D6" s="3">
        <v>1028353</v>
      </c>
      <c r="E6" s="3">
        <v>1030257</v>
      </c>
      <c r="F6" s="3">
        <v>1045561</v>
      </c>
      <c r="G6" s="3">
        <v>1039551</v>
      </c>
      <c r="H6" s="3">
        <v>1287423</v>
      </c>
      <c r="I6" s="3">
        <v>1373471</v>
      </c>
      <c r="J6" s="3">
        <v>1110607</v>
      </c>
      <c r="K6" s="3">
        <v>1211382</v>
      </c>
      <c r="L6" s="3">
        <v>722626</v>
      </c>
      <c r="M6" s="3">
        <v>832037</v>
      </c>
      <c r="N6" s="3">
        <v>341195</v>
      </c>
      <c r="O6" s="3">
        <v>441173</v>
      </c>
      <c r="P6" s="3">
        <v>123202</v>
      </c>
      <c r="Q6" s="3">
        <v>191320</v>
      </c>
      <c r="R6" s="3">
        <v>8145213</v>
      </c>
      <c r="S6" s="3">
        <v>8477222</v>
      </c>
      <c r="T6" s="3">
        <f>R6+S6</f>
        <v>16622435</v>
      </c>
      <c r="U6" s="3">
        <f>R6*100/T6</f>
        <v>49.00132261007488</v>
      </c>
      <c r="V6" s="3">
        <f>S6*100/T6</f>
        <v>50.99867738992512</v>
      </c>
    </row>
    <row r="7" spans="1:22">
      <c r="A7" s="3" t="s">
        <v>10</v>
      </c>
      <c r="B7" s="3">
        <v>201173</v>
      </c>
      <c r="C7" s="3">
        <v>190185</v>
      </c>
      <c r="D7" s="3">
        <v>93315</v>
      </c>
      <c r="E7" s="3">
        <v>98642</v>
      </c>
      <c r="F7" s="3">
        <v>87929</v>
      </c>
      <c r="G7" s="3">
        <v>86427</v>
      </c>
      <c r="H7" s="3">
        <v>106775</v>
      </c>
      <c r="I7" s="3">
        <v>117239</v>
      </c>
      <c r="J7" s="3">
        <v>95402</v>
      </c>
      <c r="K7" s="3">
        <v>107923</v>
      </c>
      <c r="L7" s="3">
        <v>62932</v>
      </c>
      <c r="M7" s="3">
        <v>73969</v>
      </c>
      <c r="N7" s="3">
        <v>28212</v>
      </c>
      <c r="O7" s="3">
        <v>36794</v>
      </c>
      <c r="P7" s="3">
        <v>8238</v>
      </c>
      <c r="Q7" s="3">
        <v>13214</v>
      </c>
      <c r="R7" s="3">
        <v>683976</v>
      </c>
      <c r="S7" s="3">
        <v>724393</v>
      </c>
      <c r="T7" s="3">
        <f t="shared" ref="T7:T9" si="0">R7+S7</f>
        <v>1408369</v>
      </c>
      <c r="U7" s="3">
        <f t="shared" ref="U7:U9" si="1">R7*100/T7</f>
        <v>48.565113262220343</v>
      </c>
      <c r="V7" s="3">
        <f t="shared" ref="V7:V9" si="2">S7*100/T7</f>
        <v>51.434886737779657</v>
      </c>
    </row>
    <row r="8" spans="1:22">
      <c r="A8" s="3" t="s">
        <v>14</v>
      </c>
      <c r="B8" s="3">
        <v>1125</v>
      </c>
      <c r="C8" s="3">
        <v>1041</v>
      </c>
      <c r="D8" s="3">
        <v>379</v>
      </c>
      <c r="E8" s="3">
        <v>403</v>
      </c>
      <c r="F8" s="3">
        <v>361</v>
      </c>
      <c r="G8" s="3">
        <v>346</v>
      </c>
      <c r="H8" s="3">
        <v>519</v>
      </c>
      <c r="I8" s="3">
        <v>535</v>
      </c>
      <c r="J8" s="3">
        <v>556</v>
      </c>
      <c r="K8" s="3">
        <v>609</v>
      </c>
      <c r="L8" s="3">
        <v>364</v>
      </c>
      <c r="M8" s="3">
        <v>416</v>
      </c>
      <c r="N8" s="3">
        <v>131</v>
      </c>
      <c r="O8" s="3">
        <v>186</v>
      </c>
      <c r="P8" s="3">
        <v>34</v>
      </c>
      <c r="Q8" s="3">
        <v>55</v>
      </c>
      <c r="R8" s="3">
        <v>3469</v>
      </c>
      <c r="S8" s="3">
        <v>3591</v>
      </c>
      <c r="T8" s="3">
        <f t="shared" si="0"/>
        <v>7060</v>
      </c>
      <c r="U8" s="3">
        <f t="shared" si="1"/>
        <v>49.135977337110482</v>
      </c>
      <c r="V8" s="3">
        <f t="shared" si="2"/>
        <v>50.864022662889518</v>
      </c>
    </row>
    <row r="9" spans="1:22">
      <c r="A9" s="3" t="s">
        <v>15</v>
      </c>
      <c r="B9" s="3">
        <v>622</v>
      </c>
      <c r="C9" s="3">
        <v>625</v>
      </c>
      <c r="D9" s="3">
        <v>359</v>
      </c>
      <c r="E9" s="3">
        <v>375</v>
      </c>
      <c r="F9" s="3">
        <v>406</v>
      </c>
      <c r="G9" s="3">
        <v>358</v>
      </c>
      <c r="H9" s="3">
        <v>431</v>
      </c>
      <c r="I9" s="3">
        <v>446</v>
      </c>
      <c r="J9" s="3">
        <v>310</v>
      </c>
      <c r="K9" s="3">
        <v>327</v>
      </c>
      <c r="L9" s="3">
        <v>165</v>
      </c>
      <c r="M9" s="3">
        <v>195</v>
      </c>
      <c r="N9" s="3">
        <v>77</v>
      </c>
      <c r="O9" s="3">
        <v>141</v>
      </c>
      <c r="P9" s="3">
        <v>23</v>
      </c>
      <c r="Q9" s="3">
        <v>41</v>
      </c>
      <c r="R9" s="3">
        <v>2393</v>
      </c>
      <c r="S9" s="3">
        <v>2508</v>
      </c>
      <c r="T9" s="3">
        <f t="shared" si="0"/>
        <v>4901</v>
      </c>
      <c r="U9" s="3">
        <f t="shared" si="1"/>
        <v>48.826770046929198</v>
      </c>
      <c r="V9" s="3">
        <f t="shared" si="2"/>
        <v>51.173229953070802</v>
      </c>
    </row>
    <row r="11" spans="1:22">
      <c r="A11" s="3">
        <v>2017</v>
      </c>
    </row>
    <row r="12" spans="1:22">
      <c r="A12" s="3" t="s">
        <v>9</v>
      </c>
      <c r="B12" s="3">
        <v>2417831</v>
      </c>
      <c r="C12" s="3">
        <v>2287530</v>
      </c>
      <c r="D12" s="3">
        <v>1065583</v>
      </c>
      <c r="E12" s="3">
        <v>1065134</v>
      </c>
      <c r="F12" s="3">
        <v>1013791</v>
      </c>
      <c r="G12" s="3">
        <v>997452</v>
      </c>
      <c r="H12" s="3">
        <v>1270860</v>
      </c>
      <c r="I12" s="3">
        <v>1350884</v>
      </c>
      <c r="J12" s="3">
        <v>1134643</v>
      </c>
      <c r="K12" s="3">
        <v>1237177</v>
      </c>
      <c r="L12" s="3">
        <v>753751</v>
      </c>
      <c r="M12" s="3">
        <v>865384</v>
      </c>
      <c r="N12" s="3">
        <v>363921</v>
      </c>
      <c r="O12" s="3">
        <v>465082</v>
      </c>
      <c r="P12" s="3">
        <v>134024</v>
      </c>
      <c r="Q12" s="3">
        <v>209272</v>
      </c>
      <c r="R12" s="3">
        <v>8154404</v>
      </c>
      <c r="S12" s="3">
        <v>8477915</v>
      </c>
      <c r="T12" s="3">
        <f t="shared" ref="T12:T15" si="3">R12+S12</f>
        <v>16632319</v>
      </c>
      <c r="U12" s="3">
        <f t="shared" ref="U12:U15" si="4">R12*100/T12</f>
        <v>49.027462736855874</v>
      </c>
      <c r="V12" s="3">
        <f t="shared" ref="V12:V15" si="5">S12*100/T12</f>
        <v>50.972537263144126</v>
      </c>
    </row>
    <row r="13" spans="1:22">
      <c r="A13" s="3" t="s">
        <v>10</v>
      </c>
      <c r="B13" s="3">
        <v>193163</v>
      </c>
      <c r="C13" s="3">
        <v>181093</v>
      </c>
      <c r="D13" s="3">
        <v>96062</v>
      </c>
      <c r="E13" s="3">
        <v>102030</v>
      </c>
      <c r="F13" s="3">
        <v>85451</v>
      </c>
      <c r="G13" s="3">
        <v>83342</v>
      </c>
      <c r="H13" s="3">
        <v>104197</v>
      </c>
      <c r="I13" s="3">
        <v>113814</v>
      </c>
      <c r="J13" s="3">
        <v>96677</v>
      </c>
      <c r="K13" s="3">
        <v>109066</v>
      </c>
      <c r="L13" s="3">
        <v>65632</v>
      </c>
      <c r="M13" s="3">
        <v>76587</v>
      </c>
      <c r="N13" s="3">
        <v>30809</v>
      </c>
      <c r="O13" s="3">
        <v>39590</v>
      </c>
      <c r="P13" s="3">
        <v>9783</v>
      </c>
      <c r="Q13" s="3">
        <v>15408</v>
      </c>
      <c r="R13" s="3">
        <v>681774</v>
      </c>
      <c r="S13" s="3">
        <v>720930</v>
      </c>
      <c r="T13" s="3">
        <f t="shared" si="3"/>
        <v>1402704</v>
      </c>
      <c r="U13" s="3">
        <f t="shared" si="4"/>
        <v>48.604267186804911</v>
      </c>
      <c r="V13" s="3">
        <f t="shared" si="5"/>
        <v>51.395732813195089</v>
      </c>
    </row>
    <row r="14" spans="1:22">
      <c r="A14" s="3" t="s">
        <v>14</v>
      </c>
      <c r="B14" s="3">
        <v>1110</v>
      </c>
      <c r="C14" s="3">
        <v>1017</v>
      </c>
      <c r="D14" s="3">
        <v>400</v>
      </c>
      <c r="E14" s="3">
        <v>435</v>
      </c>
      <c r="F14" s="3">
        <v>357</v>
      </c>
      <c r="G14" s="3">
        <v>321</v>
      </c>
      <c r="H14" s="3">
        <v>507</v>
      </c>
      <c r="I14" s="3">
        <v>531</v>
      </c>
      <c r="J14" s="3">
        <v>558</v>
      </c>
      <c r="K14" s="3">
        <v>624</v>
      </c>
      <c r="L14" s="3">
        <v>391</v>
      </c>
      <c r="M14" s="3">
        <v>425</v>
      </c>
      <c r="N14" s="3">
        <v>146</v>
      </c>
      <c r="O14" s="3">
        <v>208</v>
      </c>
      <c r="P14" s="3">
        <v>41</v>
      </c>
      <c r="Q14" s="3">
        <v>66</v>
      </c>
      <c r="R14" s="3">
        <v>3510</v>
      </c>
      <c r="S14" s="3">
        <v>3627</v>
      </c>
      <c r="T14" s="3">
        <f t="shared" si="3"/>
        <v>7137</v>
      </c>
      <c r="U14" s="3">
        <f t="shared" si="4"/>
        <v>49.180327868852459</v>
      </c>
      <c r="V14" s="3">
        <f t="shared" si="5"/>
        <v>50.819672131147541</v>
      </c>
    </row>
    <row r="15" spans="1:22">
      <c r="A15" s="3" t="s">
        <v>15</v>
      </c>
      <c r="B15" s="3">
        <v>612</v>
      </c>
      <c r="C15" s="3">
        <v>604</v>
      </c>
      <c r="D15" s="3">
        <v>352</v>
      </c>
      <c r="E15" s="3">
        <v>377</v>
      </c>
      <c r="F15" s="3">
        <v>407</v>
      </c>
      <c r="G15" s="3">
        <v>356</v>
      </c>
      <c r="H15" s="3">
        <v>433</v>
      </c>
      <c r="I15" s="3">
        <v>447</v>
      </c>
      <c r="J15" s="3">
        <v>318</v>
      </c>
      <c r="K15" s="3">
        <v>353</v>
      </c>
      <c r="L15" s="3">
        <v>177</v>
      </c>
      <c r="M15" s="3">
        <v>204</v>
      </c>
      <c r="N15" s="3">
        <v>86</v>
      </c>
      <c r="O15" s="3">
        <v>144</v>
      </c>
      <c r="P15" s="3">
        <v>26</v>
      </c>
      <c r="Q15" s="3">
        <v>47</v>
      </c>
      <c r="R15" s="3">
        <v>2411</v>
      </c>
      <c r="S15" s="3">
        <v>2532</v>
      </c>
      <c r="T15" s="3">
        <f t="shared" si="3"/>
        <v>4943</v>
      </c>
      <c r="U15" s="3">
        <f t="shared" si="4"/>
        <v>48.776046935059682</v>
      </c>
      <c r="V15" s="3">
        <f t="shared" si="5"/>
        <v>51.223953064940318</v>
      </c>
    </row>
    <row r="17" spans="1:22">
      <c r="A17" s="3">
        <v>2018</v>
      </c>
    </row>
    <row r="18" spans="1:22">
      <c r="A18" s="3" t="s">
        <v>9</v>
      </c>
      <c r="B18" s="3">
        <v>2394773</v>
      </c>
      <c r="C18" s="3">
        <v>2263946</v>
      </c>
      <c r="D18" s="3">
        <v>1092612</v>
      </c>
      <c r="E18" s="3">
        <v>1082336</v>
      </c>
      <c r="F18" s="3">
        <v>974461</v>
      </c>
      <c r="G18" s="3">
        <v>943235</v>
      </c>
      <c r="H18" s="3">
        <v>1242482</v>
      </c>
      <c r="I18" s="3">
        <v>1317402</v>
      </c>
      <c r="J18" s="3">
        <v>1157342</v>
      </c>
      <c r="K18" s="3">
        <v>1260963</v>
      </c>
      <c r="L18" s="3">
        <v>780347</v>
      </c>
      <c r="M18" s="3">
        <v>896145</v>
      </c>
      <c r="N18" s="3">
        <v>384438</v>
      </c>
      <c r="O18" s="3">
        <v>487699</v>
      </c>
      <c r="P18" s="3">
        <v>141604</v>
      </c>
      <c r="Q18" s="3">
        <v>222352</v>
      </c>
      <c r="R18" s="3">
        <v>8168059</v>
      </c>
      <c r="S18" s="3">
        <v>8474078</v>
      </c>
      <c r="T18" s="3">
        <f t="shared" ref="T18:T21" si="6">R18+S18</f>
        <v>16642137</v>
      </c>
      <c r="U18" s="3">
        <f t="shared" ref="U18:U21" si="7">R18*100/T18</f>
        <v>49.080589830500735</v>
      </c>
      <c r="V18" s="3">
        <f t="shared" ref="V18:V21" si="8">S18*100/T18</f>
        <v>50.919410169499265</v>
      </c>
    </row>
    <row r="19" spans="1:22">
      <c r="A19" s="3" t="s">
        <v>10</v>
      </c>
      <c r="B19" s="3">
        <v>185767</v>
      </c>
      <c r="C19" s="3">
        <v>173063</v>
      </c>
      <c r="D19" s="3">
        <v>101890</v>
      </c>
      <c r="E19" s="3">
        <v>107998</v>
      </c>
      <c r="F19" s="3">
        <v>86307</v>
      </c>
      <c r="G19" s="3">
        <v>83630</v>
      </c>
      <c r="H19" s="3">
        <v>103774</v>
      </c>
      <c r="I19" s="3">
        <v>112360</v>
      </c>
      <c r="J19" s="3">
        <v>100691</v>
      </c>
      <c r="K19" s="3">
        <v>113046</v>
      </c>
      <c r="L19" s="3">
        <v>69021</v>
      </c>
      <c r="M19" s="3">
        <v>80141</v>
      </c>
      <c r="N19" s="3">
        <v>34087</v>
      </c>
      <c r="O19" s="3">
        <v>43080</v>
      </c>
      <c r="P19" s="3">
        <v>11533</v>
      </c>
      <c r="Q19" s="3">
        <v>17877</v>
      </c>
      <c r="R19" s="3">
        <v>693070</v>
      </c>
      <c r="S19" s="3">
        <v>731195</v>
      </c>
      <c r="T19" s="3">
        <f t="shared" si="6"/>
        <v>1424265</v>
      </c>
      <c r="U19" s="3">
        <f t="shared" si="7"/>
        <v>48.661590364152737</v>
      </c>
      <c r="V19" s="3">
        <f t="shared" si="8"/>
        <v>51.338409635847263</v>
      </c>
    </row>
    <row r="20" spans="1:22">
      <c r="A20" s="3" t="s">
        <v>14</v>
      </c>
      <c r="B20" s="3">
        <v>1067</v>
      </c>
      <c r="C20" s="3">
        <v>972</v>
      </c>
      <c r="D20" s="3">
        <v>443</v>
      </c>
      <c r="E20" s="3">
        <v>475</v>
      </c>
      <c r="F20" s="3">
        <v>349</v>
      </c>
      <c r="G20" s="3">
        <v>306</v>
      </c>
      <c r="H20" s="3">
        <v>483</v>
      </c>
      <c r="I20" s="3">
        <v>508</v>
      </c>
      <c r="J20" s="3">
        <v>569</v>
      </c>
      <c r="K20" s="3">
        <v>635</v>
      </c>
      <c r="L20" s="3">
        <v>404</v>
      </c>
      <c r="M20" s="3">
        <v>443</v>
      </c>
      <c r="N20" s="3">
        <v>173</v>
      </c>
      <c r="O20" s="3">
        <v>237</v>
      </c>
      <c r="P20" s="3">
        <v>50</v>
      </c>
      <c r="Q20" s="3">
        <v>71</v>
      </c>
      <c r="R20" s="3">
        <v>3538</v>
      </c>
      <c r="S20" s="3">
        <v>3647</v>
      </c>
      <c r="T20" s="3">
        <f t="shared" si="6"/>
        <v>7185</v>
      </c>
      <c r="U20" s="3">
        <f t="shared" si="7"/>
        <v>49.241475295755045</v>
      </c>
      <c r="V20" s="3">
        <f t="shared" si="8"/>
        <v>50.758524704244955</v>
      </c>
    </row>
    <row r="21" spans="1:22">
      <c r="A21" s="3" t="s">
        <v>15</v>
      </c>
      <c r="B21" s="3">
        <v>643</v>
      </c>
      <c r="C21" s="3">
        <v>610</v>
      </c>
      <c r="D21" s="3">
        <v>376</v>
      </c>
      <c r="E21" s="3">
        <v>406</v>
      </c>
      <c r="F21" s="3">
        <v>421</v>
      </c>
      <c r="G21" s="3">
        <v>383</v>
      </c>
      <c r="H21" s="3">
        <v>467</v>
      </c>
      <c r="I21" s="3">
        <v>456</v>
      </c>
      <c r="J21" s="3">
        <v>339</v>
      </c>
      <c r="K21" s="3">
        <v>386</v>
      </c>
      <c r="L21" s="3">
        <v>186</v>
      </c>
      <c r="M21" s="3">
        <v>209</v>
      </c>
      <c r="N21" s="3">
        <v>95</v>
      </c>
      <c r="O21" s="3">
        <v>147</v>
      </c>
      <c r="P21" s="3">
        <v>31</v>
      </c>
      <c r="Q21" s="3">
        <v>64</v>
      </c>
      <c r="R21" s="3">
        <v>2558</v>
      </c>
      <c r="S21" s="3">
        <v>2661</v>
      </c>
      <c r="T21" s="3">
        <f t="shared" si="6"/>
        <v>5219</v>
      </c>
      <c r="U21" s="3">
        <f t="shared" si="7"/>
        <v>49.013220923548573</v>
      </c>
      <c r="V21" s="3">
        <f t="shared" si="8"/>
        <v>50.986779076451427</v>
      </c>
    </row>
    <row r="23" spans="1:22">
      <c r="A23" s="3">
        <v>2019</v>
      </c>
    </row>
    <row r="24" spans="1:22">
      <c r="A24" s="3" t="s">
        <v>9</v>
      </c>
      <c r="B24" s="3">
        <v>2297740</v>
      </c>
      <c r="C24" s="3">
        <v>2172614</v>
      </c>
      <c r="D24" s="3">
        <v>1039579</v>
      </c>
      <c r="E24" s="3">
        <v>1007770</v>
      </c>
      <c r="F24" s="3">
        <v>918839</v>
      </c>
      <c r="G24" s="3">
        <v>883154</v>
      </c>
      <c r="H24" s="3">
        <v>1179148</v>
      </c>
      <c r="I24" s="3">
        <v>1248987</v>
      </c>
      <c r="J24" s="3">
        <v>1168770</v>
      </c>
      <c r="K24" s="3">
        <v>1276446</v>
      </c>
      <c r="L24" s="3">
        <v>793554</v>
      </c>
      <c r="M24" s="3">
        <v>914485</v>
      </c>
      <c r="N24" s="3">
        <v>399781</v>
      </c>
      <c r="O24" s="3">
        <v>504878</v>
      </c>
      <c r="P24" s="3">
        <v>148420</v>
      </c>
      <c r="Q24" s="3">
        <v>233264</v>
      </c>
      <c r="R24" s="3">
        <v>7945831</v>
      </c>
      <c r="S24" s="3">
        <v>8241598</v>
      </c>
      <c r="T24" s="3">
        <f t="shared" ref="T24:T27" si="9">R24+S24</f>
        <v>16187429</v>
      </c>
      <c r="U24" s="3">
        <f t="shared" ref="U24:U27" si="10">R24*100/T24</f>
        <v>49.086429969824117</v>
      </c>
      <c r="V24" s="3">
        <f t="shared" ref="V24:V27" si="11">S24*100/T24</f>
        <v>50.913570030175883</v>
      </c>
    </row>
    <row r="25" spans="1:22">
      <c r="A25" s="3" t="s">
        <v>10</v>
      </c>
      <c r="B25" s="3">
        <v>174652</v>
      </c>
      <c r="C25" s="3">
        <v>162075</v>
      </c>
      <c r="D25" s="3">
        <v>85869</v>
      </c>
      <c r="E25" s="3">
        <v>83615</v>
      </c>
      <c r="F25" s="3">
        <v>79218</v>
      </c>
      <c r="G25" s="3">
        <v>75794</v>
      </c>
      <c r="H25" s="3">
        <v>96584</v>
      </c>
      <c r="I25" s="3">
        <v>103822</v>
      </c>
      <c r="J25" s="3">
        <v>99721</v>
      </c>
      <c r="K25" s="3">
        <v>111686</v>
      </c>
      <c r="L25" s="3">
        <v>69105</v>
      </c>
      <c r="M25" s="3">
        <v>80373</v>
      </c>
      <c r="N25" s="3">
        <v>35048</v>
      </c>
      <c r="O25" s="3">
        <v>44040</v>
      </c>
      <c r="P25" s="3">
        <v>11927</v>
      </c>
      <c r="Q25" s="3">
        <v>18451</v>
      </c>
      <c r="R25" s="3">
        <v>652124</v>
      </c>
      <c r="S25" s="3">
        <v>679856</v>
      </c>
      <c r="T25" s="3">
        <f t="shared" si="9"/>
        <v>1331980</v>
      </c>
      <c r="U25" s="3">
        <f t="shared" si="10"/>
        <v>48.958993378278954</v>
      </c>
      <c r="V25" s="3">
        <f t="shared" si="11"/>
        <v>51.041006621721046</v>
      </c>
    </row>
    <row r="26" spans="1:22">
      <c r="A26" s="3" t="s">
        <v>14</v>
      </c>
      <c r="B26" s="3">
        <v>1025</v>
      </c>
      <c r="C26" s="3">
        <v>914</v>
      </c>
      <c r="D26" s="3">
        <v>493</v>
      </c>
      <c r="E26" s="3">
        <v>506</v>
      </c>
      <c r="F26" s="3">
        <v>344</v>
      </c>
      <c r="G26" s="3">
        <v>303</v>
      </c>
      <c r="H26" s="3">
        <v>432</v>
      </c>
      <c r="I26" s="3">
        <v>504</v>
      </c>
      <c r="J26" s="3">
        <v>601</v>
      </c>
      <c r="K26" s="3">
        <v>620</v>
      </c>
      <c r="L26" s="3">
        <v>420</v>
      </c>
      <c r="M26" s="3">
        <v>468</v>
      </c>
      <c r="N26" s="3">
        <v>189</v>
      </c>
      <c r="O26" s="3">
        <v>239</v>
      </c>
      <c r="P26" s="3">
        <v>55</v>
      </c>
      <c r="Q26" s="3">
        <v>86</v>
      </c>
      <c r="R26" s="3">
        <v>3559</v>
      </c>
      <c r="S26" s="3">
        <v>3640</v>
      </c>
      <c r="T26" s="3">
        <f t="shared" si="9"/>
        <v>7199</v>
      </c>
      <c r="U26" s="3">
        <f t="shared" si="10"/>
        <v>49.437421864147801</v>
      </c>
      <c r="V26" s="3">
        <f t="shared" si="11"/>
        <v>50.562578135852199</v>
      </c>
    </row>
    <row r="27" spans="1:22">
      <c r="A27" s="3" t="s">
        <v>15</v>
      </c>
      <c r="B27" s="3">
        <v>626</v>
      </c>
      <c r="C27" s="3">
        <v>591</v>
      </c>
      <c r="D27" s="3">
        <v>307</v>
      </c>
      <c r="E27" s="3">
        <v>330</v>
      </c>
      <c r="F27" s="3">
        <v>323</v>
      </c>
      <c r="G27" s="3">
        <v>310</v>
      </c>
      <c r="H27" s="3">
        <v>415</v>
      </c>
      <c r="I27" s="3">
        <v>413</v>
      </c>
      <c r="J27" s="3">
        <v>319</v>
      </c>
      <c r="K27" s="3">
        <v>376</v>
      </c>
      <c r="L27" s="3">
        <v>192</v>
      </c>
      <c r="M27" s="3">
        <v>226</v>
      </c>
      <c r="N27" s="3">
        <v>91</v>
      </c>
      <c r="O27" s="3">
        <v>134</v>
      </c>
      <c r="P27" s="3">
        <v>34</v>
      </c>
      <c r="Q27" s="3">
        <v>60</v>
      </c>
      <c r="R27" s="3">
        <v>2307</v>
      </c>
      <c r="S27" s="3">
        <v>2440</v>
      </c>
      <c r="T27" s="3">
        <f t="shared" si="9"/>
        <v>4747</v>
      </c>
      <c r="U27" s="3">
        <f t="shared" si="10"/>
        <v>48.599115230672005</v>
      </c>
      <c r="V27" s="3">
        <f t="shared" si="11"/>
        <v>51.400884769327995</v>
      </c>
    </row>
    <row r="29" spans="1:22">
      <c r="A29" s="9" t="s">
        <v>16</v>
      </c>
    </row>
    <row r="30" spans="1:22">
      <c r="A30" s="3" t="s">
        <v>17</v>
      </c>
      <c r="B30" s="3" t="s">
        <v>20</v>
      </c>
      <c r="D30" s="3" t="s">
        <v>19</v>
      </c>
      <c r="F30" s="3" t="s">
        <v>2</v>
      </c>
      <c r="H30" s="3" t="s">
        <v>3</v>
      </c>
      <c r="J30" s="3" t="s">
        <v>4</v>
      </c>
      <c r="L30" s="3" t="s">
        <v>5</v>
      </c>
      <c r="N30" s="3" t="s">
        <v>11</v>
      </c>
      <c r="P30" s="3" t="s">
        <v>12</v>
      </c>
      <c r="R30" s="3" t="s">
        <v>22</v>
      </c>
    </row>
    <row r="31" spans="1:22">
      <c r="A31" s="3" t="s">
        <v>18</v>
      </c>
      <c r="B31" s="3" t="s">
        <v>6</v>
      </c>
      <c r="C31" s="3" t="s">
        <v>7</v>
      </c>
      <c r="D31" s="3" t="s">
        <v>6</v>
      </c>
      <c r="E31" s="3" t="s">
        <v>7</v>
      </c>
      <c r="F31" s="3" t="s">
        <v>6</v>
      </c>
      <c r="G31" s="3" t="s">
        <v>7</v>
      </c>
      <c r="H31" s="3" t="s">
        <v>6</v>
      </c>
      <c r="I31" s="3" t="s">
        <v>7</v>
      </c>
      <c r="J31" s="3" t="s">
        <v>6</v>
      </c>
      <c r="K31" s="3" t="s">
        <v>7</v>
      </c>
      <c r="L31" s="3" t="s">
        <v>8</v>
      </c>
      <c r="M31" s="3" t="s">
        <v>7</v>
      </c>
      <c r="N31" s="3" t="s">
        <v>6</v>
      </c>
      <c r="O31" s="3" t="s">
        <v>7</v>
      </c>
      <c r="P31" s="3" t="s">
        <v>6</v>
      </c>
      <c r="Q31" s="3" t="s">
        <v>7</v>
      </c>
      <c r="R31" s="3" t="s">
        <v>6</v>
      </c>
      <c r="S31" s="3" t="s">
        <v>7</v>
      </c>
    </row>
    <row r="32" spans="1:22">
      <c r="B32" s="3" t="s">
        <v>21</v>
      </c>
      <c r="C32" s="3" t="s">
        <v>21</v>
      </c>
      <c r="D32" s="3">
        <v>38</v>
      </c>
      <c r="E32" s="3">
        <v>63</v>
      </c>
      <c r="F32" s="3">
        <v>43</v>
      </c>
      <c r="G32" s="3">
        <v>86</v>
      </c>
      <c r="H32" s="3">
        <v>136</v>
      </c>
      <c r="I32" s="3">
        <v>340</v>
      </c>
      <c r="J32" s="3">
        <v>305</v>
      </c>
      <c r="K32" s="3">
        <v>590</v>
      </c>
      <c r="L32" s="3">
        <v>284</v>
      </c>
      <c r="M32" s="3">
        <v>457</v>
      </c>
      <c r="N32" s="3">
        <v>139</v>
      </c>
      <c r="O32" s="3">
        <v>224</v>
      </c>
      <c r="P32" s="3">
        <v>36</v>
      </c>
      <c r="Q32" s="3">
        <v>48</v>
      </c>
      <c r="R32" s="3">
        <f>D32+F32+H32+J32+L32+N32+P32</f>
        <v>981</v>
      </c>
      <c r="S32" s="3">
        <f>E32+G32+I32+K32+M32+O32+Q32</f>
        <v>1808</v>
      </c>
      <c r="T32" s="3">
        <f>R32+S32</f>
        <v>2789</v>
      </c>
      <c r="U32" s="3">
        <f>R32*100/T32</f>
        <v>35.173897454284692</v>
      </c>
      <c r="V32" s="3">
        <f>S32*100/T32</f>
        <v>64.826102545715315</v>
      </c>
    </row>
    <row r="34" spans="1:22">
      <c r="A34" s="3" t="s">
        <v>17</v>
      </c>
      <c r="B34" s="3" t="s">
        <v>20</v>
      </c>
      <c r="D34" s="3" t="s">
        <v>19</v>
      </c>
      <c r="F34" s="3" t="s">
        <v>2</v>
      </c>
      <c r="H34" s="3" t="s">
        <v>3</v>
      </c>
      <c r="J34" s="3" t="s">
        <v>4</v>
      </c>
      <c r="L34" s="3" t="s">
        <v>5</v>
      </c>
      <c r="N34" s="3" t="s">
        <v>11</v>
      </c>
      <c r="P34" s="3" t="s">
        <v>12</v>
      </c>
      <c r="R34" s="3" t="s">
        <v>23</v>
      </c>
    </row>
    <row r="35" spans="1:22">
      <c r="A35" s="3" t="s">
        <v>18</v>
      </c>
      <c r="B35" s="3" t="s">
        <v>6</v>
      </c>
      <c r="C35" s="3" t="s">
        <v>7</v>
      </c>
      <c r="D35" s="3" t="s">
        <v>6</v>
      </c>
      <c r="E35" s="3" t="s">
        <v>7</v>
      </c>
      <c r="F35" s="3" t="s">
        <v>6</v>
      </c>
      <c r="G35" s="3" t="s">
        <v>7</v>
      </c>
      <c r="H35" s="3" t="s">
        <v>6</v>
      </c>
      <c r="I35" s="3" t="s">
        <v>7</v>
      </c>
      <c r="J35" s="3" t="s">
        <v>6</v>
      </c>
      <c r="K35" s="3" t="s">
        <v>7</v>
      </c>
      <c r="L35" s="3" t="s">
        <v>8</v>
      </c>
      <c r="M35" s="3" t="s">
        <v>7</v>
      </c>
      <c r="N35" s="3" t="s">
        <v>6</v>
      </c>
      <c r="O35" s="3" t="s">
        <v>7</v>
      </c>
      <c r="P35" s="3" t="s">
        <v>6</v>
      </c>
      <c r="Q35" s="3" t="s">
        <v>7</v>
      </c>
      <c r="R35" s="3" t="s">
        <v>6</v>
      </c>
      <c r="S35" s="3" t="s">
        <v>7</v>
      </c>
    </row>
    <row r="36" spans="1:22">
      <c r="B36" s="3" t="s">
        <v>21</v>
      </c>
      <c r="C36" s="3" t="s">
        <v>21</v>
      </c>
      <c r="D36" s="3">
        <v>14</v>
      </c>
      <c r="E36" s="3">
        <v>27</v>
      </c>
      <c r="F36" s="3">
        <v>20</v>
      </c>
      <c r="G36" s="3">
        <v>63</v>
      </c>
      <c r="H36" s="3">
        <v>89</v>
      </c>
      <c r="I36" s="3">
        <v>270</v>
      </c>
      <c r="J36" s="3">
        <v>244</v>
      </c>
      <c r="K36" s="3">
        <v>498</v>
      </c>
      <c r="L36" s="3">
        <v>236</v>
      </c>
      <c r="M36" s="3">
        <v>393</v>
      </c>
      <c r="N36" s="3">
        <v>105</v>
      </c>
      <c r="O36" s="3">
        <v>184</v>
      </c>
      <c r="P36" s="3">
        <v>27</v>
      </c>
      <c r="Q36" s="3">
        <v>35</v>
      </c>
      <c r="R36" s="3">
        <f>D36+F36+H36+J36+L36+N36+P36</f>
        <v>735</v>
      </c>
      <c r="S36" s="3">
        <f>E36+G36+I36+K36+M36+O36+Q36</f>
        <v>1470</v>
      </c>
      <c r="T36" s="3">
        <f>R36+S36</f>
        <v>2205</v>
      </c>
      <c r="U36" s="3">
        <f>R36*100/T36</f>
        <v>33.333333333333336</v>
      </c>
      <c r="V36" s="3">
        <f>S36*100/T36</f>
        <v>66.666666666666671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67D2C-8F8D-44EA-BD33-EFD6C172E01B}">
  <dimension ref="A3:Y40"/>
  <sheetViews>
    <sheetView tabSelected="1" topLeftCell="A32" workbookViewId="0">
      <selection activeCell="K20" sqref="K20"/>
    </sheetView>
  </sheetViews>
  <sheetFormatPr defaultRowHeight="13.9"/>
  <cols>
    <col min="1" max="7" width="11.6640625" style="3" customWidth="1"/>
    <col min="8" max="16384" width="9.06640625" style="3"/>
  </cols>
  <sheetData>
    <row r="3" spans="1:25">
      <c r="A3" s="3" t="s">
        <v>17</v>
      </c>
      <c r="B3" s="3" t="s">
        <v>1</v>
      </c>
      <c r="E3" s="3" t="s">
        <v>2</v>
      </c>
      <c r="H3" s="3" t="s">
        <v>3</v>
      </c>
      <c r="K3" s="3" t="s">
        <v>4</v>
      </c>
      <c r="N3" s="3" t="s">
        <v>5</v>
      </c>
      <c r="Q3" s="3" t="s">
        <v>26</v>
      </c>
      <c r="T3" s="3" t="s">
        <v>13</v>
      </c>
      <c r="Y3" s="3" t="s">
        <v>35</v>
      </c>
    </row>
    <row r="4" spans="1:25">
      <c r="A4" s="3" t="s">
        <v>18</v>
      </c>
      <c r="B4" s="3" t="s">
        <v>6</v>
      </c>
      <c r="C4" s="3" t="s">
        <v>7</v>
      </c>
      <c r="D4" s="3" t="s">
        <v>24</v>
      </c>
      <c r="E4" s="3" t="s">
        <v>6</v>
      </c>
      <c r="F4" s="3" t="s">
        <v>7</v>
      </c>
      <c r="G4" s="3" t="s">
        <v>24</v>
      </c>
      <c r="H4" s="3" t="s">
        <v>6</v>
      </c>
      <c r="I4" s="3" t="s">
        <v>7</v>
      </c>
      <c r="J4" s="3" t="s">
        <v>24</v>
      </c>
      <c r="K4" s="3" t="s">
        <v>6</v>
      </c>
      <c r="L4" s="3" t="s">
        <v>7</v>
      </c>
      <c r="M4" s="3" t="s">
        <v>24</v>
      </c>
      <c r="N4" s="3" t="s">
        <v>8</v>
      </c>
      <c r="O4" s="3" t="s">
        <v>7</v>
      </c>
      <c r="P4" s="3" t="s">
        <v>24</v>
      </c>
      <c r="Q4" s="3" t="s">
        <v>6</v>
      </c>
      <c r="R4" s="3" t="s">
        <v>7</v>
      </c>
      <c r="S4" s="3" t="s">
        <v>24</v>
      </c>
      <c r="T4" s="3" t="s">
        <v>6</v>
      </c>
      <c r="U4" s="3" t="s">
        <v>7</v>
      </c>
      <c r="V4" s="3" t="s">
        <v>24</v>
      </c>
      <c r="W4" s="3" t="s">
        <v>25</v>
      </c>
      <c r="X4" s="3" t="s">
        <v>25</v>
      </c>
    </row>
    <row r="5" spans="1:25">
      <c r="A5" s="3">
        <v>2016</v>
      </c>
    </row>
    <row r="6" spans="1:25">
      <c r="A6" s="3" t="s">
        <v>9</v>
      </c>
      <c r="B6" s="3">
        <v>1028353</v>
      </c>
      <c r="C6" s="3">
        <v>1030257</v>
      </c>
      <c r="D6" s="3">
        <f t="shared" ref="D6:D9" si="0">B6+C6</f>
        <v>2058610</v>
      </c>
      <c r="E6" s="3">
        <v>1045561</v>
      </c>
      <c r="F6" s="3">
        <v>1039551</v>
      </c>
      <c r="G6" s="3">
        <f t="shared" ref="G6:G9" si="1">E6+F6</f>
        <v>2085112</v>
      </c>
      <c r="H6" s="3">
        <v>1287423</v>
      </c>
      <c r="I6" s="3">
        <v>1373471</v>
      </c>
      <c r="J6" s="3">
        <f t="shared" ref="J6:J9" si="2">H6+I6</f>
        <v>2660894</v>
      </c>
      <c r="K6" s="3">
        <v>1110607</v>
      </c>
      <c r="L6" s="3">
        <v>1211382</v>
      </c>
      <c r="M6" s="3">
        <f t="shared" ref="M6:M9" si="3">K6+L6</f>
        <v>2321989</v>
      </c>
      <c r="N6" s="3">
        <v>722626</v>
      </c>
      <c r="O6" s="3">
        <v>832037</v>
      </c>
      <c r="P6" s="3">
        <f t="shared" ref="P6:P9" si="4">N6+O6</f>
        <v>1554663</v>
      </c>
      <c r="Q6" s="3">
        <v>464397</v>
      </c>
      <c r="R6" s="3">
        <v>632493</v>
      </c>
      <c r="S6" s="3">
        <f t="shared" ref="S6:S9" si="5">Q6+R6</f>
        <v>1096890</v>
      </c>
      <c r="T6" s="3">
        <f>B6+E6+H6+K6+N6+Q6</f>
        <v>5658967</v>
      </c>
      <c r="U6" s="3">
        <f>C6+F6+I6+L6+O6+R6</f>
        <v>6119191</v>
      </c>
      <c r="V6" s="3">
        <f>T6+U6</f>
        <v>11778158</v>
      </c>
      <c r="W6" s="3">
        <f>T6*100/V6</f>
        <v>48.046281939841528</v>
      </c>
      <c r="X6" s="3">
        <f>U6*100/V6</f>
        <v>51.953718060158472</v>
      </c>
    </row>
    <row r="7" spans="1:25">
      <c r="A7" s="3" t="s">
        <v>10</v>
      </c>
      <c r="B7" s="3">
        <v>93315</v>
      </c>
      <c r="C7" s="3">
        <v>98642</v>
      </c>
      <c r="D7" s="3">
        <f t="shared" si="0"/>
        <v>191957</v>
      </c>
      <c r="E7" s="3">
        <v>87929</v>
      </c>
      <c r="F7" s="3">
        <v>86427</v>
      </c>
      <c r="G7" s="3">
        <f t="shared" si="1"/>
        <v>174356</v>
      </c>
      <c r="H7" s="3">
        <v>106775</v>
      </c>
      <c r="I7" s="3">
        <v>117239</v>
      </c>
      <c r="J7" s="3">
        <f t="shared" si="2"/>
        <v>224014</v>
      </c>
      <c r="K7" s="3">
        <v>95402</v>
      </c>
      <c r="L7" s="3">
        <v>107923</v>
      </c>
      <c r="M7" s="3">
        <f t="shared" si="3"/>
        <v>203325</v>
      </c>
      <c r="N7" s="3">
        <v>62932</v>
      </c>
      <c r="O7" s="3">
        <v>73969</v>
      </c>
      <c r="P7" s="3">
        <f t="shared" si="4"/>
        <v>136901</v>
      </c>
      <c r="Q7" s="3">
        <v>36450</v>
      </c>
      <c r="R7" s="3">
        <v>50008</v>
      </c>
      <c r="S7" s="3">
        <f t="shared" si="5"/>
        <v>86458</v>
      </c>
      <c r="T7" s="3">
        <f t="shared" ref="T7:T9" si="6">B7+E7+H7+K7+N7+Q7</f>
        <v>482803</v>
      </c>
      <c r="U7" s="3">
        <f t="shared" ref="U7:U9" si="7">C7+F7+I7+L7+O7+R7</f>
        <v>534208</v>
      </c>
      <c r="V7" s="3">
        <f>T7+U7</f>
        <v>1017011</v>
      </c>
      <c r="W7" s="3">
        <f t="shared" ref="W7:W9" si="8">T7*100/V7</f>
        <v>47.472741199456053</v>
      </c>
      <c r="X7" s="3">
        <f t="shared" ref="X7:X10" si="9">U7*100/V7</f>
        <v>52.527258800543947</v>
      </c>
    </row>
    <row r="8" spans="1:25">
      <c r="A8" s="3" t="s">
        <v>14</v>
      </c>
      <c r="B8" s="3">
        <v>379</v>
      </c>
      <c r="C8" s="3">
        <v>403</v>
      </c>
      <c r="D8" s="3">
        <f t="shared" si="0"/>
        <v>782</v>
      </c>
      <c r="E8" s="3">
        <v>361</v>
      </c>
      <c r="F8" s="3">
        <v>346</v>
      </c>
      <c r="G8" s="3">
        <f t="shared" si="1"/>
        <v>707</v>
      </c>
      <c r="H8" s="3">
        <v>519</v>
      </c>
      <c r="I8" s="3">
        <v>535</v>
      </c>
      <c r="J8" s="3">
        <f t="shared" si="2"/>
        <v>1054</v>
      </c>
      <c r="K8" s="3">
        <v>556</v>
      </c>
      <c r="L8" s="3">
        <v>609</v>
      </c>
      <c r="M8" s="3">
        <f t="shared" si="3"/>
        <v>1165</v>
      </c>
      <c r="N8" s="3">
        <v>364</v>
      </c>
      <c r="O8" s="3">
        <v>416</v>
      </c>
      <c r="P8" s="3">
        <f t="shared" si="4"/>
        <v>780</v>
      </c>
      <c r="Q8" s="3">
        <v>165</v>
      </c>
      <c r="R8" s="3">
        <v>241</v>
      </c>
      <c r="S8" s="3">
        <f t="shared" si="5"/>
        <v>406</v>
      </c>
      <c r="T8" s="3">
        <f t="shared" si="6"/>
        <v>2344</v>
      </c>
      <c r="U8" s="3">
        <f t="shared" si="7"/>
        <v>2550</v>
      </c>
      <c r="V8" s="3">
        <f>T8+U8</f>
        <v>4894</v>
      </c>
      <c r="W8" s="3">
        <f t="shared" si="8"/>
        <v>47.895382100531265</v>
      </c>
      <c r="X8" s="3">
        <f t="shared" si="9"/>
        <v>52.104617899468735</v>
      </c>
    </row>
    <row r="9" spans="1:25">
      <c r="A9" s="3" t="s">
        <v>15</v>
      </c>
      <c r="B9" s="3">
        <v>359</v>
      </c>
      <c r="C9" s="3">
        <v>375</v>
      </c>
      <c r="D9" s="3">
        <f t="shared" si="0"/>
        <v>734</v>
      </c>
      <c r="E9" s="3">
        <v>406</v>
      </c>
      <c r="F9" s="3">
        <v>358</v>
      </c>
      <c r="G9" s="3">
        <f t="shared" si="1"/>
        <v>764</v>
      </c>
      <c r="H9" s="3">
        <v>431</v>
      </c>
      <c r="I9" s="3">
        <v>446</v>
      </c>
      <c r="J9" s="3">
        <f t="shared" si="2"/>
        <v>877</v>
      </c>
      <c r="K9" s="3">
        <v>310</v>
      </c>
      <c r="L9" s="3">
        <v>327</v>
      </c>
      <c r="M9" s="3">
        <f t="shared" si="3"/>
        <v>637</v>
      </c>
      <c r="N9" s="3">
        <v>165</v>
      </c>
      <c r="O9" s="3">
        <v>195</v>
      </c>
      <c r="P9" s="3">
        <f t="shared" si="4"/>
        <v>360</v>
      </c>
      <c r="Q9" s="3">
        <v>100</v>
      </c>
      <c r="R9" s="3">
        <v>182</v>
      </c>
      <c r="S9" s="3">
        <f t="shared" si="5"/>
        <v>282</v>
      </c>
      <c r="T9" s="3">
        <f t="shared" si="6"/>
        <v>1771</v>
      </c>
      <c r="U9" s="3">
        <f t="shared" si="7"/>
        <v>1883</v>
      </c>
      <c r="V9" s="3">
        <f>T9+U9</f>
        <v>3654</v>
      </c>
      <c r="W9" s="3">
        <f t="shared" si="8"/>
        <v>48.467432950191572</v>
      </c>
      <c r="X9" s="3">
        <f t="shared" si="9"/>
        <v>51.532567049808428</v>
      </c>
    </row>
    <row r="10" spans="1:25">
      <c r="A10" s="3" t="s">
        <v>36</v>
      </c>
      <c r="B10" s="3">
        <f>B8+B9</f>
        <v>738</v>
      </c>
      <c r="C10" s="3">
        <f t="shared" ref="C10:V10" si="10">C8+C9</f>
        <v>778</v>
      </c>
      <c r="D10" s="3">
        <f t="shared" si="10"/>
        <v>1516</v>
      </c>
      <c r="E10" s="3">
        <f t="shared" si="10"/>
        <v>767</v>
      </c>
      <c r="F10" s="3">
        <f t="shared" si="10"/>
        <v>704</v>
      </c>
      <c r="G10" s="3">
        <f t="shared" si="10"/>
        <v>1471</v>
      </c>
      <c r="H10" s="3">
        <f t="shared" si="10"/>
        <v>950</v>
      </c>
      <c r="I10" s="3">
        <f t="shared" si="10"/>
        <v>981</v>
      </c>
      <c r="J10" s="3">
        <f t="shared" si="10"/>
        <v>1931</v>
      </c>
      <c r="K10" s="3">
        <f t="shared" si="10"/>
        <v>866</v>
      </c>
      <c r="L10" s="3">
        <f t="shared" si="10"/>
        <v>936</v>
      </c>
      <c r="M10" s="3">
        <f t="shared" si="10"/>
        <v>1802</v>
      </c>
      <c r="N10" s="3">
        <f t="shared" si="10"/>
        <v>529</v>
      </c>
      <c r="O10" s="3">
        <f t="shared" si="10"/>
        <v>611</v>
      </c>
      <c r="P10" s="3">
        <f t="shared" si="10"/>
        <v>1140</v>
      </c>
      <c r="Q10" s="3">
        <f t="shared" si="10"/>
        <v>265</v>
      </c>
      <c r="R10" s="3">
        <f t="shared" si="10"/>
        <v>423</v>
      </c>
      <c r="S10" s="3">
        <f t="shared" si="10"/>
        <v>688</v>
      </c>
      <c r="T10" s="3">
        <f t="shared" si="10"/>
        <v>4115</v>
      </c>
      <c r="U10" s="3">
        <f t="shared" si="10"/>
        <v>4433</v>
      </c>
      <c r="V10" s="3">
        <f t="shared" si="10"/>
        <v>8548</v>
      </c>
      <c r="W10" s="3">
        <f>T10*100/V10</f>
        <v>48.13991576977071</v>
      </c>
      <c r="X10" s="3">
        <f t="shared" si="9"/>
        <v>51.86008423022929</v>
      </c>
    </row>
    <row r="12" spans="1:25">
      <c r="A12" s="3">
        <v>2017</v>
      </c>
    </row>
    <row r="13" spans="1:25">
      <c r="A13" s="3" t="s">
        <v>9</v>
      </c>
      <c r="B13" s="3">
        <v>1065583</v>
      </c>
      <c r="C13" s="3">
        <v>1065134</v>
      </c>
      <c r="D13" s="3">
        <f t="shared" ref="D13:D16" si="11">B13+C13</f>
        <v>2130717</v>
      </c>
      <c r="E13" s="3">
        <v>1013791</v>
      </c>
      <c r="F13" s="3">
        <v>997452</v>
      </c>
      <c r="G13" s="3">
        <f t="shared" ref="G13:G16" si="12">E13+F13</f>
        <v>2011243</v>
      </c>
      <c r="H13" s="3">
        <v>1270860</v>
      </c>
      <c r="I13" s="3">
        <v>1350884</v>
      </c>
      <c r="J13" s="3">
        <f t="shared" ref="J13:J16" si="13">H13+I13</f>
        <v>2621744</v>
      </c>
      <c r="K13" s="3">
        <v>1134643</v>
      </c>
      <c r="L13" s="3">
        <v>1237177</v>
      </c>
      <c r="M13" s="3">
        <f t="shared" ref="M13:M16" si="14">K13+L13</f>
        <v>2371820</v>
      </c>
      <c r="N13" s="3">
        <v>753751</v>
      </c>
      <c r="O13" s="3">
        <v>865384</v>
      </c>
      <c r="P13" s="3">
        <f t="shared" ref="P13:P16" si="15">N13+O13</f>
        <v>1619135</v>
      </c>
      <c r="Q13" s="3">
        <v>497945</v>
      </c>
      <c r="R13" s="3">
        <v>674354</v>
      </c>
      <c r="S13" s="3">
        <f t="shared" ref="S13:S16" si="16">Q13+R13</f>
        <v>1172299</v>
      </c>
      <c r="T13" s="3">
        <f t="shared" ref="T13:T16" si="17">B13+E13+H13+K13+N13+Q13</f>
        <v>5736573</v>
      </c>
      <c r="U13" s="3">
        <f t="shared" ref="U13:U16" si="18">C13+F13+I13+L13+O13+R13</f>
        <v>6190385</v>
      </c>
      <c r="V13" s="3">
        <f t="shared" ref="V13:V16" si="19">T13+U13</f>
        <v>11926958</v>
      </c>
      <c r="W13" s="3">
        <f t="shared" ref="W13:W16" si="20">T13*100/V13</f>
        <v>48.097536689573317</v>
      </c>
      <c r="X13" s="3">
        <f t="shared" ref="X13:X17" si="21">U13*100/V13</f>
        <v>51.902463310426683</v>
      </c>
    </row>
    <row r="14" spans="1:25">
      <c r="A14" s="3" t="s">
        <v>10</v>
      </c>
      <c r="B14" s="3">
        <v>96062</v>
      </c>
      <c r="C14" s="3">
        <v>102030</v>
      </c>
      <c r="D14" s="3">
        <f t="shared" si="11"/>
        <v>198092</v>
      </c>
      <c r="E14" s="3">
        <v>85451</v>
      </c>
      <c r="F14" s="3">
        <v>83342</v>
      </c>
      <c r="G14" s="3">
        <f t="shared" si="12"/>
        <v>168793</v>
      </c>
      <c r="H14" s="3">
        <v>104197</v>
      </c>
      <c r="I14" s="3">
        <v>113814</v>
      </c>
      <c r="J14" s="3">
        <f t="shared" si="13"/>
        <v>218011</v>
      </c>
      <c r="K14" s="3">
        <v>96677</v>
      </c>
      <c r="L14" s="3">
        <v>109066</v>
      </c>
      <c r="M14" s="3">
        <f t="shared" si="14"/>
        <v>205743</v>
      </c>
      <c r="N14" s="3">
        <v>65632</v>
      </c>
      <c r="O14" s="3">
        <v>76587</v>
      </c>
      <c r="P14" s="3">
        <f t="shared" si="15"/>
        <v>142219</v>
      </c>
      <c r="Q14" s="3">
        <v>40592</v>
      </c>
      <c r="R14" s="3">
        <v>54998</v>
      </c>
      <c r="S14" s="3">
        <f t="shared" si="16"/>
        <v>95590</v>
      </c>
      <c r="T14" s="3">
        <f t="shared" si="17"/>
        <v>488611</v>
      </c>
      <c r="U14" s="3">
        <f t="shared" si="18"/>
        <v>539837</v>
      </c>
      <c r="V14" s="3">
        <f t="shared" si="19"/>
        <v>1028448</v>
      </c>
      <c r="W14" s="3">
        <f t="shared" si="20"/>
        <v>47.509548368026387</v>
      </c>
      <c r="X14" s="3">
        <f t="shared" si="21"/>
        <v>52.490451631973613</v>
      </c>
    </row>
    <row r="15" spans="1:25">
      <c r="A15" s="3" t="s">
        <v>14</v>
      </c>
      <c r="B15" s="3">
        <v>400</v>
      </c>
      <c r="C15" s="3">
        <v>435</v>
      </c>
      <c r="D15" s="3">
        <f t="shared" si="11"/>
        <v>835</v>
      </c>
      <c r="E15" s="3">
        <v>357</v>
      </c>
      <c r="F15" s="3">
        <v>321</v>
      </c>
      <c r="G15" s="3">
        <f t="shared" si="12"/>
        <v>678</v>
      </c>
      <c r="H15" s="3">
        <v>507</v>
      </c>
      <c r="I15" s="3">
        <v>531</v>
      </c>
      <c r="J15" s="3">
        <f t="shared" si="13"/>
        <v>1038</v>
      </c>
      <c r="K15" s="3">
        <v>558</v>
      </c>
      <c r="L15" s="3">
        <v>624</v>
      </c>
      <c r="M15" s="3">
        <f t="shared" si="14"/>
        <v>1182</v>
      </c>
      <c r="N15" s="3">
        <v>391</v>
      </c>
      <c r="O15" s="3">
        <v>425</v>
      </c>
      <c r="P15" s="3">
        <f t="shared" si="15"/>
        <v>816</v>
      </c>
      <c r="Q15" s="3">
        <v>187</v>
      </c>
      <c r="R15" s="3">
        <v>274</v>
      </c>
      <c r="S15" s="3">
        <f t="shared" si="16"/>
        <v>461</v>
      </c>
      <c r="T15" s="3">
        <f t="shared" si="17"/>
        <v>2400</v>
      </c>
      <c r="U15" s="3">
        <f t="shared" si="18"/>
        <v>2610</v>
      </c>
      <c r="V15" s="3">
        <f t="shared" si="19"/>
        <v>5010</v>
      </c>
      <c r="W15" s="3">
        <f t="shared" si="20"/>
        <v>47.904191616766468</v>
      </c>
      <c r="X15" s="3">
        <f t="shared" si="21"/>
        <v>52.095808383233532</v>
      </c>
    </row>
    <row r="16" spans="1:25">
      <c r="A16" s="3" t="s">
        <v>15</v>
      </c>
      <c r="B16" s="3">
        <v>352</v>
      </c>
      <c r="C16" s="3">
        <v>377</v>
      </c>
      <c r="D16" s="3">
        <f t="shared" si="11"/>
        <v>729</v>
      </c>
      <c r="E16" s="3">
        <v>407</v>
      </c>
      <c r="F16" s="3">
        <v>356</v>
      </c>
      <c r="G16" s="3">
        <f t="shared" si="12"/>
        <v>763</v>
      </c>
      <c r="H16" s="3">
        <v>433</v>
      </c>
      <c r="I16" s="3">
        <v>447</v>
      </c>
      <c r="J16" s="3">
        <f t="shared" si="13"/>
        <v>880</v>
      </c>
      <c r="K16" s="3">
        <v>318</v>
      </c>
      <c r="L16" s="3">
        <v>353</v>
      </c>
      <c r="M16" s="3">
        <f t="shared" si="14"/>
        <v>671</v>
      </c>
      <c r="N16" s="3">
        <v>177</v>
      </c>
      <c r="O16" s="3">
        <v>204</v>
      </c>
      <c r="P16" s="3">
        <f t="shared" si="15"/>
        <v>381</v>
      </c>
      <c r="Q16" s="3">
        <v>112</v>
      </c>
      <c r="R16" s="3">
        <v>191</v>
      </c>
      <c r="S16" s="3">
        <f t="shared" si="16"/>
        <v>303</v>
      </c>
      <c r="T16" s="3">
        <f t="shared" si="17"/>
        <v>1799</v>
      </c>
      <c r="U16" s="3">
        <f t="shared" si="18"/>
        <v>1928</v>
      </c>
      <c r="V16" s="3">
        <f t="shared" si="19"/>
        <v>3727</v>
      </c>
      <c r="W16" s="3">
        <f t="shared" si="20"/>
        <v>48.269385564797425</v>
      </c>
      <c r="X16" s="3">
        <f t="shared" si="21"/>
        <v>51.730614435202575</v>
      </c>
    </row>
    <row r="17" spans="1:24">
      <c r="A17" s="3" t="s">
        <v>36</v>
      </c>
      <c r="B17" s="3">
        <f>B15+B16</f>
        <v>752</v>
      </c>
      <c r="C17" s="3">
        <f t="shared" ref="C17" si="22">C15+C16</f>
        <v>812</v>
      </c>
      <c r="D17" s="3">
        <f t="shared" ref="D17" si="23">D15+D16</f>
        <v>1564</v>
      </c>
      <c r="E17" s="3">
        <f t="shared" ref="E17" si="24">E15+E16</f>
        <v>764</v>
      </c>
      <c r="F17" s="3">
        <f t="shared" ref="F17" si="25">F15+F16</f>
        <v>677</v>
      </c>
      <c r="G17" s="3">
        <f t="shared" ref="G17" si="26">G15+G16</f>
        <v>1441</v>
      </c>
      <c r="H17" s="3">
        <f t="shared" ref="H17" si="27">H15+H16</f>
        <v>940</v>
      </c>
      <c r="I17" s="3">
        <f t="shared" ref="I17" si="28">I15+I16</f>
        <v>978</v>
      </c>
      <c r="J17" s="3">
        <f t="shared" ref="J17" si="29">J15+J16</f>
        <v>1918</v>
      </c>
      <c r="K17" s="3">
        <f t="shared" ref="K17" si="30">K15+K16</f>
        <v>876</v>
      </c>
      <c r="L17" s="3">
        <f t="shared" ref="L17" si="31">L15+L16</f>
        <v>977</v>
      </c>
      <c r="M17" s="3">
        <f t="shared" ref="M17" si="32">M15+M16</f>
        <v>1853</v>
      </c>
      <c r="N17" s="3">
        <f t="shared" ref="N17" si="33">N15+N16</f>
        <v>568</v>
      </c>
      <c r="O17" s="3">
        <f t="shared" ref="O17" si="34">O15+O16</f>
        <v>629</v>
      </c>
      <c r="P17" s="3">
        <f t="shared" ref="P17" si="35">P15+P16</f>
        <v>1197</v>
      </c>
      <c r="Q17" s="3">
        <f t="shared" ref="Q17" si="36">Q15+Q16</f>
        <v>299</v>
      </c>
      <c r="R17" s="3">
        <f t="shared" ref="R17" si="37">R15+R16</f>
        <v>465</v>
      </c>
      <c r="S17" s="3">
        <f t="shared" ref="S17" si="38">S15+S16</f>
        <v>764</v>
      </c>
      <c r="T17" s="3">
        <f t="shared" ref="T17" si="39">T15+T16</f>
        <v>4199</v>
      </c>
      <c r="U17" s="3">
        <f t="shared" ref="U17" si="40">U15+U16</f>
        <v>4538</v>
      </c>
      <c r="V17" s="3">
        <f t="shared" ref="V17" si="41">V15+V16</f>
        <v>8737</v>
      </c>
      <c r="W17" s="3">
        <f>T17*100/V17</f>
        <v>48.059974819732176</v>
      </c>
      <c r="X17" s="3">
        <f t="shared" si="21"/>
        <v>51.940025180267824</v>
      </c>
    </row>
    <row r="19" spans="1:24">
      <c r="A19" s="3">
        <v>2018</v>
      </c>
    </row>
    <row r="20" spans="1:24">
      <c r="A20" s="3" t="s">
        <v>9</v>
      </c>
      <c r="B20" s="3">
        <v>1092612</v>
      </c>
      <c r="C20" s="3">
        <v>1082336</v>
      </c>
      <c r="D20" s="3">
        <f t="shared" ref="D20:D23" si="42">B20+C20</f>
        <v>2174948</v>
      </c>
      <c r="E20" s="3">
        <v>974461</v>
      </c>
      <c r="F20" s="3">
        <v>943235</v>
      </c>
      <c r="G20" s="3">
        <f t="shared" ref="G20:G23" si="43">E20+F20</f>
        <v>1917696</v>
      </c>
      <c r="H20" s="3">
        <v>1242482</v>
      </c>
      <c r="I20" s="3">
        <v>1317402</v>
      </c>
      <c r="J20" s="3">
        <f t="shared" ref="J20:J23" si="44">H20+I20</f>
        <v>2559884</v>
      </c>
      <c r="K20" s="3">
        <v>1157342</v>
      </c>
      <c r="L20" s="3">
        <v>1260963</v>
      </c>
      <c r="M20" s="3">
        <f t="shared" ref="M20:M23" si="45">K20+L20</f>
        <v>2418305</v>
      </c>
      <c r="N20" s="3">
        <v>780347</v>
      </c>
      <c r="O20" s="3">
        <v>896145</v>
      </c>
      <c r="P20" s="3">
        <f t="shared" ref="P20:P23" si="46">N20+O20</f>
        <v>1676492</v>
      </c>
      <c r="Q20" s="3">
        <v>526042</v>
      </c>
      <c r="R20" s="3">
        <v>710051</v>
      </c>
      <c r="S20" s="3">
        <f t="shared" ref="S20:S23" si="47">Q20+R20</f>
        <v>1236093</v>
      </c>
      <c r="T20" s="3">
        <f t="shared" ref="T20:T23" si="48">B20+E20+H20+K20+N20+Q20</f>
        <v>5773286</v>
      </c>
      <c r="U20" s="3">
        <f t="shared" ref="U20:U23" si="49">C20+F20+I20+L20+O20+R20</f>
        <v>6210132</v>
      </c>
      <c r="V20" s="3">
        <f t="shared" ref="V20:V23" si="50">T20+U20</f>
        <v>11983418</v>
      </c>
      <c r="W20" s="3">
        <f t="shared" ref="W20:W23" si="51">T20*100/V20</f>
        <v>48.17728965141665</v>
      </c>
      <c r="X20" s="3">
        <f t="shared" ref="X20:X24" si="52">U20*100/V20</f>
        <v>51.82271034858335</v>
      </c>
    </row>
    <row r="21" spans="1:24">
      <c r="A21" s="3" t="s">
        <v>10</v>
      </c>
      <c r="B21" s="3">
        <v>101890</v>
      </c>
      <c r="C21" s="3">
        <v>107998</v>
      </c>
      <c r="D21" s="3">
        <f t="shared" si="42"/>
        <v>209888</v>
      </c>
      <c r="E21" s="3">
        <v>86307</v>
      </c>
      <c r="F21" s="3">
        <v>83630</v>
      </c>
      <c r="G21" s="3">
        <f t="shared" si="43"/>
        <v>169937</v>
      </c>
      <c r="H21" s="3">
        <v>103774</v>
      </c>
      <c r="I21" s="3">
        <v>112360</v>
      </c>
      <c r="J21" s="3">
        <f t="shared" si="44"/>
        <v>216134</v>
      </c>
      <c r="K21" s="3">
        <v>100691</v>
      </c>
      <c r="L21" s="3">
        <v>113046</v>
      </c>
      <c r="M21" s="3">
        <f t="shared" si="45"/>
        <v>213737</v>
      </c>
      <c r="N21" s="3">
        <v>69021</v>
      </c>
      <c r="O21" s="3">
        <v>80141</v>
      </c>
      <c r="P21" s="3">
        <f t="shared" si="46"/>
        <v>149162</v>
      </c>
      <c r="Q21" s="3">
        <v>45620</v>
      </c>
      <c r="R21" s="3">
        <v>60957</v>
      </c>
      <c r="S21" s="3">
        <f t="shared" si="47"/>
        <v>106577</v>
      </c>
      <c r="T21" s="3">
        <f t="shared" si="48"/>
        <v>507303</v>
      </c>
      <c r="U21" s="3">
        <f t="shared" si="49"/>
        <v>558132</v>
      </c>
      <c r="V21" s="3">
        <f t="shared" si="50"/>
        <v>1065435</v>
      </c>
      <c r="W21" s="3">
        <f t="shared" si="51"/>
        <v>47.614636275324166</v>
      </c>
      <c r="X21" s="3">
        <f t="shared" si="52"/>
        <v>52.385363724675834</v>
      </c>
    </row>
    <row r="22" spans="1:24">
      <c r="A22" s="3" t="s">
        <v>14</v>
      </c>
      <c r="B22" s="3">
        <v>443</v>
      </c>
      <c r="C22" s="3">
        <v>475</v>
      </c>
      <c r="D22" s="3">
        <f t="shared" si="42"/>
        <v>918</v>
      </c>
      <c r="E22" s="3">
        <v>349</v>
      </c>
      <c r="F22" s="3">
        <v>306</v>
      </c>
      <c r="G22" s="3">
        <f t="shared" si="43"/>
        <v>655</v>
      </c>
      <c r="H22" s="3">
        <v>483</v>
      </c>
      <c r="I22" s="3">
        <v>508</v>
      </c>
      <c r="J22" s="3">
        <f t="shared" si="44"/>
        <v>991</v>
      </c>
      <c r="K22" s="3">
        <v>569</v>
      </c>
      <c r="L22" s="3">
        <v>635</v>
      </c>
      <c r="M22" s="3">
        <f t="shared" si="45"/>
        <v>1204</v>
      </c>
      <c r="N22" s="3">
        <v>404</v>
      </c>
      <c r="O22" s="3">
        <v>443</v>
      </c>
      <c r="P22" s="3">
        <f t="shared" si="46"/>
        <v>847</v>
      </c>
      <c r="Q22" s="3">
        <v>223</v>
      </c>
      <c r="R22" s="3">
        <v>308</v>
      </c>
      <c r="S22" s="3">
        <f t="shared" si="47"/>
        <v>531</v>
      </c>
      <c r="T22" s="3">
        <f t="shared" si="48"/>
        <v>2471</v>
      </c>
      <c r="U22" s="3">
        <f t="shared" si="49"/>
        <v>2675</v>
      </c>
      <c r="V22" s="3">
        <f t="shared" si="50"/>
        <v>5146</v>
      </c>
      <c r="W22" s="3">
        <f t="shared" si="51"/>
        <v>48.017877963466773</v>
      </c>
      <c r="X22" s="3">
        <f t="shared" si="52"/>
        <v>51.982122036533227</v>
      </c>
    </row>
    <row r="23" spans="1:24">
      <c r="A23" s="3" t="s">
        <v>15</v>
      </c>
      <c r="B23" s="3">
        <v>376</v>
      </c>
      <c r="C23" s="3">
        <v>406</v>
      </c>
      <c r="D23" s="3">
        <f t="shared" si="42"/>
        <v>782</v>
      </c>
      <c r="E23" s="3">
        <v>421</v>
      </c>
      <c r="F23" s="3">
        <v>383</v>
      </c>
      <c r="G23" s="3">
        <f t="shared" si="43"/>
        <v>804</v>
      </c>
      <c r="H23" s="3">
        <v>467</v>
      </c>
      <c r="I23" s="3">
        <v>456</v>
      </c>
      <c r="J23" s="3">
        <f t="shared" si="44"/>
        <v>923</v>
      </c>
      <c r="K23" s="3">
        <v>339</v>
      </c>
      <c r="L23" s="3">
        <v>386</v>
      </c>
      <c r="M23" s="3">
        <f t="shared" si="45"/>
        <v>725</v>
      </c>
      <c r="N23" s="3">
        <v>186</v>
      </c>
      <c r="O23" s="3">
        <v>209</v>
      </c>
      <c r="P23" s="3">
        <f t="shared" si="46"/>
        <v>395</v>
      </c>
      <c r="Q23" s="3">
        <v>126</v>
      </c>
      <c r="R23" s="3">
        <v>211</v>
      </c>
      <c r="S23" s="3">
        <f t="shared" si="47"/>
        <v>337</v>
      </c>
      <c r="T23" s="3">
        <f t="shared" si="48"/>
        <v>1915</v>
      </c>
      <c r="U23" s="3">
        <f t="shared" si="49"/>
        <v>2051</v>
      </c>
      <c r="V23" s="3">
        <f t="shared" si="50"/>
        <v>3966</v>
      </c>
      <c r="W23" s="3">
        <f t="shared" si="51"/>
        <v>48.285426122037315</v>
      </c>
      <c r="X23" s="3">
        <f t="shared" si="52"/>
        <v>51.714573877962685</v>
      </c>
    </row>
    <row r="24" spans="1:24">
      <c r="A24" s="3" t="s">
        <v>36</v>
      </c>
      <c r="B24" s="3">
        <f>B22+B23</f>
        <v>819</v>
      </c>
      <c r="C24" s="3">
        <f t="shared" ref="C24" si="53">C22+C23</f>
        <v>881</v>
      </c>
      <c r="D24" s="3">
        <f t="shared" ref="D24" si="54">D22+D23</f>
        <v>1700</v>
      </c>
      <c r="E24" s="3">
        <f t="shared" ref="E24" si="55">E22+E23</f>
        <v>770</v>
      </c>
      <c r="F24" s="3">
        <f t="shared" ref="F24" si="56">F22+F23</f>
        <v>689</v>
      </c>
      <c r="G24" s="3">
        <f t="shared" ref="G24" si="57">G22+G23</f>
        <v>1459</v>
      </c>
      <c r="H24" s="3">
        <f t="shared" ref="H24" si="58">H22+H23</f>
        <v>950</v>
      </c>
      <c r="I24" s="3">
        <f t="shared" ref="I24" si="59">I22+I23</f>
        <v>964</v>
      </c>
      <c r="J24" s="3">
        <f t="shared" ref="J24" si="60">J22+J23</f>
        <v>1914</v>
      </c>
      <c r="K24" s="3">
        <f t="shared" ref="K24" si="61">K22+K23</f>
        <v>908</v>
      </c>
      <c r="L24" s="3">
        <f t="shared" ref="L24" si="62">L22+L23</f>
        <v>1021</v>
      </c>
      <c r="M24" s="3">
        <f t="shared" ref="M24" si="63">M22+M23</f>
        <v>1929</v>
      </c>
      <c r="N24" s="3">
        <f t="shared" ref="N24" si="64">N22+N23</f>
        <v>590</v>
      </c>
      <c r="O24" s="3">
        <f t="shared" ref="O24" si="65">O22+O23</f>
        <v>652</v>
      </c>
      <c r="P24" s="3">
        <f t="shared" ref="P24" si="66">P22+P23</f>
        <v>1242</v>
      </c>
      <c r="Q24" s="3">
        <f t="shared" ref="Q24" si="67">Q22+Q23</f>
        <v>349</v>
      </c>
      <c r="R24" s="3">
        <f t="shared" ref="R24" si="68">R22+R23</f>
        <v>519</v>
      </c>
      <c r="S24" s="3">
        <f t="shared" ref="S24" si="69">S22+S23</f>
        <v>868</v>
      </c>
      <c r="T24" s="3">
        <f t="shared" ref="T24" si="70">T22+T23</f>
        <v>4386</v>
      </c>
      <c r="U24" s="3">
        <f t="shared" ref="U24" si="71">U22+U23</f>
        <v>4726</v>
      </c>
      <c r="V24" s="3">
        <f t="shared" ref="V24" si="72">V22+V23</f>
        <v>9112</v>
      </c>
      <c r="W24" s="3">
        <f>T24*100/V24</f>
        <v>48.134328358208954</v>
      </c>
      <c r="X24" s="3">
        <f t="shared" si="52"/>
        <v>51.865671641791046</v>
      </c>
    </row>
    <row r="26" spans="1:24">
      <c r="A26" s="3">
        <v>2019</v>
      </c>
    </row>
    <row r="27" spans="1:24">
      <c r="A27" s="3" t="s">
        <v>9</v>
      </c>
      <c r="B27" s="3">
        <v>1039579</v>
      </c>
      <c r="C27" s="3">
        <v>1007770</v>
      </c>
      <c r="D27" s="3">
        <f t="shared" ref="D27:D30" si="73">B27+C27</f>
        <v>2047349</v>
      </c>
      <c r="E27" s="3">
        <v>918839</v>
      </c>
      <c r="F27" s="3">
        <v>883154</v>
      </c>
      <c r="G27" s="3">
        <f t="shared" ref="G27:G30" si="74">E27+F27</f>
        <v>1801993</v>
      </c>
      <c r="H27" s="3">
        <v>1179148</v>
      </c>
      <c r="I27" s="3">
        <v>1248987</v>
      </c>
      <c r="J27" s="3">
        <f>H27+I27</f>
        <v>2428135</v>
      </c>
      <c r="K27" s="3">
        <v>1168770</v>
      </c>
      <c r="L27" s="3">
        <v>1276446</v>
      </c>
      <c r="M27" s="3">
        <f t="shared" ref="M27:M30" si="75">K27+L27</f>
        <v>2445216</v>
      </c>
      <c r="N27" s="3">
        <v>793554</v>
      </c>
      <c r="O27" s="3">
        <v>914485</v>
      </c>
      <c r="P27" s="3">
        <f t="shared" ref="P27:P30" si="76">N27+O27</f>
        <v>1708039</v>
      </c>
      <c r="Q27" s="3">
        <v>548201</v>
      </c>
      <c r="R27" s="3">
        <v>738142</v>
      </c>
      <c r="S27" s="3">
        <f t="shared" ref="S27:S30" si="77">Q27+R27</f>
        <v>1286343</v>
      </c>
      <c r="T27" s="3">
        <f t="shared" ref="T27:T30" si="78">B27+E27+H27+K27+N27+Q27</f>
        <v>5648091</v>
      </c>
      <c r="U27" s="3">
        <f t="shared" ref="U27:U30" si="79">C27+F27+I27+L27+O27+R27</f>
        <v>6068984</v>
      </c>
      <c r="V27" s="3">
        <f t="shared" ref="V27:V30" si="80">T27+U27</f>
        <v>11717075</v>
      </c>
      <c r="W27" s="3">
        <f t="shared" ref="W27:W30" si="81">T27*100/V27</f>
        <v>48.20393314884474</v>
      </c>
      <c r="X27" s="3">
        <f t="shared" ref="X27:X31" si="82">U27*100/V27</f>
        <v>51.79606685115526</v>
      </c>
    </row>
    <row r="28" spans="1:24">
      <c r="A28" s="3" t="s">
        <v>10</v>
      </c>
      <c r="B28" s="3">
        <v>85869</v>
      </c>
      <c r="C28" s="3">
        <v>83615</v>
      </c>
      <c r="D28" s="3">
        <f t="shared" si="73"/>
        <v>169484</v>
      </c>
      <c r="E28" s="3">
        <v>79218</v>
      </c>
      <c r="F28" s="3">
        <v>75794</v>
      </c>
      <c r="G28" s="3">
        <f t="shared" si="74"/>
        <v>155012</v>
      </c>
      <c r="H28" s="3">
        <v>96584</v>
      </c>
      <c r="I28" s="3">
        <v>103822</v>
      </c>
      <c r="J28" s="3">
        <f>H28+I28</f>
        <v>200406</v>
      </c>
      <c r="K28" s="3">
        <v>99721</v>
      </c>
      <c r="L28" s="3">
        <v>111686</v>
      </c>
      <c r="M28" s="3">
        <f t="shared" si="75"/>
        <v>211407</v>
      </c>
      <c r="N28" s="3">
        <v>69105</v>
      </c>
      <c r="O28" s="3">
        <v>80373</v>
      </c>
      <c r="P28" s="3">
        <f t="shared" si="76"/>
        <v>149478</v>
      </c>
      <c r="Q28" s="3">
        <v>46975</v>
      </c>
      <c r="R28" s="3">
        <v>62491</v>
      </c>
      <c r="S28" s="3">
        <f t="shared" si="77"/>
        <v>109466</v>
      </c>
      <c r="T28" s="3">
        <f t="shared" si="78"/>
        <v>477472</v>
      </c>
      <c r="U28" s="3">
        <f t="shared" si="79"/>
        <v>517781</v>
      </c>
      <c r="V28" s="3">
        <f t="shared" si="80"/>
        <v>995253</v>
      </c>
      <c r="W28" s="3">
        <f t="shared" si="81"/>
        <v>47.974937026062719</v>
      </c>
      <c r="X28" s="3">
        <f t="shared" si="82"/>
        <v>52.025062973937281</v>
      </c>
    </row>
    <row r="29" spans="1:24">
      <c r="A29" s="3" t="s">
        <v>14</v>
      </c>
      <c r="B29" s="3">
        <v>493</v>
      </c>
      <c r="C29" s="3">
        <v>506</v>
      </c>
      <c r="D29" s="3">
        <f t="shared" si="73"/>
        <v>999</v>
      </c>
      <c r="E29" s="3">
        <v>344</v>
      </c>
      <c r="F29" s="3">
        <v>303</v>
      </c>
      <c r="G29" s="3">
        <f t="shared" si="74"/>
        <v>647</v>
      </c>
      <c r="H29" s="3">
        <v>432</v>
      </c>
      <c r="I29" s="3">
        <v>504</v>
      </c>
      <c r="J29" s="3">
        <f>H29+I29</f>
        <v>936</v>
      </c>
      <c r="K29" s="3">
        <v>601</v>
      </c>
      <c r="L29" s="3">
        <v>620</v>
      </c>
      <c r="M29" s="3">
        <f t="shared" si="75"/>
        <v>1221</v>
      </c>
      <c r="N29" s="3">
        <v>420</v>
      </c>
      <c r="O29" s="3">
        <v>468</v>
      </c>
      <c r="P29" s="3">
        <f t="shared" si="76"/>
        <v>888</v>
      </c>
      <c r="Q29" s="3">
        <v>244</v>
      </c>
      <c r="R29" s="3">
        <v>325</v>
      </c>
      <c r="S29" s="3">
        <f t="shared" si="77"/>
        <v>569</v>
      </c>
      <c r="T29" s="3">
        <f t="shared" si="78"/>
        <v>2534</v>
      </c>
      <c r="U29" s="3">
        <f t="shared" si="79"/>
        <v>2726</v>
      </c>
      <c r="V29" s="3">
        <f t="shared" si="80"/>
        <v>5260</v>
      </c>
      <c r="W29" s="3">
        <f t="shared" si="81"/>
        <v>48.174904942965782</v>
      </c>
      <c r="X29" s="3">
        <f t="shared" si="82"/>
        <v>51.825095057034218</v>
      </c>
    </row>
    <row r="30" spans="1:24">
      <c r="A30" s="3" t="s">
        <v>15</v>
      </c>
      <c r="B30" s="3">
        <v>307</v>
      </c>
      <c r="C30" s="3">
        <v>330</v>
      </c>
      <c r="D30" s="3">
        <f t="shared" si="73"/>
        <v>637</v>
      </c>
      <c r="E30" s="3">
        <v>323</v>
      </c>
      <c r="F30" s="3">
        <v>310</v>
      </c>
      <c r="G30" s="3">
        <f t="shared" si="74"/>
        <v>633</v>
      </c>
      <c r="H30" s="3">
        <v>415</v>
      </c>
      <c r="I30" s="3">
        <v>413</v>
      </c>
      <c r="J30" s="3">
        <f>H30+I30</f>
        <v>828</v>
      </c>
      <c r="K30" s="3">
        <v>319</v>
      </c>
      <c r="L30" s="3">
        <v>376</v>
      </c>
      <c r="M30" s="3">
        <f t="shared" si="75"/>
        <v>695</v>
      </c>
      <c r="N30" s="3">
        <v>192</v>
      </c>
      <c r="O30" s="3">
        <v>226</v>
      </c>
      <c r="P30" s="3">
        <f t="shared" si="76"/>
        <v>418</v>
      </c>
      <c r="Q30" s="3">
        <v>125</v>
      </c>
      <c r="R30" s="3">
        <v>194</v>
      </c>
      <c r="S30" s="3">
        <f t="shared" si="77"/>
        <v>319</v>
      </c>
      <c r="T30" s="3">
        <f t="shared" si="78"/>
        <v>1681</v>
      </c>
      <c r="U30" s="3">
        <f t="shared" si="79"/>
        <v>1849</v>
      </c>
      <c r="V30" s="3">
        <f t="shared" si="80"/>
        <v>3530</v>
      </c>
      <c r="W30" s="3">
        <f t="shared" si="81"/>
        <v>47.620396600566572</v>
      </c>
      <c r="X30" s="3">
        <f t="shared" si="82"/>
        <v>52.379603399433428</v>
      </c>
    </row>
    <row r="31" spans="1:24">
      <c r="A31" s="3" t="s">
        <v>36</v>
      </c>
      <c r="B31" s="3">
        <f>B29+B30</f>
        <v>800</v>
      </c>
      <c r="C31" s="3">
        <f t="shared" ref="C31" si="83">C29+C30</f>
        <v>836</v>
      </c>
      <c r="D31" s="3">
        <f t="shared" ref="D31" si="84">D29+D30</f>
        <v>1636</v>
      </c>
      <c r="E31" s="3">
        <f t="shared" ref="E31" si="85">E29+E30</f>
        <v>667</v>
      </c>
      <c r="F31" s="3">
        <f t="shared" ref="F31" si="86">F29+F30</f>
        <v>613</v>
      </c>
      <c r="G31" s="3">
        <f t="shared" ref="G31" si="87">G29+G30</f>
        <v>1280</v>
      </c>
      <c r="H31" s="3">
        <f t="shared" ref="H31" si="88">H29+H30</f>
        <v>847</v>
      </c>
      <c r="I31" s="3">
        <f t="shared" ref="I31" si="89">I29+I30</f>
        <v>917</v>
      </c>
      <c r="J31" s="3">
        <f t="shared" ref="J31" si="90">J29+J30</f>
        <v>1764</v>
      </c>
      <c r="K31" s="3">
        <f t="shared" ref="K31" si="91">K29+K30</f>
        <v>920</v>
      </c>
      <c r="L31" s="3">
        <f t="shared" ref="L31" si="92">L29+L30</f>
        <v>996</v>
      </c>
      <c r="M31" s="3">
        <f t="shared" ref="M31" si="93">M29+M30</f>
        <v>1916</v>
      </c>
      <c r="N31" s="3">
        <f t="shared" ref="N31" si="94">N29+N30</f>
        <v>612</v>
      </c>
      <c r="O31" s="3">
        <f t="shared" ref="O31" si="95">O29+O30</f>
        <v>694</v>
      </c>
      <c r="P31" s="3">
        <f t="shared" ref="P31" si="96">P29+P30</f>
        <v>1306</v>
      </c>
      <c r="Q31" s="3">
        <f t="shared" ref="Q31" si="97">Q29+Q30</f>
        <v>369</v>
      </c>
      <c r="R31" s="3">
        <f t="shared" ref="R31" si="98">R29+R30</f>
        <v>519</v>
      </c>
      <c r="S31" s="3">
        <f t="shared" ref="S31" si="99">S29+S30</f>
        <v>888</v>
      </c>
      <c r="T31" s="3">
        <f t="shared" ref="T31" si="100">T29+T30</f>
        <v>4215</v>
      </c>
      <c r="U31" s="3">
        <f t="shared" ref="U31" si="101">U29+U30</f>
        <v>4575</v>
      </c>
      <c r="V31" s="3">
        <f t="shared" ref="V31" si="102">V29+V30</f>
        <v>8790</v>
      </c>
      <c r="W31" s="3">
        <f>T31*100/V31</f>
        <v>47.952218430034129</v>
      </c>
      <c r="X31" s="3">
        <f t="shared" si="82"/>
        <v>52.047781569965871</v>
      </c>
    </row>
    <row r="33" spans="1:24">
      <c r="A33" s="9" t="s">
        <v>16</v>
      </c>
      <c r="B33" s="9"/>
      <c r="C33" s="9"/>
      <c r="D33" s="9"/>
      <c r="E33" s="9"/>
      <c r="F33" s="9"/>
      <c r="G33" s="9"/>
    </row>
    <row r="34" spans="1:24">
      <c r="A34" s="3" t="s">
        <v>17</v>
      </c>
      <c r="B34" s="3" t="s">
        <v>32</v>
      </c>
      <c r="E34" s="3" t="s">
        <v>2</v>
      </c>
      <c r="H34" s="3" t="s">
        <v>3</v>
      </c>
      <c r="K34" s="3" t="s">
        <v>4</v>
      </c>
      <c r="N34" s="3" t="s">
        <v>5</v>
      </c>
      <c r="Q34" s="3" t="s">
        <v>27</v>
      </c>
      <c r="T34" s="3" t="s">
        <v>22</v>
      </c>
      <c r="V34" s="3" t="s">
        <v>24</v>
      </c>
      <c r="W34" s="3" t="s">
        <v>25</v>
      </c>
      <c r="X34" s="3" t="s">
        <v>25</v>
      </c>
    </row>
    <row r="35" spans="1:24">
      <c r="A35" s="3" t="s">
        <v>18</v>
      </c>
      <c r="B35" s="3" t="s">
        <v>6</v>
      </c>
      <c r="C35" s="3" t="s">
        <v>7</v>
      </c>
      <c r="D35" s="3" t="s">
        <v>24</v>
      </c>
      <c r="E35" s="3" t="s">
        <v>6</v>
      </c>
      <c r="F35" s="3" t="s">
        <v>7</v>
      </c>
      <c r="G35" s="3" t="s">
        <v>24</v>
      </c>
      <c r="H35" s="3" t="s">
        <v>6</v>
      </c>
      <c r="I35" s="3" t="s">
        <v>7</v>
      </c>
      <c r="K35" s="3" t="s">
        <v>6</v>
      </c>
      <c r="L35" s="3" t="s">
        <v>7</v>
      </c>
      <c r="N35" s="3" t="s">
        <v>8</v>
      </c>
      <c r="O35" s="3" t="s">
        <v>7</v>
      </c>
      <c r="Q35" s="3" t="s">
        <v>6</v>
      </c>
      <c r="R35" s="3" t="s">
        <v>7</v>
      </c>
      <c r="T35" s="3" t="s">
        <v>6</v>
      </c>
      <c r="U35" s="3" t="s">
        <v>7</v>
      </c>
    </row>
    <row r="36" spans="1:24">
      <c r="B36" s="3">
        <v>38</v>
      </c>
      <c r="C36" s="3">
        <v>63</v>
      </c>
      <c r="D36" s="3">
        <f t="shared" ref="D36" si="103">B36+C36</f>
        <v>101</v>
      </c>
      <c r="E36" s="3">
        <v>43</v>
      </c>
      <c r="F36" s="3">
        <v>86</v>
      </c>
      <c r="G36" s="3">
        <f t="shared" ref="G36" si="104">E36+F36</f>
        <v>129</v>
      </c>
      <c r="H36" s="3">
        <v>136</v>
      </c>
      <c r="I36" s="3">
        <v>340</v>
      </c>
      <c r="J36" s="3">
        <f>H36+I36</f>
        <v>476</v>
      </c>
      <c r="K36" s="3">
        <v>305</v>
      </c>
      <c r="L36" s="3">
        <v>590</v>
      </c>
      <c r="M36" s="3">
        <f t="shared" ref="M36:M40" si="105">K36+L36</f>
        <v>895</v>
      </c>
      <c r="N36" s="3">
        <v>284</v>
      </c>
      <c r="O36" s="3">
        <v>457</v>
      </c>
      <c r="P36" s="3">
        <f t="shared" ref="P36" si="106">N36+O36</f>
        <v>741</v>
      </c>
      <c r="Q36" s="3">
        <v>175</v>
      </c>
      <c r="R36" s="3">
        <v>272</v>
      </c>
      <c r="S36" s="3">
        <f t="shared" ref="S36" si="107">Q36+R36</f>
        <v>447</v>
      </c>
      <c r="T36" s="3">
        <f t="shared" ref="T36" si="108">B36+E36+H36+K36+N36+Q36</f>
        <v>981</v>
      </c>
      <c r="U36" s="3">
        <f t="shared" ref="U36" si="109">C36+F36+I36+L36+O36+R36</f>
        <v>1808</v>
      </c>
      <c r="V36" s="3">
        <f t="shared" ref="V36" si="110">T36+U36</f>
        <v>2789</v>
      </c>
      <c r="W36" s="3">
        <f t="shared" ref="W36" si="111">T36*100/V36</f>
        <v>35.173897454284692</v>
      </c>
      <c r="X36" s="3">
        <f t="shared" ref="X36" si="112">U36*100/V36</f>
        <v>64.826102545715315</v>
      </c>
    </row>
    <row r="38" spans="1:24">
      <c r="A38" s="3" t="s">
        <v>17</v>
      </c>
      <c r="B38" s="3" t="s">
        <v>32</v>
      </c>
      <c r="E38" s="3" t="s">
        <v>2</v>
      </c>
      <c r="H38" s="3" t="s">
        <v>3</v>
      </c>
      <c r="K38" s="3" t="s">
        <v>4</v>
      </c>
      <c r="N38" s="3" t="s">
        <v>5</v>
      </c>
      <c r="Q38" s="3" t="s">
        <v>27</v>
      </c>
      <c r="T38" s="3" t="s">
        <v>23</v>
      </c>
      <c r="V38" s="3" t="s">
        <v>24</v>
      </c>
      <c r="W38" s="3" t="s">
        <v>25</v>
      </c>
      <c r="X38" s="3" t="s">
        <v>25</v>
      </c>
    </row>
    <row r="39" spans="1:24">
      <c r="A39" s="3" t="s">
        <v>18</v>
      </c>
      <c r="B39" s="3" t="s">
        <v>6</v>
      </c>
      <c r="C39" s="3" t="s">
        <v>7</v>
      </c>
      <c r="D39" s="3" t="s">
        <v>24</v>
      </c>
      <c r="E39" s="3" t="s">
        <v>6</v>
      </c>
      <c r="F39" s="3" t="s">
        <v>7</v>
      </c>
      <c r="G39" s="3" t="s">
        <v>24</v>
      </c>
      <c r="H39" s="3" t="s">
        <v>6</v>
      </c>
      <c r="I39" s="3" t="s">
        <v>7</v>
      </c>
      <c r="K39" s="3" t="s">
        <v>6</v>
      </c>
      <c r="L39" s="3" t="s">
        <v>7</v>
      </c>
      <c r="N39" s="3" t="s">
        <v>8</v>
      </c>
      <c r="O39" s="3" t="s">
        <v>7</v>
      </c>
      <c r="Q39" s="3" t="s">
        <v>8</v>
      </c>
      <c r="R39" s="3" t="s">
        <v>7</v>
      </c>
      <c r="T39" s="3" t="s">
        <v>6</v>
      </c>
      <c r="U39" s="3" t="s">
        <v>7</v>
      </c>
    </row>
    <row r="40" spans="1:24">
      <c r="B40" s="3">
        <v>14</v>
      </c>
      <c r="C40" s="3">
        <v>27</v>
      </c>
      <c r="D40" s="3">
        <f t="shared" ref="D40" si="113">B40+C40</f>
        <v>41</v>
      </c>
      <c r="E40" s="3">
        <v>20</v>
      </c>
      <c r="F40" s="3">
        <v>63</v>
      </c>
      <c r="G40" s="3">
        <f t="shared" ref="G40" si="114">E40+F40</f>
        <v>83</v>
      </c>
      <c r="H40" s="3">
        <v>89</v>
      </c>
      <c r="I40" s="3">
        <v>270</v>
      </c>
      <c r="J40" s="3">
        <f>H40+I40</f>
        <v>359</v>
      </c>
      <c r="K40" s="3">
        <v>244</v>
      </c>
      <c r="L40" s="3">
        <v>498</v>
      </c>
      <c r="M40" s="3">
        <f t="shared" si="105"/>
        <v>742</v>
      </c>
      <c r="N40" s="3">
        <v>236</v>
      </c>
      <c r="O40" s="3">
        <v>393</v>
      </c>
      <c r="P40" s="3">
        <f t="shared" ref="P40" si="115">N40+O40</f>
        <v>629</v>
      </c>
      <c r="Q40" s="3">
        <v>132</v>
      </c>
      <c r="R40" s="3">
        <v>219</v>
      </c>
      <c r="S40" s="3">
        <f t="shared" ref="S40" si="116">Q40+R40</f>
        <v>351</v>
      </c>
      <c r="T40" s="3">
        <f t="shared" ref="T40" si="117">B40+E40+H40+K40+N40+Q40</f>
        <v>735</v>
      </c>
      <c r="U40" s="3">
        <f t="shared" ref="U40" si="118">C40+F40+I40+L40+O40+R40</f>
        <v>1470</v>
      </c>
      <c r="V40" s="3">
        <f t="shared" ref="V40" si="119">T40+U40</f>
        <v>2205</v>
      </c>
      <c r="W40" s="3">
        <f t="shared" ref="W40" si="120">T40*100/V40</f>
        <v>33.333333333333336</v>
      </c>
      <c r="X40" s="3">
        <f t="shared" ref="X40" si="121">U40*100/V40</f>
        <v>66.666666666666671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1153B-C2BA-4BF2-9916-D1B07BD8A178}">
  <dimension ref="A1:O33"/>
  <sheetViews>
    <sheetView workbookViewId="0">
      <selection activeCell="E14" sqref="E14"/>
    </sheetView>
  </sheetViews>
  <sheetFormatPr defaultRowHeight="13.9"/>
  <cols>
    <col min="1" max="1" width="9.06640625" style="3"/>
    <col min="2" max="2" width="9.6640625" style="3" bestFit="1" customWidth="1"/>
    <col min="3" max="6" width="9.06640625" style="3"/>
    <col min="7" max="7" width="11.796875" style="3" customWidth="1"/>
    <col min="8" max="12" width="9.06640625" style="3"/>
    <col min="13" max="13" width="12" style="3" customWidth="1"/>
    <col min="14" max="16384" width="9.06640625" style="3"/>
  </cols>
  <sheetData>
    <row r="1" spans="1:15">
      <c r="A1" s="3" t="s">
        <v>30</v>
      </c>
    </row>
    <row r="2" spans="1:15">
      <c r="A2" s="3">
        <v>2016</v>
      </c>
      <c r="B2" s="1"/>
    </row>
    <row r="3" spans="1:15">
      <c r="A3" s="3" t="s">
        <v>9</v>
      </c>
      <c r="B3" s="1">
        <v>2058610</v>
      </c>
      <c r="C3" s="3">
        <f>B3*100/B9</f>
        <v>17.478199901886185</v>
      </c>
      <c r="D3" s="3" t="s">
        <v>29</v>
      </c>
      <c r="E3" s="1">
        <v>191957</v>
      </c>
      <c r="F3" s="3">
        <f>E3*100/E9</f>
        <v>18.874623774964085</v>
      </c>
      <c r="G3" s="3" t="s">
        <v>14</v>
      </c>
      <c r="H3" s="1">
        <v>782</v>
      </c>
      <c r="I3" s="3">
        <f>H3*100/H9</f>
        <v>15.978749489170413</v>
      </c>
      <c r="J3" s="3" t="s">
        <v>31</v>
      </c>
      <c r="K3" s="1">
        <v>734</v>
      </c>
      <c r="L3" s="3">
        <f>K3*100/K9</f>
        <v>20.087575259989052</v>
      </c>
      <c r="M3" s="3" t="s">
        <v>33</v>
      </c>
      <c r="N3" s="1">
        <f>H3+K3</f>
        <v>1516</v>
      </c>
      <c r="O3" s="3">
        <f t="shared" ref="O3:O11" si="0">N3*100/N9</f>
        <v>17.735142723444081</v>
      </c>
    </row>
    <row r="4" spans="1:15">
      <c r="B4" s="2">
        <v>2085112</v>
      </c>
      <c r="C4" s="3">
        <f>B4*100/B9</f>
        <v>17.703209619025319</v>
      </c>
      <c r="E4" s="1">
        <v>174356</v>
      </c>
      <c r="F4" s="3">
        <f>E4*100/E9</f>
        <v>17.143964027921037</v>
      </c>
      <c r="H4" s="1">
        <v>707</v>
      </c>
      <c r="I4" s="3">
        <f>H4*100/H9</f>
        <v>14.446260727421333</v>
      </c>
      <c r="K4" s="1">
        <v>764</v>
      </c>
      <c r="L4" s="3">
        <f>K4*100/K9</f>
        <v>20.908593322386427</v>
      </c>
      <c r="M4" s="3" t="s">
        <v>34</v>
      </c>
      <c r="N4" s="1">
        <f t="shared" ref="N4:N9" si="1">H4+K4</f>
        <v>1471</v>
      </c>
      <c r="O4" s="3">
        <f>N4*100/N9</f>
        <v>17.208703790360317</v>
      </c>
    </row>
    <row r="5" spans="1:15">
      <c r="B5" s="1">
        <v>2660894</v>
      </c>
      <c r="C5" s="3">
        <f>B5*100/B9</f>
        <v>22.591766895978132</v>
      </c>
      <c r="E5" s="1">
        <v>224014</v>
      </c>
      <c r="F5" s="3">
        <f>E5*100/E9</f>
        <v>22.026703742634052</v>
      </c>
      <c r="H5" s="1">
        <v>1054</v>
      </c>
      <c r="I5" s="3">
        <f>H5*100/H9</f>
        <v>21.536575398447077</v>
      </c>
      <c r="K5" s="5">
        <v>877</v>
      </c>
      <c r="L5" s="3">
        <f>K5*100/K9</f>
        <v>24.001094690749863</v>
      </c>
      <c r="N5" s="1">
        <f t="shared" si="1"/>
        <v>1931</v>
      </c>
      <c r="O5" s="3">
        <f>N5*100/N9</f>
        <v>22.59007955077211</v>
      </c>
    </row>
    <row r="6" spans="1:15">
      <c r="B6" s="1">
        <v>2321989</v>
      </c>
      <c r="C6" s="3">
        <f>B6*100/B9</f>
        <v>19.714364504194968</v>
      </c>
      <c r="E6" s="1">
        <v>203325</v>
      </c>
      <c r="F6" s="3">
        <f>E6*100/E9</f>
        <v>19.99240912831818</v>
      </c>
      <c r="H6" s="1">
        <v>1165</v>
      </c>
      <c r="I6" s="3">
        <f>H6*100/H9</f>
        <v>23.804658765835718</v>
      </c>
      <c r="K6" s="5">
        <v>637</v>
      </c>
      <c r="L6" s="3">
        <f>K6*100/K9</f>
        <v>17.432950191570882</v>
      </c>
      <c r="N6" s="1">
        <f t="shared" si="1"/>
        <v>1802</v>
      </c>
      <c r="O6" s="3">
        <f>N6*100/N9</f>
        <v>21.080954609265326</v>
      </c>
    </row>
    <row r="7" spans="1:15">
      <c r="B7" s="1">
        <v>1554663</v>
      </c>
      <c r="C7" s="3">
        <f>B7*100/B9</f>
        <v>13.199542746836984</v>
      </c>
      <c r="E7" s="1">
        <v>136901</v>
      </c>
      <c r="F7" s="3">
        <f>E7*100/E9</f>
        <v>13.461113006643979</v>
      </c>
      <c r="H7" s="5">
        <v>780</v>
      </c>
      <c r="I7" s="3">
        <f>H7*100/H9</f>
        <v>15.937883122190437</v>
      </c>
      <c r="K7" s="5">
        <v>360</v>
      </c>
      <c r="L7" s="3">
        <f>K7*100/K9</f>
        <v>9.8522167487684733</v>
      </c>
      <c r="N7" s="1">
        <f t="shared" si="1"/>
        <v>1140</v>
      </c>
      <c r="O7" s="3">
        <f>N7*100/N9</f>
        <v>13.33645297145531</v>
      </c>
    </row>
    <row r="8" spans="1:15">
      <c r="B8" s="2">
        <v>1096890</v>
      </c>
      <c r="C8" s="3">
        <f>B8*100/B9</f>
        <v>9.3129163320784123</v>
      </c>
      <c r="E8" s="2">
        <v>86458</v>
      </c>
      <c r="F8" s="3">
        <f>E8*100/E9</f>
        <v>8.5011863195186681</v>
      </c>
      <c r="H8" s="6">
        <v>406</v>
      </c>
      <c r="I8" s="3">
        <f>H8*100/H9</f>
        <v>8.2958724969350222</v>
      </c>
      <c r="K8" s="6">
        <v>282</v>
      </c>
      <c r="L8" s="3">
        <f>K8*100/K9</f>
        <v>7.7175697865353037</v>
      </c>
      <c r="N8" s="1">
        <f t="shared" si="1"/>
        <v>688</v>
      </c>
      <c r="O8" s="3">
        <f>N8*100/N9</f>
        <v>8.0486663547028545</v>
      </c>
    </row>
    <row r="9" spans="1:15">
      <c r="A9" s="3" t="s">
        <v>28</v>
      </c>
      <c r="B9" s="4">
        <f>SUM(B2:B8)</f>
        <v>11778158</v>
      </c>
      <c r="C9" s="3">
        <f>SUM(C3:C8)</f>
        <v>100</v>
      </c>
      <c r="E9" s="4">
        <f>SUM(E2:E8)</f>
        <v>1017011</v>
      </c>
      <c r="F9" s="3">
        <f>SUM(F3:F8)</f>
        <v>100</v>
      </c>
      <c r="H9" s="4">
        <f>SUM(H2:H8)</f>
        <v>4894</v>
      </c>
      <c r="I9" s="3">
        <f>SUM(I3:I8)</f>
        <v>100</v>
      </c>
      <c r="K9" s="4">
        <f>SUM(K2:K8)</f>
        <v>3654</v>
      </c>
      <c r="L9" s="3">
        <f>SUM(L3:L8)</f>
        <v>100</v>
      </c>
      <c r="N9" s="1">
        <f t="shared" si="1"/>
        <v>8548</v>
      </c>
      <c r="O9" s="3">
        <f>SUM(O3:O8)</f>
        <v>100.00000000000001</v>
      </c>
    </row>
    <row r="10" spans="1:15">
      <c r="A10" s="3">
        <v>2017</v>
      </c>
    </row>
    <row r="11" spans="1:15">
      <c r="A11" s="3" t="s">
        <v>9</v>
      </c>
      <c r="B11" s="5">
        <v>2130717</v>
      </c>
      <c r="C11" s="3">
        <f>B11*100/B17</f>
        <v>17.864714539952267</v>
      </c>
      <c r="D11" s="3" t="s">
        <v>29</v>
      </c>
      <c r="E11" s="5">
        <v>198092</v>
      </c>
      <c r="F11" s="3">
        <f>E11*100/E17</f>
        <v>19.26125579513986</v>
      </c>
      <c r="G11" s="3" t="s">
        <v>14</v>
      </c>
      <c r="H11" s="5">
        <v>835</v>
      </c>
      <c r="I11" s="3">
        <f>H11*100/H17</f>
        <v>16.666666666666668</v>
      </c>
      <c r="J11" s="3" t="s">
        <v>31</v>
      </c>
      <c r="K11" s="5">
        <v>729</v>
      </c>
      <c r="L11" s="3">
        <f>K11*100/K17</f>
        <v>19.559967802522134</v>
      </c>
      <c r="N11" s="1">
        <f t="shared" ref="N11:N17" si="2">H11+K11</f>
        <v>1564</v>
      </c>
      <c r="O11" s="3">
        <f t="shared" si="0"/>
        <v>17.900881309373926</v>
      </c>
    </row>
    <row r="12" spans="1:15">
      <c r="B12" s="5">
        <v>2011243</v>
      </c>
      <c r="C12" s="3">
        <f>B12*100/B17</f>
        <v>16.863000607531276</v>
      </c>
      <c r="E12" s="5">
        <v>168793</v>
      </c>
      <c r="F12" s="3">
        <f>E12*100/E17</f>
        <v>16.412400043560783</v>
      </c>
      <c r="H12" s="5">
        <v>678</v>
      </c>
      <c r="I12" s="3">
        <f>H12*100/H17</f>
        <v>13.532934131736527</v>
      </c>
      <c r="K12" s="5">
        <v>763</v>
      </c>
      <c r="L12" s="3">
        <f>K12*100/K17</f>
        <v>20.472229675342099</v>
      </c>
      <c r="N12" s="1">
        <f t="shared" si="2"/>
        <v>1441</v>
      </c>
      <c r="O12" s="3">
        <f>N12*100/N17</f>
        <v>16.493075426347716</v>
      </c>
    </row>
    <row r="13" spans="1:15">
      <c r="B13" s="1">
        <v>2621744</v>
      </c>
      <c r="C13" s="3">
        <f>B13*100/B17</f>
        <v>21.981665400347683</v>
      </c>
      <c r="E13" s="1">
        <v>218011</v>
      </c>
      <c r="F13" s="3">
        <f>E13*100/E17</f>
        <v>21.198057655807585</v>
      </c>
      <c r="H13" s="1">
        <v>1038</v>
      </c>
      <c r="I13" s="3">
        <f>H13*100/H17</f>
        <v>20.718562874251496</v>
      </c>
      <c r="K13" s="5">
        <v>880</v>
      </c>
      <c r="L13" s="3">
        <f>K13*100/K17</f>
        <v>23.611483767104911</v>
      </c>
      <c r="N13" s="1">
        <f t="shared" si="2"/>
        <v>1918</v>
      </c>
      <c r="O13" s="3">
        <f>N13*100/N17</f>
        <v>21.95261531418107</v>
      </c>
    </row>
    <row r="14" spans="1:15">
      <c r="B14" s="1">
        <v>2371820</v>
      </c>
      <c r="C14" s="3">
        <f>B14*100/B17</f>
        <v>19.88621071693218</v>
      </c>
      <c r="E14" s="1">
        <v>205743</v>
      </c>
      <c r="F14" s="3">
        <f>E14*100/E17</f>
        <v>20.005192289741437</v>
      </c>
      <c r="H14" s="1">
        <v>1182</v>
      </c>
      <c r="I14" s="3">
        <f>H14*100/H17</f>
        <v>23.592814371257486</v>
      </c>
      <c r="K14" s="5">
        <v>671</v>
      </c>
      <c r="L14" s="3">
        <f>K14*100/K17</f>
        <v>18.003756372417495</v>
      </c>
      <c r="N14" s="1">
        <f t="shared" si="2"/>
        <v>1853</v>
      </c>
      <c r="O14" s="3">
        <f>N14*100/N17</f>
        <v>21.208652855671282</v>
      </c>
    </row>
    <row r="15" spans="1:15">
      <c r="B15" s="1">
        <v>1619135</v>
      </c>
      <c r="C15" s="3">
        <f>B15*100/B17</f>
        <v>13.575423003921033</v>
      </c>
      <c r="E15" s="1">
        <v>142219</v>
      </c>
      <c r="F15" s="3">
        <f>E15*100/E17</f>
        <v>13.828506643019384</v>
      </c>
      <c r="H15" s="5">
        <v>816</v>
      </c>
      <c r="I15" s="3">
        <f>H15*100/H17</f>
        <v>16.287425149700599</v>
      </c>
      <c r="K15" s="5">
        <v>381</v>
      </c>
      <c r="L15" s="3">
        <f>K15*100/K17</f>
        <v>10.222699221894285</v>
      </c>
      <c r="N15" s="1">
        <f t="shared" si="2"/>
        <v>1197</v>
      </c>
      <c r="O15" s="3">
        <f>N15*100/N17</f>
        <v>13.700354812864827</v>
      </c>
    </row>
    <row r="16" spans="1:15">
      <c r="B16" s="2">
        <v>1172299</v>
      </c>
      <c r="C16" s="3">
        <f>B16*100/B17</f>
        <v>9.8289857313155622</v>
      </c>
      <c r="E16" s="2">
        <v>95590</v>
      </c>
      <c r="F16" s="3">
        <f>E16*100/E17</f>
        <v>9.2945875727309506</v>
      </c>
      <c r="H16" s="7">
        <v>461</v>
      </c>
      <c r="I16" s="3">
        <f>H16*100/H17</f>
        <v>9.2015968063872258</v>
      </c>
      <c r="K16" s="7">
        <v>303</v>
      </c>
      <c r="L16" s="3">
        <f>K16*100/K17</f>
        <v>8.1298631607190774</v>
      </c>
      <c r="N16" s="1">
        <f t="shared" si="2"/>
        <v>764</v>
      </c>
      <c r="O16" s="3">
        <f>N16*100/N17</f>
        <v>8.744420281561176</v>
      </c>
    </row>
    <row r="17" spans="1:15">
      <c r="A17" s="3" t="s">
        <v>28</v>
      </c>
      <c r="B17" s="4">
        <f>SUM(B10:B16)</f>
        <v>11926958</v>
      </c>
      <c r="C17" s="3">
        <f>SUM(C11:C16)</f>
        <v>100</v>
      </c>
      <c r="E17" s="4">
        <f>SUM(E10:E16)</f>
        <v>1028448</v>
      </c>
      <c r="F17" s="3">
        <f>SUM(F11:F16)</f>
        <v>99.999999999999986</v>
      </c>
      <c r="H17" s="4">
        <f>SUM(H10:H16)</f>
        <v>5010</v>
      </c>
      <c r="I17" s="3">
        <f>SUM(I11:I16)</f>
        <v>100</v>
      </c>
      <c r="K17" s="4">
        <f>SUM(K10:K16)</f>
        <v>3727</v>
      </c>
      <c r="L17" s="3">
        <f>SUM(L11:L16)</f>
        <v>100.00000000000001</v>
      </c>
      <c r="N17" s="1">
        <f t="shared" si="2"/>
        <v>8737</v>
      </c>
      <c r="O17" s="3">
        <f>SUM(O11:O16)</f>
        <v>100</v>
      </c>
    </row>
    <row r="18" spans="1:15">
      <c r="A18" s="3">
        <v>2018</v>
      </c>
    </row>
    <row r="19" spans="1:15">
      <c r="A19" s="3" t="s">
        <v>9</v>
      </c>
      <c r="B19" s="5">
        <v>2174948</v>
      </c>
      <c r="C19" s="3">
        <f>B19*100/B25</f>
        <v>18.149646453123808</v>
      </c>
      <c r="D19" s="3" t="s">
        <v>29</v>
      </c>
      <c r="E19" s="5">
        <v>209888</v>
      </c>
      <c r="F19" s="3">
        <f>E19*100/E25</f>
        <v>19.699747051673729</v>
      </c>
      <c r="G19" s="3" t="s">
        <v>14</v>
      </c>
      <c r="H19" s="5">
        <v>918</v>
      </c>
      <c r="I19" s="3">
        <f>H19*100/H25</f>
        <v>17.839098328799068</v>
      </c>
      <c r="J19" s="3" t="s">
        <v>31</v>
      </c>
      <c r="K19" s="5">
        <v>782</v>
      </c>
      <c r="L19" s="3">
        <f>K19*100/K25</f>
        <v>19.717599596570853</v>
      </c>
      <c r="N19" s="1">
        <f t="shared" ref="N19:N25" si="3">H19+K19</f>
        <v>1700</v>
      </c>
      <c r="O19" s="3">
        <f t="shared" ref="O19" si="4">N19*100/N25</f>
        <v>18.656716417910449</v>
      </c>
    </row>
    <row r="20" spans="1:15">
      <c r="B20" s="5">
        <v>1917696</v>
      </c>
      <c r="C20" s="3">
        <f>B20*100/B25</f>
        <v>16.002913359110064</v>
      </c>
      <c r="E20" s="5">
        <v>169937</v>
      </c>
      <c r="F20" s="3">
        <f>E20*100/E25</f>
        <v>15.95001102835931</v>
      </c>
      <c r="H20" s="5">
        <v>655</v>
      </c>
      <c r="I20" s="3">
        <f>H20*100/H25</f>
        <v>12.728332685581034</v>
      </c>
      <c r="K20" s="5">
        <v>804</v>
      </c>
      <c r="L20" s="3">
        <f>K20*100/K25</f>
        <v>20.272314674735249</v>
      </c>
      <c r="N20" s="1">
        <f t="shared" si="3"/>
        <v>1459</v>
      </c>
      <c r="O20" s="3">
        <f>N20*100/N25</f>
        <v>16.011852502194909</v>
      </c>
    </row>
    <row r="21" spans="1:15">
      <c r="B21" s="1">
        <v>2559884</v>
      </c>
      <c r="C21" s="3">
        <f>B21*100/B25</f>
        <v>21.361885231742729</v>
      </c>
      <c r="E21" s="1">
        <v>216134</v>
      </c>
      <c r="F21" s="3">
        <f>E21*100/E25</f>
        <v>20.28598647500786</v>
      </c>
      <c r="H21" s="5">
        <v>991</v>
      </c>
      <c r="I21" s="3">
        <f>H21*100/H25</f>
        <v>19.25767586474932</v>
      </c>
      <c r="K21" s="8">
        <v>923</v>
      </c>
      <c r="L21" s="3">
        <f>K21*100/K25</f>
        <v>23.272818961169943</v>
      </c>
      <c r="N21" s="1">
        <f t="shared" si="3"/>
        <v>1914</v>
      </c>
      <c r="O21" s="3">
        <f>N21*100/N25</f>
        <v>21.005267778753293</v>
      </c>
    </row>
    <row r="22" spans="1:15">
      <c r="B22" s="1">
        <v>2418305</v>
      </c>
      <c r="C22" s="3">
        <f>B22*100/B25</f>
        <v>20.180427654280273</v>
      </c>
      <c r="E22" s="1">
        <v>213737</v>
      </c>
      <c r="F22" s="3">
        <f>E22*100/E25</f>
        <v>20.061007945111623</v>
      </c>
      <c r="H22" s="1">
        <v>1204</v>
      </c>
      <c r="I22" s="3">
        <f>H22*100/H25</f>
        <v>23.396813058686359</v>
      </c>
      <c r="K22" s="5">
        <v>725</v>
      </c>
      <c r="L22" s="3">
        <f>K22*100/K25</f>
        <v>18.280383257690367</v>
      </c>
      <c r="N22" s="1">
        <f t="shared" si="3"/>
        <v>1929</v>
      </c>
      <c r="O22" s="3">
        <f>N22*100/N25</f>
        <v>21.169885864793677</v>
      </c>
    </row>
    <row r="23" spans="1:15">
      <c r="B23" s="1">
        <v>1676492</v>
      </c>
      <c r="C23" s="3">
        <f>B23*100/B25</f>
        <v>13.990098651319682</v>
      </c>
      <c r="E23" s="1">
        <v>149162</v>
      </c>
      <c r="F23" s="3">
        <f>E23*100/E25</f>
        <v>14.000103244214804</v>
      </c>
      <c r="H23" s="5">
        <v>847</v>
      </c>
      <c r="I23" s="3">
        <f>H23*100/H25</f>
        <v>16.459385930820055</v>
      </c>
      <c r="K23" s="5">
        <v>395</v>
      </c>
      <c r="L23" s="3">
        <f>K23*100/K25</f>
        <v>9.9596570852244071</v>
      </c>
      <c r="N23" s="1">
        <f t="shared" si="3"/>
        <v>1242</v>
      </c>
      <c r="O23" s="3">
        <f>N23*100/N25</f>
        <v>13.630377524143986</v>
      </c>
    </row>
    <row r="24" spans="1:15">
      <c r="B24" s="2">
        <v>1236093</v>
      </c>
      <c r="C24" s="3">
        <f>B24*100/B25</f>
        <v>10.315028650423443</v>
      </c>
      <c r="E24" s="2">
        <v>106577</v>
      </c>
      <c r="F24" s="3">
        <f>E24*100/E25</f>
        <v>10.003144255632677</v>
      </c>
      <c r="H24" s="7">
        <v>531</v>
      </c>
      <c r="I24" s="3">
        <f>H24*100/H25</f>
        <v>10.318694131364166</v>
      </c>
      <c r="K24" s="7">
        <v>337</v>
      </c>
      <c r="L24" s="3">
        <f>K24*100/K25</f>
        <v>8.4972264246091775</v>
      </c>
      <c r="N24" s="1">
        <f t="shared" si="3"/>
        <v>868</v>
      </c>
      <c r="O24" s="3">
        <f>N24*100/N25</f>
        <v>9.5258999122036876</v>
      </c>
    </row>
    <row r="25" spans="1:15">
      <c r="A25" s="3" t="s">
        <v>28</v>
      </c>
      <c r="B25" s="4">
        <f>SUM(B18:B24)</f>
        <v>11983418</v>
      </c>
      <c r="C25" s="3">
        <f>SUM(C19:C24)</f>
        <v>100.00000000000001</v>
      </c>
      <c r="E25" s="4">
        <f>SUM(E18:E24)</f>
        <v>1065435</v>
      </c>
      <c r="F25" s="3">
        <f>SUM(F19:F24)</f>
        <v>100</v>
      </c>
      <c r="H25" s="4">
        <f>SUM(H18:H24)</f>
        <v>5146</v>
      </c>
      <c r="I25" s="3">
        <f>SUM(I19:I24)</f>
        <v>100</v>
      </c>
      <c r="K25" s="4">
        <f>SUM(K18:K24)</f>
        <v>3966</v>
      </c>
      <c r="L25" s="3">
        <f>SUM(L19:L24)</f>
        <v>100.00000000000001</v>
      </c>
      <c r="N25" s="1">
        <f t="shared" si="3"/>
        <v>9112</v>
      </c>
      <c r="O25" s="3">
        <f>SUM(O19:O24)</f>
        <v>100</v>
      </c>
    </row>
    <row r="26" spans="1:15">
      <c r="A26" s="3">
        <v>2019</v>
      </c>
    </row>
    <row r="27" spans="1:15">
      <c r="A27" s="3" t="s">
        <v>9</v>
      </c>
      <c r="B27" s="5">
        <v>2047349</v>
      </c>
      <c r="C27" s="3">
        <f>B27*100/B33</f>
        <v>17.473208970668875</v>
      </c>
      <c r="D27" s="3" t="s">
        <v>29</v>
      </c>
      <c r="E27" s="5">
        <v>169484</v>
      </c>
      <c r="F27" s="3">
        <f>E27*100/E33</f>
        <v>17.029237791797662</v>
      </c>
      <c r="G27" s="3" t="s">
        <v>14</v>
      </c>
      <c r="H27" s="5">
        <v>999</v>
      </c>
      <c r="I27" s="3">
        <f>H27*100/H33</f>
        <v>19.028571428571428</v>
      </c>
      <c r="J27" s="3" t="s">
        <v>31</v>
      </c>
      <c r="K27" s="5">
        <v>647</v>
      </c>
      <c r="L27" s="3">
        <f>K27*100/K33</f>
        <v>18.27683615819209</v>
      </c>
      <c r="N27" s="1">
        <f t="shared" ref="N27:N33" si="5">H27+K27</f>
        <v>1646</v>
      </c>
      <c r="O27" s="3">
        <f t="shared" ref="O27" si="6">N27*100/N33</f>
        <v>18.725824800910125</v>
      </c>
    </row>
    <row r="28" spans="1:15">
      <c r="B28" s="5">
        <v>1801993</v>
      </c>
      <c r="C28" s="3">
        <f>B28*100/B33</f>
        <v>15.379205134387208</v>
      </c>
      <c r="E28" s="5">
        <v>155012</v>
      </c>
      <c r="F28" s="3">
        <f>E28*100/E33</f>
        <v>15.575135166636022</v>
      </c>
      <c r="H28" s="5">
        <v>637</v>
      </c>
      <c r="I28" s="3">
        <f>H28*100/H33</f>
        <v>12.133333333333333</v>
      </c>
      <c r="K28" s="5">
        <v>633</v>
      </c>
      <c r="L28" s="3">
        <f>K28*100/K33</f>
        <v>17.881355932203391</v>
      </c>
      <c r="N28" s="1">
        <f t="shared" si="5"/>
        <v>1270</v>
      </c>
      <c r="O28" s="3">
        <f>N28*100/N33</f>
        <v>14.448236632536974</v>
      </c>
    </row>
    <row r="29" spans="1:15">
      <c r="B29" s="1">
        <v>2428135</v>
      </c>
      <c r="C29" s="3">
        <f>B29*100/B33</f>
        <v>20.723047347567547</v>
      </c>
      <c r="E29" s="1">
        <v>200406</v>
      </c>
      <c r="F29" s="3">
        <f>E29*100/E33</f>
        <v>20.136186477207303</v>
      </c>
      <c r="H29" s="5">
        <v>936</v>
      </c>
      <c r="I29" s="3">
        <f>H29*100/H33</f>
        <v>17.828571428571429</v>
      </c>
      <c r="K29" s="5">
        <v>828</v>
      </c>
      <c r="L29" s="3">
        <f>K29*100/K33</f>
        <v>23.389830508474578</v>
      </c>
      <c r="N29" s="1">
        <f t="shared" si="5"/>
        <v>1764</v>
      </c>
      <c r="O29" s="3">
        <f>N29*100/N33</f>
        <v>20.068259385665527</v>
      </c>
    </row>
    <row r="30" spans="1:15">
      <c r="B30" s="1">
        <v>2445216</v>
      </c>
      <c r="C30" s="3">
        <f>B30*100/B33</f>
        <v>20.868826050870204</v>
      </c>
      <c r="E30" s="1">
        <v>211407</v>
      </c>
      <c r="F30" s="3">
        <f>E30*100/E33</f>
        <v>21.24153355980841</v>
      </c>
      <c r="H30" s="1">
        <v>1221</v>
      </c>
      <c r="I30" s="3">
        <f>H30*100/H33</f>
        <v>23.257142857142856</v>
      </c>
      <c r="K30" s="5">
        <v>695</v>
      </c>
      <c r="L30" s="3">
        <f>K30*100/K33</f>
        <v>19.63276836158192</v>
      </c>
      <c r="N30" s="1">
        <f t="shared" si="5"/>
        <v>1916</v>
      </c>
      <c r="O30" s="3">
        <f>N30*100/N33</f>
        <v>21.797497155858931</v>
      </c>
    </row>
    <row r="31" spans="1:15">
      <c r="B31" s="1">
        <v>1708039</v>
      </c>
      <c r="C31" s="3">
        <f>B31*100/B33</f>
        <v>14.577349722520339</v>
      </c>
      <c r="E31" s="1">
        <v>149478</v>
      </c>
      <c r="F31" s="3">
        <f>E31*100/E33</f>
        <v>15.019095647036481</v>
      </c>
      <c r="H31" s="5">
        <v>888</v>
      </c>
      <c r="I31" s="3">
        <f>H31*100/H33</f>
        <v>16.914285714285715</v>
      </c>
      <c r="K31" s="5">
        <v>418</v>
      </c>
      <c r="L31" s="3">
        <f>K31*100/K33</f>
        <v>11.807909604519773</v>
      </c>
      <c r="N31" s="1">
        <f t="shared" si="5"/>
        <v>1306</v>
      </c>
      <c r="O31" s="3">
        <f>N31*100/N33</f>
        <v>14.857792946530148</v>
      </c>
    </row>
    <row r="32" spans="1:15">
      <c r="B32" s="2">
        <v>1286343</v>
      </c>
      <c r="C32" s="3">
        <f>B32*100/B33</f>
        <v>10.978362773985829</v>
      </c>
      <c r="E32" s="2">
        <v>109466</v>
      </c>
      <c r="F32" s="3">
        <f>E32*100/E33</f>
        <v>10.99881135751412</v>
      </c>
      <c r="H32" s="7">
        <v>569</v>
      </c>
      <c r="I32" s="3">
        <f>H32*100/H33</f>
        <v>10.838095238095239</v>
      </c>
      <c r="K32" s="7">
        <v>319</v>
      </c>
      <c r="L32" s="3">
        <f>K32*100/K33</f>
        <v>9.0112994350282491</v>
      </c>
      <c r="N32" s="1">
        <f t="shared" si="5"/>
        <v>888</v>
      </c>
      <c r="O32" s="3">
        <f>N32*100/N33</f>
        <v>10.102389078498293</v>
      </c>
    </row>
    <row r="33" spans="1:15">
      <c r="A33" s="3" t="s">
        <v>28</v>
      </c>
      <c r="B33" s="4">
        <f>SUM(B26:B32)</f>
        <v>11717075</v>
      </c>
      <c r="C33" s="3">
        <f>SUM(C27:C32)</f>
        <v>100</v>
      </c>
      <c r="E33" s="4">
        <f>SUM(E26:E32)</f>
        <v>995253</v>
      </c>
      <c r="F33" s="3">
        <f>SUM(F27:F32)</f>
        <v>99.999999999999986</v>
      </c>
      <c r="H33" s="4">
        <f>SUM(H26:H32)</f>
        <v>5250</v>
      </c>
      <c r="I33" s="3">
        <f>SUM(I27:I32)</f>
        <v>99.999999999999986</v>
      </c>
      <c r="K33" s="4">
        <f>SUM(K26:K32)</f>
        <v>3540</v>
      </c>
      <c r="L33" s="3">
        <f>SUM(L27:L32)</f>
        <v>100.00000000000001</v>
      </c>
      <c r="N33" s="1">
        <f t="shared" si="5"/>
        <v>8790</v>
      </c>
      <c r="O33" s="3">
        <f>SUM(O27:O32)</f>
        <v>100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Overall</vt:lpstr>
      <vt:lpstr>Age 20-70</vt:lpstr>
      <vt:lpstr>Age distribution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inderm69</dc:creator>
  <cp:lastModifiedBy>sirirat anutrakulchai</cp:lastModifiedBy>
  <dcterms:created xsi:type="dcterms:W3CDTF">2022-02-26T06:52:45Z</dcterms:created>
  <dcterms:modified xsi:type="dcterms:W3CDTF">2022-05-21T01:31:13Z</dcterms:modified>
</cp:coreProperties>
</file>