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F916F78F-C98E-AC45-803A-4856627AE1B7}" xr6:coauthVersionLast="47" xr6:coauthVersionMax="47" xr10:uidLastSave="{00000000-0000-0000-0000-000000000000}"/>
  <bookViews>
    <workbookView xWindow="48400" yWindow="3320" windowWidth="41120" windowHeight="21900" xr2:uid="{00000000-000D-0000-FFFF-FFFF00000000}"/>
  </bookViews>
  <sheets>
    <sheet name="MAIN SHEET" sheetId="12" r:id="rId1"/>
    <sheet name="SI TABLE 2.1" sheetId="4" r:id="rId2"/>
    <sheet name="SI TABLE 2.2" sheetId="5" r:id="rId3"/>
    <sheet name="SI TABLE 2.3" sheetId="6" r:id="rId4"/>
    <sheet name="SI TABLE 2.4" sheetId="7" r:id="rId5"/>
    <sheet name="SI TABLE 2.5" sheetId="8" r:id="rId6"/>
    <sheet name="SI TABLE 2.6" sheetId="9" r:id="rId7"/>
    <sheet name="SI TABLE 2.7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0" l="1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7" i="10"/>
  <c r="I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7" i="10"/>
  <c r="I7" i="9"/>
  <c r="H7" i="9"/>
  <c r="E7" i="9"/>
  <c r="E7" i="4"/>
  <c r="K7" i="5"/>
  <c r="J8" i="5"/>
  <c r="J7" i="5"/>
  <c r="H8" i="5"/>
  <c r="H7" i="5"/>
  <c r="E8" i="5"/>
  <c r="E7" i="5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7" i="6"/>
  <c r="J8" i="7"/>
  <c r="J9" i="7"/>
  <c r="J10" i="7"/>
  <c r="J7" i="7"/>
  <c r="K7" i="7"/>
  <c r="H8" i="7"/>
  <c r="H9" i="7"/>
  <c r="H10" i="7"/>
  <c r="H7" i="7"/>
  <c r="E8" i="7"/>
  <c r="E9" i="7"/>
  <c r="E10" i="7"/>
  <c r="E7" i="7"/>
  <c r="I8" i="8"/>
  <c r="I7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7" i="8"/>
  <c r="E62" i="8"/>
  <c r="E63" i="8"/>
  <c r="E64" i="8"/>
  <c r="E65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K12" i="6" l="1"/>
  <c r="K8" i="5"/>
  <c r="I7" i="5"/>
  <c r="K7" i="4"/>
  <c r="K7" i="6" l="1"/>
  <c r="K29" i="10"/>
  <c r="K28" i="10"/>
  <c r="I28" i="10"/>
  <c r="K27" i="10"/>
  <c r="I27" i="10"/>
  <c r="K26" i="10"/>
  <c r="I26" i="10"/>
  <c r="K25" i="10"/>
  <c r="I25" i="10"/>
  <c r="K24" i="10"/>
  <c r="I24" i="10"/>
  <c r="K23" i="10"/>
  <c r="I23" i="10"/>
  <c r="K21" i="10"/>
  <c r="I21" i="10"/>
  <c r="K20" i="10"/>
  <c r="I20" i="10"/>
  <c r="K19" i="10"/>
  <c r="I19" i="10"/>
  <c r="K18" i="10"/>
  <c r="I18" i="10"/>
  <c r="K17" i="10"/>
  <c r="I17" i="10"/>
  <c r="K16" i="10"/>
  <c r="I16" i="10"/>
  <c r="K15" i="10"/>
  <c r="I15" i="10"/>
  <c r="K14" i="10"/>
  <c r="I14" i="10"/>
  <c r="C14" i="10"/>
  <c r="K13" i="10"/>
  <c r="I13" i="10"/>
  <c r="K12" i="10"/>
  <c r="I12" i="10"/>
  <c r="K11" i="10"/>
  <c r="I11" i="10"/>
  <c r="K10" i="10"/>
  <c r="I10" i="10"/>
  <c r="K9" i="10"/>
  <c r="I9" i="10"/>
  <c r="K8" i="10"/>
  <c r="I8" i="10"/>
  <c r="K7" i="10"/>
  <c r="C31" i="9"/>
  <c r="K65" i="8"/>
  <c r="I65" i="8"/>
  <c r="J64" i="8"/>
  <c r="K64" i="8"/>
  <c r="I64" i="8"/>
  <c r="K63" i="8"/>
  <c r="J63" i="8"/>
  <c r="I63" i="8"/>
  <c r="K62" i="8"/>
  <c r="J62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K10" i="7"/>
  <c r="I10" i="7"/>
  <c r="K9" i="7"/>
  <c r="I9" i="7"/>
  <c r="K8" i="7"/>
  <c r="I8" i="7"/>
  <c r="I7" i="7"/>
  <c r="K20" i="6"/>
  <c r="I20" i="6"/>
  <c r="K19" i="6"/>
  <c r="I19" i="6"/>
  <c r="K18" i="6"/>
  <c r="I18" i="6"/>
  <c r="K17" i="6"/>
  <c r="I17" i="6"/>
  <c r="K16" i="6"/>
  <c r="I16" i="6"/>
  <c r="K15" i="6"/>
  <c r="I15" i="6"/>
  <c r="K14" i="6"/>
  <c r="I14" i="6"/>
  <c r="K13" i="6"/>
  <c r="I13" i="6"/>
  <c r="I12" i="6"/>
  <c r="K11" i="6"/>
  <c r="I11" i="6"/>
  <c r="K10" i="6"/>
  <c r="I10" i="6"/>
  <c r="K9" i="6"/>
  <c r="I9" i="6"/>
  <c r="K8" i="6"/>
  <c r="I8" i="6"/>
  <c r="I7" i="6"/>
  <c r="I8" i="5"/>
  <c r="I7" i="4"/>
  <c r="J65" i="8" l="1"/>
  <c r="J7" i="4"/>
  <c r="H7" i="4"/>
  <c r="I22" i="10"/>
  <c r="K22" i="10"/>
  <c r="I29" i="10"/>
</calcChain>
</file>

<file path=xl/sharedStrings.xml><?xml version="1.0" encoding="utf-8"?>
<sst xmlns="http://schemas.openxmlformats.org/spreadsheetml/2006/main" count="432" uniqueCount="238">
  <si>
    <t>Country</t>
  </si>
  <si>
    <t>South Africa</t>
  </si>
  <si>
    <t>China</t>
  </si>
  <si>
    <t>Japan</t>
  </si>
  <si>
    <t>India</t>
  </si>
  <si>
    <t>Taiwan</t>
  </si>
  <si>
    <t>Pakistan</t>
  </si>
  <si>
    <t>Philippines</t>
  </si>
  <si>
    <t>Ukraine</t>
  </si>
  <si>
    <t>France</t>
  </si>
  <si>
    <t>Germany</t>
  </si>
  <si>
    <t>Spain</t>
  </si>
  <si>
    <t>Sweden</t>
  </si>
  <si>
    <t>United Kingdom</t>
  </si>
  <si>
    <t>Belgium</t>
  </si>
  <si>
    <t>Switzerland</t>
  </si>
  <si>
    <t>Finland</t>
  </si>
  <si>
    <t>Hungary</t>
  </si>
  <si>
    <t>Slovakia</t>
  </si>
  <si>
    <t>Romania</t>
  </si>
  <si>
    <t>Slovenia</t>
  </si>
  <si>
    <t>Netherlands</t>
  </si>
  <si>
    <t>Armenia</t>
  </si>
  <si>
    <t>Brazil</t>
  </si>
  <si>
    <t>Mexico</t>
  </si>
  <si>
    <t>Argentina</t>
  </si>
  <si>
    <t>Iran</t>
  </si>
  <si>
    <t>United Arab Emirates</t>
  </si>
  <si>
    <t>Canada</t>
  </si>
  <si>
    <t>Koeberg Nuclear Power Station</t>
  </si>
  <si>
    <t>Barakah nuclear power plant</t>
  </si>
  <si>
    <t>Bushehr Nuclear Power Plant</t>
  </si>
  <si>
    <t>Balakovo Nuclear Power Plant</t>
  </si>
  <si>
    <t>Beloyarsk Nuclear Power Station</t>
  </si>
  <si>
    <t>Bilibino Nuclear Power Plant</t>
  </si>
  <si>
    <t>Kalinin Nuclear Power Plant</t>
  </si>
  <si>
    <t>Kola Nuclear Power Plant</t>
  </si>
  <si>
    <t>Kursk Nuclear Power Plant</t>
  </si>
  <si>
    <t>Leningrad Nuclear Power Plant</t>
  </si>
  <si>
    <t>Novovoronezh Nuclear Power Plant</t>
  </si>
  <si>
    <t>Rostov Nuclear Power Plant</t>
  </si>
  <si>
    <t>Smolensk Nuclear Power Plant</t>
  </si>
  <si>
    <t>Khmelnytskyi Nuclear Power Plant</t>
  </si>
  <si>
    <t>Rivne Nuclear Power Plant</t>
  </si>
  <si>
    <t>South Ukraine Nuclear Power Plant</t>
  </si>
  <si>
    <t>Zaporizhzhia Nuclear Power Plant</t>
  </si>
  <si>
    <t>Central Nuclear Atucha</t>
  </si>
  <si>
    <t>Embalse Nuclear Power Station</t>
  </si>
  <si>
    <t>Angra Nuclear Power Plant</t>
  </si>
  <si>
    <t>Laguna Verde Nuclear Power Station</t>
  </si>
  <si>
    <t>Diablo Canyon Power Plant</t>
  </si>
  <si>
    <t>Arkansas Nuclear One</t>
  </si>
  <si>
    <t>Beaver Valley Nuclear Power Station</t>
  </si>
  <si>
    <t>Braidwood Nuclear Generating Station</t>
  </si>
  <si>
    <t>Browns Ferry Nuclear Plant</t>
  </si>
  <si>
    <t>Brunswick Nuclear Generating Station</t>
  </si>
  <si>
    <t>Byron Nuclear Generating Station</t>
  </si>
  <si>
    <t>Callaway Nuclear Generating Station</t>
  </si>
  <si>
    <t>Calvert Cliffs Nuclear Power Plant</t>
  </si>
  <si>
    <t>Catawba Nuclear Station</t>
  </si>
  <si>
    <t>Clinton Power Station</t>
  </si>
  <si>
    <t>Columbia Generating Station</t>
  </si>
  <si>
    <t>Comanche Peak Nuclear Power Plant</t>
  </si>
  <si>
    <t>Cooper Nuclear Station</t>
  </si>
  <si>
    <t>Davis–Besse Nuclear Power Station</t>
  </si>
  <si>
    <t>Donald C. Cook Nuclear Plant</t>
  </si>
  <si>
    <t>Dresden Generating Station</t>
  </si>
  <si>
    <t>Edwin I. Hatch Nuclear Power Plant</t>
  </si>
  <si>
    <t>Enrico Fermi Nuclear Generating Station</t>
  </si>
  <si>
    <t>R. E. Ginna Nuclear Power Plant</t>
  </si>
  <si>
    <t>Grand Gulf Nuclear Station</t>
  </si>
  <si>
    <t>H. B. Robinson Nuclear Generating Station</t>
  </si>
  <si>
    <t>Hope Creek Nuclear Generating Station</t>
  </si>
  <si>
    <t>James A. FitzPatrick Nuclear Power Plant</t>
  </si>
  <si>
    <t>Joseph M. Farley Nuclear Plant</t>
  </si>
  <si>
    <t>LaSalle County Nuclear Generating Station</t>
  </si>
  <si>
    <t>Limerick Generating Station</t>
  </si>
  <si>
    <t>McGuire Nuclear Station</t>
  </si>
  <si>
    <t>Millstone Nuclear Power Plant</t>
  </si>
  <si>
    <t>Monticello Nuclear Generating Plant</t>
  </si>
  <si>
    <t>Nine Mile Point Nuclear Generating Station</t>
  </si>
  <si>
    <t>North Anna Nuclear Generating Station</t>
  </si>
  <si>
    <t>Oconee Nuclear Station</t>
  </si>
  <si>
    <t>Palisades Nuclear Generating Station</t>
  </si>
  <si>
    <t>Palo Verde Nuclear Generating Station</t>
  </si>
  <si>
    <t>Peach Bottom Nuclear Generating Station</t>
  </si>
  <si>
    <t>Perry Nuclear Generating Station</t>
  </si>
  <si>
    <t>Point Beach Nuclear Plant</t>
  </si>
  <si>
    <t>Prairie Island Nuclear Power Plant</t>
  </si>
  <si>
    <t>Quad Cities Nuclear Generating Station</t>
  </si>
  <si>
    <t>River Bend Nuclear Generating Station</t>
  </si>
  <si>
    <t>Salem Nuclear Power Plant</t>
  </si>
  <si>
    <t>Seabrook Station Nuclear Power Plant</t>
  </si>
  <si>
    <t>Sequoyah Nuclear Plant</t>
  </si>
  <si>
    <t>Shearon Harris Nuclear Power Plant</t>
  </si>
  <si>
    <t>South Texas Nuclear Generating Station</t>
  </si>
  <si>
    <t>St. Lucie Nuclear Power Plant</t>
  </si>
  <si>
    <t>Surry Nuclear Power Plant</t>
  </si>
  <si>
    <t>Susquehanna Steam Electric Station</t>
  </si>
  <si>
    <t>Turkey Point Nuclear Generating Station</t>
  </si>
  <si>
    <t>Virgil C. Summer Nuclear Generating Station</t>
  </si>
  <si>
    <t>Vogtle Electric Generating Plant</t>
  </si>
  <si>
    <t>Waterford Nuclear Generating Station</t>
  </si>
  <si>
    <t>Watts Bar Nuclear Plant</t>
  </si>
  <si>
    <t>Wolf Creek Generating Station</t>
  </si>
  <si>
    <t>Pickering Nuclear Generating Station</t>
  </si>
  <si>
    <t>Darlington Nuclear Generating Station</t>
  </si>
  <si>
    <t>Bruce Nuclear Generating Station</t>
  </si>
  <si>
    <t>Point Lepreau Nuclear Generating Station</t>
  </si>
  <si>
    <t>Borssele Nuclear Power Plant</t>
  </si>
  <si>
    <t>Doel Nuclear Plant</t>
  </si>
  <si>
    <t>Tihange Nuclear Power Station</t>
  </si>
  <si>
    <t>Dampierre Nuclear Plant</t>
  </si>
  <si>
    <t>Belleville Nuclear Power Plant</t>
  </si>
  <si>
    <t>Blayais Nuclear Power Plant</t>
  </si>
  <si>
    <t>Bugey Nuclear Power Plant</t>
  </si>
  <si>
    <t>Cattenom Nuclear Power Plant</t>
  </si>
  <si>
    <t>Chinon Nuclear Power Plant</t>
  </si>
  <si>
    <t>Chooz Nuclear Power Plant</t>
  </si>
  <si>
    <t>Civaux Nuclear Power Plant</t>
  </si>
  <si>
    <t>Cruas Nuclear Power Plant</t>
  </si>
  <si>
    <t>Fessenheim Nuclear Power Plant</t>
  </si>
  <si>
    <t>Flamanville Nuclear Power Plant</t>
  </si>
  <si>
    <t>Golfech Nuclear Power Plant</t>
  </si>
  <si>
    <t>Gravelines Nuclear Power Station</t>
  </si>
  <si>
    <t>Nogent Nuclear Power Plant</t>
  </si>
  <si>
    <t>Paluel Nuclear Power Plant</t>
  </si>
  <si>
    <t>Penly Nuclear Power Plant</t>
  </si>
  <si>
    <t>Saint-Alban Nuclear Power Plant</t>
  </si>
  <si>
    <t>Saint-Laurent Nuclear Power Plant</t>
  </si>
  <si>
    <t>Tricastin Nuclear Power Plant</t>
  </si>
  <si>
    <t>Sizewell B Nuclear Plant</t>
  </si>
  <si>
    <t>Hartlepool nuclear power station</t>
  </si>
  <si>
    <t>Heysham nuclear power station</t>
  </si>
  <si>
    <t>Hinkley Point B nuclear power station</t>
  </si>
  <si>
    <t>Hunterston B nuclear power station</t>
  </si>
  <si>
    <t>Torness nuclear power station</t>
  </si>
  <si>
    <t>Philippsburg Nuclear Plant</t>
  </si>
  <si>
    <t>Brokdorf Nuclear Power Plant</t>
  </si>
  <si>
    <t>Emsland Nuclear Power Plant</t>
  </si>
  <si>
    <t>Grohnde Nuclear Power Plant</t>
  </si>
  <si>
    <t>Gundremmingen Nuclear Power Plant</t>
  </si>
  <si>
    <t>Isar Nuclear Power Plant</t>
  </si>
  <si>
    <t>Neckarwestheim Nuclear Power Plant</t>
  </si>
  <si>
    <t>Almaraz Nuclear Plant</t>
  </si>
  <si>
    <t>Ascó Nuclear Power Plant</t>
  </si>
  <si>
    <t>Cofrentes Nuclear Power Plant</t>
  </si>
  <si>
    <t>Trillo Nuclear Power Plant</t>
  </si>
  <si>
    <t>Vandellòs Nuclear Power Plant</t>
  </si>
  <si>
    <t>Armenian Nuclear Power Plant</t>
  </si>
  <si>
    <t>Dukovany Nuclear Power Station</t>
  </si>
  <si>
    <t>Temelín Nuclear Power Station</t>
  </si>
  <si>
    <t>Loviisa Nuclear Power Plant</t>
  </si>
  <si>
    <t>Olkiluoto Nuclear Power Plant</t>
  </si>
  <si>
    <t>Paks Nuclear Power Plant</t>
  </si>
  <si>
    <t>Cernavodă Nuclear Power Plant</t>
  </si>
  <si>
    <t>Bohunice Nuclear Power Plant</t>
  </si>
  <si>
    <t>Mochovce Nuclear Power Plant</t>
  </si>
  <si>
    <t>Krško Nuclear Power Plant</t>
  </si>
  <si>
    <t>Forsmark Nuclear Power Plant</t>
  </si>
  <si>
    <t>Oskarshamn Nuclear Power Plant</t>
  </si>
  <si>
    <t>Ringhals Nuclear Power Plant</t>
  </si>
  <si>
    <t>Beznau Nuclear Power Plant</t>
  </si>
  <si>
    <t>Gösgen Nuclear Power Plant</t>
  </si>
  <si>
    <t>Leibstadt Nuclear Power Plant</t>
  </si>
  <si>
    <t>Kori Nuclear Power Plant</t>
  </si>
  <si>
    <t>Wolseong Nuclear Power Plant</t>
  </si>
  <si>
    <t>MaanshanNuclear Power Plant</t>
  </si>
  <si>
    <t>Kuosheng Nuclear Power Plant</t>
  </si>
  <si>
    <t>Takahama Nuclear Plant</t>
  </si>
  <si>
    <t>Genkai Nuclear Power Plant</t>
  </si>
  <si>
    <t>Mihama Nuclear Power Plant</t>
  </si>
  <si>
    <t>Ōi Nuclear Power Plant</t>
  </si>
  <si>
    <t>Sendai Nuclear Power Plant</t>
  </si>
  <si>
    <t>Bataan Nuclear Plant</t>
  </si>
  <si>
    <t>Hongyanhe Nuclear Power Plant</t>
  </si>
  <si>
    <t>Ling Ao Nuclear Power Plant</t>
  </si>
  <si>
    <t>Ningde Nuclear Power Plant</t>
  </si>
  <si>
    <t>Tianwan Nuclear Power Plant</t>
  </si>
  <si>
    <t>Kaiga Atomic Power Station</t>
  </si>
  <si>
    <t>Kakrapar Atomic Power Station</t>
  </si>
  <si>
    <t>Kudankulam Nuclear Power Plant</t>
  </si>
  <si>
    <t>Madras Atomic Power Station</t>
  </si>
  <si>
    <t>Narora Atomic Power Station</t>
  </si>
  <si>
    <t>Rajasthan Atomic Power Station</t>
  </si>
  <si>
    <t>Tarapur Atomic Power Station</t>
  </si>
  <si>
    <t>Chashma Nuclear Power Plant</t>
  </si>
  <si>
    <t>Karachi Nuclear Power Complex</t>
  </si>
  <si>
    <t>Supplementary Information (SI) file 2 – Nuclear Power population data</t>
  </si>
  <si>
    <t>Power plant</t>
  </si>
  <si>
    <t>Sheet 1</t>
  </si>
  <si>
    <t>Sheet 2</t>
  </si>
  <si>
    <t>Sheet 3</t>
  </si>
  <si>
    <t>Sheet 4</t>
  </si>
  <si>
    <t>Sheet 5</t>
  </si>
  <si>
    <t>Sheet 6</t>
  </si>
  <si>
    <t>Sheet 7</t>
  </si>
  <si>
    <t>Supplementary Information (SI) for the article "Spatial Energy Density of Large-Scale Electricity Generation from Power Sources Worldwide".</t>
  </si>
  <si>
    <t>Capacity factor (%)</t>
  </si>
  <si>
    <t>1 nuclear power power plant in South Africa (raw data for Figure 4).</t>
  </si>
  <si>
    <r>
      <t>Incl. Safety surface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</si>
  <si>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Mean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</si>
  <si>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Annual energy density (TWh/km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</si>
  <si>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Mean power density incl. safety surface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</si>
  <si>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Annual energy density incl. safety surface (TWh/km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</si>
  <si>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Incl. safety surface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</si>
  <si>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Incl. safety surface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 (Body)"/>
      </rPr>
      <t>)</t>
    </r>
  </si>
  <si>
    <r>
      <t>Annual energy density incl. safety surface (TWh/km</t>
    </r>
    <r>
      <rPr>
        <vertAlign val="superscript"/>
        <sz val="10"/>
        <color theme="1"/>
        <rFont val="Arial (Body)"/>
      </rPr>
      <t>2)</t>
    </r>
  </si>
  <si>
    <t>Rated power (MW)</t>
  </si>
  <si>
    <t>2 nuclear power plants in Argentina, 1 nuclear power plant in Brazil, and 1 nuclear power plant in Mexico (raw data for Figure 4).</t>
  </si>
  <si>
    <t>Annual Energy (GWh)</t>
  </si>
  <si>
    <r>
      <t>Plant area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</si>
  <si>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t>County</t>
  </si>
  <si>
    <t>Annual energy (GWh)</t>
  </si>
  <si>
    <r>
      <t>Power plant area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</si>
  <si>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t>Russia</t>
  </si>
  <si>
    <t>SI TABLE 2.3 – Nuclear Power in the CIS</t>
  </si>
  <si>
    <t>10 nuclear power plants in Russia and 4 nuclear power plants in Ukraine (raw data for Figure 4).</t>
  </si>
  <si>
    <t>SI TABLE 2.1 – Nuclear Power in AFRICA</t>
  </si>
  <si>
    <t>1 nuclear power plant in the United Arab Emirates and 1 nuclear power plant in Iran (raw data for Figure 4).</t>
  </si>
  <si>
    <t>SI TABLE 2.2 – Nuclear Power in the MIDDLE EAST</t>
  </si>
  <si>
    <t>United States</t>
  </si>
  <si>
    <t>55 nuclear power plants in the US and 4 nuclear power plants in Canada (raw data for Figure 4).</t>
  </si>
  <si>
    <t>SI TABLE 2.5 – Nuclear Power in NORTH AMERICA</t>
  </si>
  <si>
    <t>SI TABLE 2.4 – Nuclear Power in LATIN AMERICA</t>
  </si>
  <si>
    <t>SI Table 2.1 – Nuclear Power in AFRICA</t>
  </si>
  <si>
    <t>SI Table 2.2 – Nuclear Power in the MIDDLE EAST</t>
  </si>
  <si>
    <t>SI Table 2.3 – Nuclear Power in the CIS</t>
  </si>
  <si>
    <t>SI Table 2.4 – Nuclear Power in LATIN AMERICA</t>
  </si>
  <si>
    <t>SI Table 2.5 – Nuclear Power in NORTH AMERICA</t>
  </si>
  <si>
    <t>SI Table 2.6 – Nuclear Power in EUROPE</t>
  </si>
  <si>
    <t>SI Table 2.7 – Nuclear Power in ASIA PACIFIC</t>
  </si>
  <si>
    <t>Czech Republic</t>
  </si>
  <si>
    <t>SI TABLE 2.6 – Nuclear Power in EUROPE</t>
  </si>
  <si>
    <t>1 in the Netherlands, 2 in Belgium, 19 in France, 6  in the UK, 7 in Germany, 5 in Spain, 1 in Armenia, 2 in Czech Republic, 2 in Finland, 1 in Hungary, 1 in Romania, 2 in Slovakia, 1 in Slovenia, 3 in Sweden, and 3 in Switzerland (raw data for Figure 4).</t>
  </si>
  <si>
    <t>South Korea</t>
  </si>
  <si>
    <t>SI TABLE 2.7 – Nuclear Power in ASIA PACIFIC</t>
  </si>
  <si>
    <t>2 in South Korea, 2 in Belgium, 2 in Taiwan, 5 in Japan, 1 in the Philippines, 4 in China, 7 in India, and 2 in Pakistan (raw data for Figure 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</si>
</sst>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2" formatCode="0.0000"/>
    <numFmt numFmtId="173" formatCode="0.000"/>
  </numFmts>
  <fonts count="22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2"/>
      <color rgb="FF000000"/>
      <name val="&quot;Linux Libertine&quot;"/>
    </font>
    <font>
      <sz val="12"/>
      <color theme="1"/>
      <name val="Arial"/>
      <family val="2"/>
    </font>
    <font>
      <sz val="12"/>
      <color rgb="FF000000"/>
      <name val="Inconsolata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0"/>
      <color theme="0"/>
      <name val="Arial (Body)"/>
    </font>
    <font>
      <sz val="10"/>
      <color theme="0"/>
      <name val="Arial"/>
      <family val="2"/>
      <scheme val="minor"/>
    </font>
    <font>
      <u/>
      <sz val="10"/>
      <color theme="4" tint="-0.499984740745262"/>
      <name val="Arial"/>
      <family val="2"/>
      <scheme val="minor"/>
    </font>
    <font>
      <b/>
      <sz val="10"/>
      <color theme="1"/>
      <name val="Arial (Body)"/>
    </font>
    <font>
      <sz val="10"/>
      <color theme="1"/>
      <name val="Arial (Body)"/>
    </font>
    <font>
      <vertAlign val="superscript"/>
      <sz val="10"/>
      <color theme="1"/>
      <name val="Arial (Body)"/>
    </font>
    <font>
      <u/>
      <sz val="10"/>
      <color theme="4" tint="-0.499984740745262"/>
      <name val="Arial (Body)"/>
    </font>
    <font>
      <sz val="14"/>
      <color rgb="FF000000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5DFCB"/>
        <bgColor rgb="FFB7E1CD"/>
      </patternFill>
    </fill>
    <fill>
      <patternFill patternType="solid">
        <fgColor rgb="FFB5DFCB"/>
        <bgColor rgb="FFF4CCCC"/>
      </patternFill>
    </fill>
    <fill>
      <patternFill patternType="solid">
        <fgColor rgb="FFB5DFCB"/>
        <bgColor rgb="FFEA9999"/>
      </patternFill>
    </fill>
    <fill>
      <patternFill patternType="solid">
        <fgColor rgb="FFB5DFCB"/>
        <bgColor rgb="FFD9D2E9"/>
      </patternFill>
    </fill>
    <fill>
      <patternFill patternType="solid">
        <fgColor rgb="FFFFFF00"/>
        <bgColor rgb="FFB45F06"/>
      </patternFill>
    </fill>
    <fill>
      <patternFill patternType="solid">
        <fgColor rgb="FFFFFF00"/>
        <bgColor rgb="FF45818E"/>
      </patternFill>
    </fill>
    <fill>
      <patternFill patternType="solid">
        <fgColor rgb="FFFFFF00"/>
        <bgColor rgb="FFFF00FF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4A86E8"/>
      </patternFill>
    </fill>
    <fill>
      <patternFill patternType="solid">
        <fgColor rgb="FFFFFF00"/>
        <bgColor rgb="FF38761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/>
    <xf numFmtId="0" fontId="2" fillId="0" borderId="0" xfId="0" applyFont="1"/>
    <xf numFmtId="0" fontId="2" fillId="0" borderId="2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10" fontId="8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11" fillId="0" borderId="0" xfId="0" applyFont="1"/>
    <xf numFmtId="0" fontId="15" fillId="0" borderId="0" xfId="0" applyFont="1"/>
    <xf numFmtId="10" fontId="2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/>
    <xf numFmtId="0" fontId="13" fillId="4" borderId="0" xfId="0" applyFont="1" applyFill="1" applyBorder="1"/>
    <xf numFmtId="0" fontId="2" fillId="0" borderId="0" xfId="0" applyFont="1" applyBorder="1"/>
    <xf numFmtId="0" fontId="0" fillId="0" borderId="0" xfId="0" applyBorder="1"/>
    <xf numFmtId="0" fontId="2" fillId="0" borderId="0" xfId="0" applyFont="1" applyFill="1" applyBorder="1"/>
    <xf numFmtId="0" fontId="2" fillId="5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10" fontId="2" fillId="8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2" fillId="0" borderId="4" xfId="0" applyFont="1" applyFill="1" applyBorder="1"/>
    <xf numFmtId="0" fontId="16" fillId="0" borderId="3" xfId="0" applyFont="1" applyFill="1" applyBorder="1"/>
    <xf numFmtId="0" fontId="2" fillId="0" borderId="4" xfId="0" applyFont="1" applyFill="1" applyBorder="1" applyAlignment="1">
      <alignment horizontal="right"/>
    </xf>
    <xf numFmtId="10" fontId="3" fillId="0" borderId="5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16" fillId="0" borderId="8" xfId="0" applyFont="1" applyFill="1" applyBorder="1"/>
    <xf numFmtId="0" fontId="2" fillId="0" borderId="7" xfId="0" applyFont="1" applyFill="1" applyBorder="1" applyAlignment="1">
      <alignment horizontal="right"/>
    </xf>
    <xf numFmtId="0" fontId="16" fillId="0" borderId="1" xfId="0" applyFont="1" applyFill="1" applyBorder="1"/>
    <xf numFmtId="0" fontId="16" fillId="0" borderId="11" xfId="0" applyFont="1" applyFill="1" applyBorder="1"/>
    <xf numFmtId="0" fontId="2" fillId="0" borderId="12" xfId="0" applyFont="1" applyFill="1" applyBorder="1"/>
    <xf numFmtId="0" fontId="2" fillId="0" borderId="12" xfId="0" applyFont="1" applyFill="1" applyBorder="1" applyAlignment="1">
      <alignment horizontal="right"/>
    </xf>
    <xf numFmtId="0" fontId="16" fillId="2" borderId="3" xfId="0" applyFont="1" applyFill="1" applyBorder="1"/>
    <xf numFmtId="10" fontId="2" fillId="0" borderId="0" xfId="0" applyNumberFormat="1" applyFont="1" applyFill="1" applyBorder="1"/>
    <xf numFmtId="10" fontId="3" fillId="0" borderId="7" xfId="0" applyNumberFormat="1" applyFont="1" applyFill="1" applyBorder="1"/>
    <xf numFmtId="10" fontId="3" fillId="0" borderId="0" xfId="0" applyNumberFormat="1" applyFont="1" applyFill="1" applyBorder="1"/>
    <xf numFmtId="10" fontId="2" fillId="0" borderId="0" xfId="0" applyNumberFormat="1" applyFont="1" applyFill="1" applyBorder="1" applyAlignment="1">
      <alignment horizontal="right"/>
    </xf>
    <xf numFmtId="0" fontId="16" fillId="0" borderId="3" xfId="0" applyFont="1" applyFill="1" applyBorder="1" applyAlignment="1">
      <alignment horizontal="left"/>
    </xf>
    <xf numFmtId="0" fontId="16" fillId="0" borderId="8" xfId="0" applyFont="1" applyFill="1" applyBorder="1" applyAlignment="1">
      <alignment horizontal="left"/>
    </xf>
    <xf numFmtId="4" fontId="2" fillId="0" borderId="0" xfId="0" applyNumberFormat="1" applyFont="1" applyFill="1" applyBorder="1"/>
    <xf numFmtId="0" fontId="1" fillId="0" borderId="4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5" fillId="9" borderId="3" xfId="0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/>
    </xf>
    <xf numFmtId="0" fontId="4" fillId="16" borderId="4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  <xf numFmtId="173" fontId="2" fillId="0" borderId="7" xfId="0" applyNumberFormat="1" applyFont="1" applyFill="1" applyBorder="1" applyAlignment="1">
      <alignment horizontal="right"/>
    </xf>
    <xf numFmtId="173" fontId="2" fillId="0" borderId="0" xfId="0" applyNumberFormat="1" applyFont="1" applyFill="1" applyBorder="1" applyAlignment="1">
      <alignment horizontal="right"/>
    </xf>
    <xf numFmtId="173" fontId="2" fillId="0" borderId="12" xfId="0" applyNumberFormat="1" applyFont="1" applyFill="1" applyBorder="1" applyAlignment="1">
      <alignment horizontal="right"/>
    </xf>
    <xf numFmtId="2" fontId="2" fillId="0" borderId="7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2" fillId="0" borderId="12" xfId="0" applyNumberFormat="1" applyFont="1" applyFill="1" applyBorder="1" applyAlignment="1">
      <alignment horizontal="right"/>
    </xf>
    <xf numFmtId="0" fontId="4" fillId="17" borderId="3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172" fontId="2" fillId="0" borderId="0" xfId="0" applyNumberFormat="1" applyFont="1" applyFill="1" applyBorder="1"/>
    <xf numFmtId="173" fontId="2" fillId="0" borderId="0" xfId="0" applyNumberFormat="1" applyFont="1" applyFill="1" applyBorder="1"/>
    <xf numFmtId="2" fontId="2" fillId="0" borderId="0" xfId="0" applyNumberFormat="1" applyFont="1" applyFill="1" applyBorder="1"/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/>
    </xf>
    <xf numFmtId="0" fontId="0" fillId="0" borderId="0" xfId="0" applyFill="1" applyBorder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0" fillId="0" borderId="0" xfId="0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3" fontId="2" fillId="0" borderId="9" xfId="0" applyNumberFormat="1" applyFont="1" applyFill="1" applyBorder="1" applyAlignment="1">
      <alignment horizontal="right"/>
    </xf>
    <xf numFmtId="173" fontId="2" fillId="0" borderId="10" xfId="0" applyNumberFormat="1" applyFont="1" applyFill="1" applyBorder="1" applyAlignment="1">
      <alignment horizontal="right"/>
    </xf>
    <xf numFmtId="10" fontId="3" fillId="0" borderId="12" xfId="0" applyNumberFormat="1" applyFont="1" applyFill="1" applyBorder="1"/>
    <xf numFmtId="173" fontId="2" fillId="0" borderId="13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5" fillId="9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10" fontId="3" fillId="0" borderId="4" xfId="0" applyNumberFormat="1" applyFont="1" applyFill="1" applyBorder="1"/>
    <xf numFmtId="173" fontId="2" fillId="0" borderId="5" xfId="0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0" fontId="15" fillId="15" borderId="4" xfId="0" applyFont="1" applyFill="1" applyBorder="1" applyAlignment="1">
      <alignment horizontal="center" vertical="center"/>
    </xf>
    <xf numFmtId="0" fontId="15" fillId="15" borderId="5" xfId="0" applyFont="1" applyFill="1" applyBorder="1" applyAlignment="1">
      <alignment horizontal="center" vertical="center"/>
    </xf>
    <xf numFmtId="0" fontId="18" fillId="15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0" fontId="2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2" fontId="1" fillId="0" borderId="4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11" fillId="0" borderId="0" xfId="0" applyFont="1" applyFill="1" applyBorder="1"/>
    <xf numFmtId="10" fontId="11" fillId="0" borderId="0" xfId="0" applyNumberFormat="1" applyFont="1" applyFill="1" applyBorder="1"/>
    <xf numFmtId="0" fontId="10" fillId="0" borderId="0" xfId="0" applyFont="1" applyFill="1" applyBorder="1" applyAlignment="1">
      <alignment horizontal="center"/>
    </xf>
    <xf numFmtId="10" fontId="10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10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wrapText="1"/>
    </xf>
    <xf numFmtId="0" fontId="2" fillId="0" borderId="14" xfId="0" applyFont="1" applyFill="1" applyBorder="1"/>
    <xf numFmtId="0" fontId="5" fillId="14" borderId="3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right"/>
    </xf>
    <xf numFmtId="173" fontId="2" fillId="0" borderId="14" xfId="0" applyNumberFormat="1" applyFont="1" applyFill="1" applyBorder="1" applyAlignment="1">
      <alignment horizontal="right"/>
    </xf>
    <xf numFmtId="1" fontId="2" fillId="0" borderId="7" xfId="0" applyNumberFormat="1" applyFont="1" applyFill="1" applyBorder="1"/>
    <xf numFmtId="4" fontId="2" fillId="0" borderId="7" xfId="0" applyNumberFormat="1" applyFont="1" applyFill="1" applyBorder="1"/>
    <xf numFmtId="2" fontId="1" fillId="0" borderId="7" xfId="0" applyNumberFormat="1" applyFont="1" applyFill="1" applyBorder="1" applyAlignment="1">
      <alignment horizontal="right"/>
    </xf>
    <xf numFmtId="173" fontId="1" fillId="0" borderId="7" xfId="0" applyNumberFormat="1" applyFont="1" applyFill="1" applyBorder="1" applyAlignment="1">
      <alignment horizontal="right"/>
    </xf>
    <xf numFmtId="173" fontId="1" fillId="0" borderId="17" xfId="0" applyNumberFormat="1" applyFont="1" applyFill="1" applyBorder="1" applyAlignment="1">
      <alignment horizontal="right"/>
    </xf>
    <xf numFmtId="1" fontId="2" fillId="0" borderId="19" xfId="0" applyNumberFormat="1" applyFont="1" applyFill="1" applyBorder="1"/>
    <xf numFmtId="10" fontId="3" fillId="0" borderId="19" xfId="0" applyNumberFormat="1" applyFont="1" applyFill="1" applyBorder="1"/>
    <xf numFmtId="4" fontId="2" fillId="0" borderId="19" xfId="0" applyNumberFormat="1" applyFont="1" applyFill="1" applyBorder="1"/>
    <xf numFmtId="2" fontId="1" fillId="0" borderId="19" xfId="0" applyNumberFormat="1" applyFont="1" applyFill="1" applyBorder="1" applyAlignment="1">
      <alignment horizontal="right"/>
    </xf>
    <xf numFmtId="173" fontId="1" fillId="0" borderId="19" xfId="0" applyNumberFormat="1" applyFont="1" applyFill="1" applyBorder="1" applyAlignment="1">
      <alignment horizontal="right"/>
    </xf>
    <xf numFmtId="173" fontId="1" fillId="0" borderId="20" xfId="0" applyNumberFormat="1" applyFont="1" applyFill="1" applyBorder="1" applyAlignment="1">
      <alignment horizontal="right"/>
    </xf>
    <xf numFmtId="0" fontId="16" fillId="0" borderId="21" xfId="0" applyFont="1" applyFill="1" applyBorder="1" applyAlignment="1">
      <alignment horizontal="left"/>
    </xf>
    <xf numFmtId="10" fontId="3" fillId="0" borderId="14" xfId="0" applyNumberFormat="1" applyFont="1" applyFill="1" applyBorder="1"/>
    <xf numFmtId="2" fontId="1" fillId="0" borderId="14" xfId="0" applyNumberFormat="1" applyFont="1" applyFill="1" applyBorder="1" applyAlignment="1">
      <alignment horizontal="right"/>
    </xf>
    <xf numFmtId="173" fontId="2" fillId="0" borderId="15" xfId="0" applyNumberFormat="1" applyFont="1" applyFill="1" applyBorder="1" applyAlignment="1">
      <alignment horizontal="right"/>
    </xf>
    <xf numFmtId="0" fontId="16" fillId="0" borderId="18" xfId="0" applyFont="1" applyFill="1" applyBorder="1"/>
    <xf numFmtId="0" fontId="2" fillId="0" borderId="19" xfId="0" applyFont="1" applyFill="1" applyBorder="1"/>
    <xf numFmtId="173" fontId="2" fillId="0" borderId="19" xfId="0" applyNumberFormat="1" applyFont="1" applyFill="1" applyBorder="1" applyAlignment="1">
      <alignment horizontal="right"/>
    </xf>
    <xf numFmtId="173" fontId="2" fillId="0" borderId="22" xfId="0" applyNumberFormat="1" applyFont="1" applyFill="1" applyBorder="1" applyAlignment="1">
      <alignment horizontal="right"/>
    </xf>
    <xf numFmtId="0" fontId="16" fillId="0" borderId="23" xfId="0" applyFont="1" applyFill="1" applyBorder="1"/>
    <xf numFmtId="173" fontId="2" fillId="0" borderId="24" xfId="0" applyNumberFormat="1" applyFont="1" applyFill="1" applyBorder="1" applyAlignment="1">
      <alignment horizontal="right"/>
    </xf>
    <xf numFmtId="2" fontId="1" fillId="0" borderId="12" xfId="0" applyNumberFormat="1" applyFont="1" applyFill="1" applyBorder="1" applyAlignment="1">
      <alignment horizontal="right"/>
    </xf>
    <xf numFmtId="0" fontId="5" fillId="14" borderId="4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0" fontId="16" fillId="0" borderId="16" xfId="0" applyFont="1" applyFill="1" applyBorder="1"/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3" fillId="15" borderId="25" xfId="0" applyFont="1" applyFill="1" applyBorder="1" applyAlignment="1">
      <alignment horizontal="center" vertical="center"/>
    </xf>
    <xf numFmtId="0" fontId="0" fillId="15" borderId="26" xfId="0" applyFill="1" applyBorder="1" applyAlignment="1">
      <alignment horizontal="center" vertical="center"/>
    </xf>
    <xf numFmtId="0" fontId="0" fillId="15" borderId="27" xfId="0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0" fillId="4" borderId="14" xfId="0" applyFill="1" applyBorder="1"/>
    <xf numFmtId="0" fontId="0" fillId="4" borderId="15" xfId="0" applyFill="1" applyBorder="1"/>
    <xf numFmtId="10" fontId="2" fillId="4" borderId="28" xfId="0" applyNumberFormat="1" applyFont="1" applyFill="1" applyBorder="1" applyAlignment="1">
      <alignment horizontal="center" vertical="center"/>
    </xf>
    <xf numFmtId="0" fontId="0" fillId="4" borderId="29" xfId="0" applyFill="1" applyBorder="1"/>
    <xf numFmtId="10" fontId="5" fillId="4" borderId="28" xfId="0" applyNumberFormat="1" applyFont="1" applyFill="1" applyBorder="1" applyAlignment="1">
      <alignment horizontal="center" vertical="center"/>
    </xf>
    <xf numFmtId="10" fontId="2" fillId="4" borderId="18" xfId="0" applyNumberFormat="1" applyFont="1" applyFill="1" applyBorder="1" applyAlignment="1">
      <alignment horizontal="center" vertical="center"/>
    </xf>
    <xf numFmtId="0" fontId="13" fillId="4" borderId="19" xfId="0" applyFont="1" applyFill="1" applyBorder="1"/>
    <xf numFmtId="10" fontId="2" fillId="4" borderId="19" xfId="0" applyNumberFormat="1" applyFont="1" applyFill="1" applyBorder="1" applyAlignment="1">
      <alignment horizontal="center" vertical="center"/>
    </xf>
    <xf numFmtId="0" fontId="0" fillId="4" borderId="19" xfId="0" applyFill="1" applyBorder="1"/>
    <xf numFmtId="0" fontId="0" fillId="4" borderId="22" xfId="0" applyFill="1" applyBorder="1"/>
    <xf numFmtId="0" fontId="21" fillId="4" borderId="0" xfId="0" applyFont="1" applyFill="1" applyBorder="1"/>
    <xf numFmtId="0" fontId="12" fillId="4" borderId="0" xfId="0" applyFont="1" applyFill="1" applyBorder="1"/>
    <xf numFmtId="0" fontId="20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4" xfId="0" applyFont="1" applyBorder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</dxfs>
  <tableStyles count="2">
    <tableStyle name="Nuclear in NORTH AMERICA-style" pivot="0" count="3" xr9:uid="{00000000-0011-0000-FFFF-FFFF00000000}">
      <tableStyleElement type="headerRow" dxfId="4"/>
      <tableStyleElement type="firstRowStripe" dxfId="3"/>
      <tableStyleElement type="secondRowStripe" dxfId="2"/>
    </tableStyle>
    <tableStyle name="Nuclear in EUROPE-style" pivot="0" count="2" xr9:uid="{00000000-0011-0000-FFFF-FFFF01000000}">
      <tableStyleElement type="firstRowStripe" dxfId="1"/>
      <tableStyleElement type="secondRowStripe" dxfId="0"/>
    </tableStyle>
  </tableStyles>
  <colors>
    <mruColors>
      <color rgb="FFFF0000"/>
      <color rgb="FFB5DF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6CED-878D-2A47-815C-8B6140C53653}">
  <dimension ref="B1:J13"/>
  <sheetViews>
    <sheetView tabSelected="1" zoomScale="136" workbookViewId="0">
      <selection activeCell="C3" sqref="C3"/>
    </sheetView>
  </sheetViews>
  <sheetFormatPr baseColWidth="10" defaultRowHeight="13"/>
  <cols>
    <col min="2" max="2" width="14.6640625" customWidth="1"/>
    <col min="10" max="10" width="41.5" customWidth="1"/>
  </cols>
  <sheetData>
    <row r="1" spans="2:10" ht="14" thickBot="1"/>
    <row r="2" spans="2:10">
      <c r="B2" s="166"/>
      <c r="C2" s="167"/>
      <c r="D2" s="167"/>
      <c r="E2" s="167"/>
      <c r="F2" s="168"/>
      <c r="G2" s="168"/>
      <c r="H2" s="168"/>
      <c r="I2" s="168"/>
      <c r="J2" s="169"/>
    </row>
    <row r="3" spans="2:10" ht="18">
      <c r="B3" s="170"/>
      <c r="C3" s="178" t="s">
        <v>188</v>
      </c>
      <c r="D3" s="13"/>
      <c r="E3" s="13"/>
      <c r="F3" s="14"/>
      <c r="G3" s="14"/>
      <c r="H3" s="14"/>
      <c r="I3" s="14"/>
      <c r="J3" s="171"/>
    </row>
    <row r="4" spans="2:10" ht="18">
      <c r="B4" s="170"/>
      <c r="C4" s="15"/>
      <c r="D4" s="13"/>
      <c r="E4" s="13"/>
      <c r="F4" s="14"/>
      <c r="G4" s="14"/>
      <c r="H4" s="14"/>
      <c r="I4" s="14"/>
      <c r="J4" s="171"/>
    </row>
    <row r="5" spans="2:10" ht="16">
      <c r="B5" s="172" t="s">
        <v>190</v>
      </c>
      <c r="C5" s="179" t="s">
        <v>225</v>
      </c>
      <c r="D5" s="13"/>
      <c r="E5" s="13"/>
      <c r="F5" s="14"/>
      <c r="G5" s="14"/>
      <c r="H5" s="14"/>
      <c r="I5" s="14"/>
      <c r="J5" s="171"/>
    </row>
    <row r="6" spans="2:10" ht="16">
      <c r="B6" s="172" t="s">
        <v>191</v>
      </c>
      <c r="C6" s="179" t="s">
        <v>226</v>
      </c>
      <c r="D6" s="13"/>
      <c r="E6" s="13"/>
      <c r="F6" s="14"/>
      <c r="G6" s="14"/>
      <c r="H6" s="14"/>
      <c r="I6" s="14"/>
      <c r="J6" s="171"/>
    </row>
    <row r="7" spans="2:10" ht="16">
      <c r="B7" s="172" t="s">
        <v>192</v>
      </c>
      <c r="C7" s="179" t="s">
        <v>227</v>
      </c>
      <c r="D7" s="13"/>
      <c r="E7" s="13"/>
      <c r="F7" s="14"/>
      <c r="G7" s="14"/>
      <c r="H7" s="14"/>
      <c r="I7" s="14"/>
      <c r="J7" s="171"/>
    </row>
    <row r="8" spans="2:10" ht="16">
      <c r="B8" s="172" t="s">
        <v>193</v>
      </c>
      <c r="C8" s="179" t="s">
        <v>228</v>
      </c>
      <c r="D8" s="13"/>
      <c r="E8" s="13"/>
      <c r="F8" s="14"/>
      <c r="G8" s="14"/>
      <c r="H8" s="14"/>
      <c r="I8" s="14"/>
      <c r="J8" s="171"/>
    </row>
    <row r="9" spans="2:10" ht="16">
      <c r="B9" s="172" t="s">
        <v>194</v>
      </c>
      <c r="C9" s="179" t="s">
        <v>229</v>
      </c>
      <c r="D9" s="13"/>
      <c r="E9" s="13"/>
      <c r="F9" s="14"/>
      <c r="G9" s="14"/>
      <c r="H9" s="14"/>
      <c r="I9" s="14"/>
      <c r="J9" s="171"/>
    </row>
    <row r="10" spans="2:10" ht="16">
      <c r="B10" s="172" t="s">
        <v>195</v>
      </c>
      <c r="C10" s="179" t="s">
        <v>230</v>
      </c>
      <c r="D10" s="13"/>
      <c r="E10" s="13"/>
      <c r="F10" s="14"/>
      <c r="G10" s="14"/>
      <c r="H10" s="14"/>
      <c r="I10" s="14"/>
      <c r="J10" s="171"/>
    </row>
    <row r="11" spans="2:10" ht="16">
      <c r="B11" s="172" t="s">
        <v>196</v>
      </c>
      <c r="C11" s="179" t="s">
        <v>231</v>
      </c>
      <c r="D11" s="13"/>
      <c r="E11" s="13"/>
      <c r="F11" s="14"/>
      <c r="G11" s="14"/>
      <c r="H11" s="14"/>
      <c r="I11" s="14"/>
      <c r="J11" s="171"/>
    </row>
    <row r="12" spans="2:10" ht="19" thickBot="1">
      <c r="B12" s="173"/>
      <c r="C12" s="174"/>
      <c r="D12" s="175"/>
      <c r="E12" s="175"/>
      <c r="F12" s="176"/>
      <c r="G12" s="176"/>
      <c r="H12" s="176"/>
      <c r="I12" s="176"/>
      <c r="J12" s="177"/>
    </row>
    <row r="13" spans="2:10" ht="35" customHeight="1" thickBot="1">
      <c r="B13" s="163" t="s">
        <v>197</v>
      </c>
      <c r="C13" s="164"/>
      <c r="D13" s="164"/>
      <c r="E13" s="164"/>
      <c r="F13" s="164"/>
      <c r="G13" s="164"/>
      <c r="H13" s="164"/>
      <c r="I13" s="164"/>
      <c r="J13" s="165"/>
    </row>
  </sheetData>
  <mergeCells count="1">
    <mergeCell ref="B13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outlinePr summaryBelow="0" summaryRight="0"/>
  </sheetPr>
  <dimension ref="A1:X830"/>
  <sheetViews>
    <sheetView workbookViewId="0">
      <selection activeCell="B7" sqref="B7"/>
    </sheetView>
  </sheetViews>
  <sheetFormatPr baseColWidth="10" defaultColWidth="12.6640625" defaultRowHeight="15.75" customHeight="1" outlineLevelRow="1"/>
  <cols>
    <col min="1" max="1" width="27.83203125" customWidth="1"/>
    <col min="2" max="2" width="13.5" customWidth="1"/>
    <col min="3" max="3" width="13.33203125" customWidth="1"/>
    <col min="4" max="4" width="14.6640625" customWidth="1"/>
    <col min="5" max="5" width="15.1640625" customWidth="1"/>
    <col min="6" max="6" width="16.6640625" customWidth="1"/>
    <col min="7" max="7" width="17" customWidth="1"/>
    <col min="8" max="8" width="19.5" customWidth="1"/>
    <col min="9" max="9" width="21.83203125" customWidth="1"/>
    <col min="10" max="10" width="23.83203125" customWidth="1"/>
    <col min="11" max="11" width="25.33203125" customWidth="1"/>
  </cols>
  <sheetData>
    <row r="1" spans="1:24" ht="15" customHeight="1"/>
    <row r="2" spans="1:24" ht="19" customHeight="1" outlineLevel="1">
      <c r="D2" s="90"/>
      <c r="E2" s="72"/>
    </row>
    <row r="3" spans="1:24" ht="14" outlineLevel="1" thickBot="1"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8" customHeight="1" thickBot="1">
      <c r="A4" s="45" t="s">
        <v>218</v>
      </c>
      <c r="B4" s="91"/>
      <c r="C4" s="91"/>
      <c r="D4" s="91"/>
      <c r="E4" s="91"/>
      <c r="F4" s="91"/>
      <c r="G4" s="91"/>
      <c r="H4" s="91"/>
      <c r="I4" s="91"/>
      <c r="J4" s="91"/>
      <c r="K4" s="92"/>
    </row>
    <row r="5" spans="1:24" ht="35" customHeight="1" thickBot="1">
      <c r="A5" s="63" t="s">
        <v>199</v>
      </c>
      <c r="B5" s="64"/>
      <c r="C5" s="64"/>
      <c r="D5" s="64"/>
      <c r="E5" s="64"/>
      <c r="F5" s="64"/>
      <c r="G5" s="64"/>
      <c r="H5" s="64"/>
      <c r="I5" s="64"/>
      <c r="J5" s="64"/>
      <c r="K5" s="71"/>
    </row>
    <row r="6" spans="1:24" ht="40" customHeight="1" thickBot="1">
      <c r="A6" s="19" t="s">
        <v>189</v>
      </c>
      <c r="B6" s="19" t="s">
        <v>0</v>
      </c>
      <c r="C6" s="19" t="s">
        <v>208</v>
      </c>
      <c r="D6" s="19" t="s">
        <v>213</v>
      </c>
      <c r="E6" s="22" t="s">
        <v>198</v>
      </c>
      <c r="F6" s="19" t="s">
        <v>214</v>
      </c>
      <c r="G6" s="19" t="s">
        <v>206</v>
      </c>
      <c r="H6" s="20" t="s">
        <v>201</v>
      </c>
      <c r="I6" s="20" t="s">
        <v>202</v>
      </c>
      <c r="J6" s="21" t="s">
        <v>203</v>
      </c>
      <c r="K6" s="21" t="s">
        <v>204</v>
      </c>
    </row>
    <row r="7" spans="1:24" ht="15.75" customHeight="1" thickBot="1">
      <c r="A7" s="35" t="s">
        <v>29</v>
      </c>
      <c r="B7" s="189" t="s">
        <v>1</v>
      </c>
      <c r="C7" s="24">
        <v>1940</v>
      </c>
      <c r="D7" s="24">
        <v>12751</v>
      </c>
      <c r="E7" s="93">
        <f>D7/(C7*8765.81277)*1000</f>
        <v>0.74980844159316151</v>
      </c>
      <c r="F7" s="24">
        <v>0.55600000000000005</v>
      </c>
      <c r="G7" s="24">
        <v>1.51</v>
      </c>
      <c r="H7" s="47">
        <f>C7*10^6*E7/(F7*10^6)</f>
        <v>2616.2380875732615</v>
      </c>
      <c r="I7" s="46">
        <f>D7*10^(-3)/(F7)</f>
        <v>22.93345323741007</v>
      </c>
      <c r="J7" s="47">
        <f>C7*10^6*E7/(G7*10^6)</f>
        <v>963.33005078856513</v>
      </c>
      <c r="K7" s="94">
        <f>D7*10^(-3)/(G7)</f>
        <v>8.4443708609271511</v>
      </c>
    </row>
    <row r="8" spans="1:24" ht="35" customHeight="1" thickBot="1">
      <c r="A8" s="103" t="s">
        <v>197</v>
      </c>
      <c r="B8" s="101"/>
      <c r="C8" s="101"/>
      <c r="D8" s="101"/>
      <c r="E8" s="101"/>
      <c r="F8" s="101"/>
      <c r="G8" s="101"/>
      <c r="H8" s="101"/>
      <c r="I8" s="101"/>
      <c r="J8" s="101"/>
      <c r="K8" s="102"/>
    </row>
    <row r="9" spans="1:24" ht="15.75" customHeight="1">
      <c r="F9" s="12"/>
      <c r="G9" s="12"/>
    </row>
    <row r="10" spans="1:24" ht="15" customHeight="1">
      <c r="A10" s="85"/>
      <c r="B10" s="79"/>
      <c r="C10" s="79"/>
      <c r="D10" s="79"/>
      <c r="E10" s="79"/>
      <c r="F10" s="76"/>
      <c r="G10" s="76"/>
      <c r="H10" s="76"/>
      <c r="I10" s="76"/>
      <c r="J10" s="79"/>
    </row>
    <row r="11" spans="1:24" ht="15.75" customHeight="1">
      <c r="A11" s="77"/>
      <c r="B11" s="72"/>
      <c r="C11" s="72"/>
      <c r="D11" s="72"/>
      <c r="E11" s="72"/>
      <c r="F11" s="67"/>
      <c r="G11" s="66"/>
      <c r="H11" s="67"/>
      <c r="I11" s="66"/>
      <c r="J11" s="18"/>
    </row>
    <row r="12" spans="1:24" ht="15.75" customHeight="1">
      <c r="A12" s="77"/>
      <c r="B12" s="72"/>
      <c r="C12" s="72"/>
      <c r="D12" s="72"/>
      <c r="E12" s="72"/>
      <c r="F12" s="67"/>
      <c r="G12" s="66"/>
      <c r="H12" s="67"/>
      <c r="I12" s="66"/>
      <c r="J12" s="18"/>
    </row>
    <row r="13" spans="1:24" ht="15.75" customHeight="1">
      <c r="A13" s="77"/>
      <c r="B13" s="72"/>
      <c r="C13" s="72"/>
      <c r="D13" s="72"/>
      <c r="E13" s="72"/>
      <c r="F13" s="67"/>
      <c r="G13" s="66"/>
      <c r="H13" s="67"/>
      <c r="I13" s="66"/>
      <c r="J13" s="18"/>
    </row>
    <row r="14" spans="1:24" ht="15.75" customHeight="1">
      <c r="A14" s="77"/>
      <c r="B14" s="72"/>
      <c r="C14" s="72"/>
      <c r="D14" s="72"/>
      <c r="E14" s="72"/>
      <c r="F14" s="67"/>
      <c r="G14" s="66"/>
      <c r="H14" s="67"/>
      <c r="I14" s="66"/>
      <c r="J14" s="18"/>
    </row>
    <row r="15" spans="1:24" ht="15.75" customHeight="1">
      <c r="J15" s="2"/>
    </row>
    <row r="16" spans="1:24" ht="15.75" customHeight="1">
      <c r="J16" s="2"/>
    </row>
    <row r="17" spans="10:10" ht="15.75" customHeight="1">
      <c r="J17" s="2"/>
    </row>
    <row r="18" spans="10:10" ht="15.75" customHeight="1">
      <c r="J18" s="2"/>
    </row>
    <row r="19" spans="10:10" ht="15.75" customHeight="1">
      <c r="J19" s="2"/>
    </row>
    <row r="20" spans="10:10" ht="15.75" customHeight="1">
      <c r="J20" s="2"/>
    </row>
    <row r="21" spans="10:10" ht="15.75" customHeight="1">
      <c r="J21" s="2"/>
    </row>
    <row r="22" spans="10:10" ht="15.75" customHeight="1">
      <c r="J22" s="2"/>
    </row>
    <row r="23" spans="10:10" ht="15.75" customHeight="1">
      <c r="J23" s="2"/>
    </row>
    <row r="24" spans="10:10" ht="15.75" customHeight="1">
      <c r="J24" s="2"/>
    </row>
    <row r="25" spans="10:10" ht="15.75" customHeight="1">
      <c r="J25" s="2"/>
    </row>
    <row r="26" spans="10:10" ht="15.75" customHeight="1">
      <c r="J26" s="2"/>
    </row>
    <row r="27" spans="10:10" ht="15.75" customHeight="1">
      <c r="J27" s="2"/>
    </row>
    <row r="28" spans="10:10" ht="15.75" customHeight="1">
      <c r="J28" s="2"/>
    </row>
    <row r="29" spans="10:10" ht="15.75" customHeight="1">
      <c r="J29" s="2"/>
    </row>
    <row r="30" spans="10:10" ht="15.75" customHeight="1">
      <c r="J30" s="2"/>
    </row>
    <row r="31" spans="10:10" ht="15.75" customHeight="1">
      <c r="J31" s="2"/>
    </row>
    <row r="32" spans="10:10" ht="15.75" customHeight="1">
      <c r="J32" s="2"/>
    </row>
    <row r="33" spans="10:10" ht="15.75" customHeight="1">
      <c r="J33" s="2"/>
    </row>
    <row r="34" spans="10:10" ht="15.75" customHeight="1">
      <c r="J34" s="2"/>
    </row>
    <row r="35" spans="10:10" ht="15.75" customHeight="1">
      <c r="J35" s="2"/>
    </row>
    <row r="36" spans="10:10" ht="15.75" customHeight="1">
      <c r="J36" s="2"/>
    </row>
    <row r="37" spans="10:10" ht="15.75" customHeight="1">
      <c r="J37" s="2"/>
    </row>
    <row r="38" spans="10:10" ht="15.75" customHeight="1">
      <c r="J38" s="2"/>
    </row>
    <row r="39" spans="10:10" ht="15.75" customHeight="1">
      <c r="J39" s="2"/>
    </row>
    <row r="40" spans="10:10" ht="15.75" customHeight="1">
      <c r="J40" s="2"/>
    </row>
    <row r="41" spans="10:10" ht="15.75" customHeight="1">
      <c r="J41" s="2"/>
    </row>
    <row r="42" spans="10:10" ht="15.75" customHeight="1">
      <c r="J42" s="2"/>
    </row>
    <row r="43" spans="10:10" ht="15.75" customHeight="1">
      <c r="J43" s="2"/>
    </row>
    <row r="44" spans="10:10" ht="15.75" customHeight="1">
      <c r="J44" s="2"/>
    </row>
    <row r="45" spans="10:10" ht="15.75" customHeight="1">
      <c r="J45" s="2"/>
    </row>
    <row r="46" spans="10:10" ht="15.75" customHeight="1">
      <c r="J46" s="2"/>
    </row>
    <row r="47" spans="10:10" ht="15.75" customHeight="1">
      <c r="J47" s="2"/>
    </row>
    <row r="48" spans="10:10" ht="15.75" customHeight="1">
      <c r="J48" s="2"/>
    </row>
    <row r="49" spans="10:10" ht="15.75" customHeight="1">
      <c r="J49" s="2"/>
    </row>
    <row r="50" spans="10:10" ht="15.75" customHeight="1">
      <c r="J50" s="2"/>
    </row>
    <row r="51" spans="10:10" ht="15.75" customHeight="1">
      <c r="J51" s="2"/>
    </row>
    <row r="52" spans="10:10" ht="15.75" customHeight="1">
      <c r="J52" s="2"/>
    </row>
    <row r="53" spans="10:10" ht="15.75" customHeight="1">
      <c r="J53" s="2"/>
    </row>
    <row r="54" spans="10:10" ht="15.75" customHeight="1">
      <c r="J54" s="2"/>
    </row>
    <row r="55" spans="10:10" ht="15.75" customHeight="1">
      <c r="J55" s="2"/>
    </row>
    <row r="56" spans="10:10" ht="15.75" customHeight="1">
      <c r="J56" s="2"/>
    </row>
    <row r="57" spans="10:10" ht="15.75" customHeight="1">
      <c r="J57" s="2"/>
    </row>
    <row r="58" spans="10:10" ht="15.75" customHeight="1">
      <c r="J58" s="2"/>
    </row>
    <row r="59" spans="10:10" ht="15.75" customHeight="1">
      <c r="J59" s="2"/>
    </row>
    <row r="60" spans="10:10" ht="15.75" customHeight="1">
      <c r="J60" s="2"/>
    </row>
    <row r="61" spans="10:10" ht="15.75" customHeight="1">
      <c r="J61" s="2"/>
    </row>
    <row r="62" spans="10:10" ht="15.75" customHeight="1">
      <c r="J62" s="2"/>
    </row>
    <row r="63" spans="10:10" ht="13">
      <c r="J63" s="2"/>
    </row>
    <row r="64" spans="10:10" ht="13">
      <c r="J64" s="2"/>
    </row>
    <row r="65" spans="10:10" ht="13">
      <c r="J65" s="2"/>
    </row>
    <row r="66" spans="10:10" ht="13">
      <c r="J66" s="2"/>
    </row>
    <row r="67" spans="10:10" ht="13">
      <c r="J67" s="2"/>
    </row>
    <row r="68" spans="10:10" ht="13">
      <c r="J68" s="2"/>
    </row>
    <row r="69" spans="10:10" ht="13">
      <c r="J69" s="2"/>
    </row>
    <row r="70" spans="10:10" ht="13">
      <c r="J70" s="2"/>
    </row>
    <row r="71" spans="10:10" ht="13">
      <c r="J71" s="2"/>
    </row>
    <row r="72" spans="10:10" ht="13">
      <c r="J72" s="2"/>
    </row>
    <row r="73" spans="10:10" ht="13">
      <c r="J73" s="2"/>
    </row>
    <row r="74" spans="10:10" ht="13">
      <c r="J74" s="2"/>
    </row>
    <row r="75" spans="10:10" ht="13">
      <c r="J75" s="2"/>
    </row>
    <row r="76" spans="10:10" ht="13">
      <c r="J76" s="2"/>
    </row>
    <row r="77" spans="10:10" ht="13">
      <c r="J77" s="2"/>
    </row>
    <row r="78" spans="10:10" ht="13">
      <c r="J78" s="2"/>
    </row>
    <row r="79" spans="10:10" ht="13">
      <c r="J79" s="2"/>
    </row>
    <row r="80" spans="10:10" ht="13">
      <c r="J80" s="2"/>
    </row>
    <row r="81" spans="10:10" ht="13">
      <c r="J81" s="2"/>
    </row>
    <row r="82" spans="10:10" ht="13">
      <c r="J82" s="2"/>
    </row>
    <row r="83" spans="10:10" ht="13">
      <c r="J83" s="2"/>
    </row>
    <row r="84" spans="10:10" ht="13">
      <c r="J84" s="2"/>
    </row>
    <row r="85" spans="10:10" ht="13">
      <c r="J85" s="2"/>
    </row>
    <row r="86" spans="10:10" ht="13">
      <c r="J86" s="2"/>
    </row>
    <row r="87" spans="10:10" ht="13">
      <c r="J87" s="2"/>
    </row>
    <row r="88" spans="10:10" ht="13">
      <c r="J88" s="2"/>
    </row>
    <row r="89" spans="10:10" ht="13">
      <c r="J89" s="2"/>
    </row>
    <row r="90" spans="10:10" ht="13">
      <c r="J90" s="2"/>
    </row>
    <row r="91" spans="10:10" ht="13">
      <c r="J91" s="2"/>
    </row>
    <row r="92" spans="10:10" ht="13">
      <c r="J92" s="2"/>
    </row>
    <row r="93" spans="10:10" ht="13">
      <c r="J93" s="2"/>
    </row>
    <row r="94" spans="10:10" ht="13">
      <c r="J94" s="2"/>
    </row>
    <row r="95" spans="10:10" ht="13">
      <c r="J95" s="2"/>
    </row>
    <row r="96" spans="10:10" ht="13">
      <c r="J96" s="2"/>
    </row>
    <row r="97" spans="10:10" ht="13">
      <c r="J97" s="2"/>
    </row>
    <row r="98" spans="10:10" ht="13">
      <c r="J98" s="2"/>
    </row>
    <row r="99" spans="10:10" ht="13">
      <c r="J99" s="2"/>
    </row>
    <row r="100" spans="10:10" ht="13">
      <c r="J100" s="2"/>
    </row>
    <row r="101" spans="10:10" ht="13">
      <c r="J101" s="2"/>
    </row>
    <row r="102" spans="10:10" ht="13">
      <c r="J102" s="2"/>
    </row>
    <row r="103" spans="10:10" ht="13">
      <c r="J103" s="2"/>
    </row>
    <row r="104" spans="10:10" ht="13">
      <c r="J104" s="2"/>
    </row>
    <row r="105" spans="10:10" ht="13">
      <c r="J105" s="2"/>
    </row>
    <row r="106" spans="10:10" ht="13">
      <c r="J106" s="2"/>
    </row>
    <row r="107" spans="10:10" ht="13">
      <c r="J107" s="2"/>
    </row>
    <row r="108" spans="10:10" ht="13">
      <c r="J108" s="2"/>
    </row>
    <row r="109" spans="10:10" ht="13">
      <c r="J109" s="2"/>
    </row>
    <row r="110" spans="10:10" ht="13">
      <c r="J110" s="2"/>
    </row>
    <row r="111" spans="10:10" ht="13">
      <c r="J111" s="2"/>
    </row>
    <row r="112" spans="10:10" ht="13">
      <c r="J112" s="2"/>
    </row>
    <row r="113" spans="10:10" ht="13">
      <c r="J113" s="2"/>
    </row>
    <row r="114" spans="10:10" ht="13">
      <c r="J114" s="2"/>
    </row>
    <row r="115" spans="10:10" ht="13">
      <c r="J115" s="2"/>
    </row>
    <row r="116" spans="10:10" ht="13">
      <c r="J116" s="2"/>
    </row>
    <row r="117" spans="10:10" ht="13">
      <c r="J117" s="2"/>
    </row>
    <row r="118" spans="10:10" ht="13">
      <c r="J118" s="2"/>
    </row>
    <row r="119" spans="10:10" ht="13">
      <c r="J119" s="2"/>
    </row>
    <row r="120" spans="10:10" ht="13">
      <c r="J120" s="2"/>
    </row>
    <row r="121" spans="10:10" ht="13">
      <c r="J121" s="2"/>
    </row>
    <row r="122" spans="10:10" ht="13">
      <c r="J122" s="2"/>
    </row>
    <row r="123" spans="10:10" ht="13">
      <c r="J123" s="2"/>
    </row>
    <row r="124" spans="10:10" ht="13">
      <c r="J124" s="2"/>
    </row>
    <row r="125" spans="10:10" ht="13">
      <c r="J125" s="2"/>
    </row>
    <row r="126" spans="10:10" ht="13">
      <c r="J126" s="2"/>
    </row>
    <row r="127" spans="10:10" ht="13">
      <c r="J127" s="2"/>
    </row>
    <row r="128" spans="10:10" ht="13">
      <c r="J128" s="2"/>
    </row>
    <row r="129" spans="10:10" ht="13">
      <c r="J129" s="2"/>
    </row>
    <row r="130" spans="10:10" ht="13">
      <c r="J130" s="2"/>
    </row>
    <row r="131" spans="10:10" ht="13">
      <c r="J131" s="2"/>
    </row>
    <row r="132" spans="10:10" ht="13">
      <c r="J132" s="2"/>
    </row>
    <row r="133" spans="10:10" ht="13">
      <c r="J133" s="2"/>
    </row>
    <row r="134" spans="10:10" ht="13">
      <c r="J134" s="2"/>
    </row>
    <row r="135" spans="10:10" ht="13">
      <c r="J135" s="2"/>
    </row>
    <row r="136" spans="10:10" ht="13">
      <c r="J136" s="2"/>
    </row>
    <row r="137" spans="10:10" ht="13">
      <c r="J137" s="2"/>
    </row>
    <row r="138" spans="10:10" ht="13">
      <c r="J138" s="2"/>
    </row>
    <row r="139" spans="10:10" ht="13">
      <c r="J139" s="2"/>
    </row>
    <row r="140" spans="10:10" ht="13">
      <c r="J140" s="2"/>
    </row>
    <row r="141" spans="10:10" ht="13">
      <c r="J141" s="2"/>
    </row>
    <row r="142" spans="10:10" ht="13">
      <c r="J142" s="2"/>
    </row>
    <row r="143" spans="10:10" ht="13">
      <c r="J143" s="2"/>
    </row>
    <row r="144" spans="10:10" ht="13">
      <c r="J144" s="2"/>
    </row>
    <row r="145" spans="10:10" ht="13">
      <c r="J145" s="2"/>
    </row>
    <row r="146" spans="10:10" ht="13">
      <c r="J146" s="2"/>
    </row>
    <row r="147" spans="10:10" ht="13">
      <c r="J147" s="2"/>
    </row>
    <row r="148" spans="10:10" ht="13">
      <c r="J148" s="2"/>
    </row>
    <row r="149" spans="10:10" ht="13">
      <c r="J149" s="2"/>
    </row>
    <row r="150" spans="10:10" ht="13">
      <c r="J150" s="2"/>
    </row>
    <row r="151" spans="10:10" ht="13">
      <c r="J151" s="2"/>
    </row>
    <row r="152" spans="10:10" ht="13">
      <c r="J152" s="2"/>
    </row>
    <row r="153" spans="10:10" ht="13">
      <c r="J153" s="2"/>
    </row>
    <row r="154" spans="10:10" ht="13">
      <c r="J154" s="2"/>
    </row>
    <row r="155" spans="10:10" ht="13">
      <c r="J155" s="2"/>
    </row>
    <row r="156" spans="10:10" ht="13">
      <c r="J156" s="2"/>
    </row>
    <row r="157" spans="10:10" ht="13">
      <c r="J157" s="2"/>
    </row>
    <row r="158" spans="10:10" ht="13">
      <c r="J158" s="2"/>
    </row>
    <row r="159" spans="10:10" ht="13">
      <c r="J159" s="2"/>
    </row>
    <row r="160" spans="10:10" ht="13">
      <c r="J160" s="2"/>
    </row>
    <row r="161" spans="10:10" ht="13">
      <c r="J161" s="2"/>
    </row>
    <row r="162" spans="10:10" ht="13">
      <c r="J162" s="2"/>
    </row>
    <row r="163" spans="10:10" ht="13">
      <c r="J163" s="2"/>
    </row>
    <row r="164" spans="10:10" ht="13">
      <c r="J164" s="2"/>
    </row>
    <row r="165" spans="10:10" ht="13">
      <c r="J165" s="2"/>
    </row>
    <row r="166" spans="10:10" ht="13">
      <c r="J166" s="2"/>
    </row>
    <row r="167" spans="10:10" ht="13">
      <c r="J167" s="2"/>
    </row>
    <row r="168" spans="10:10" ht="13">
      <c r="J168" s="2"/>
    </row>
    <row r="169" spans="10:10" ht="13">
      <c r="J169" s="2"/>
    </row>
    <row r="170" spans="10:10" ht="13">
      <c r="J170" s="2"/>
    </row>
    <row r="171" spans="10:10" ht="13">
      <c r="J171" s="2"/>
    </row>
    <row r="172" spans="10:10" ht="13">
      <c r="J172" s="2"/>
    </row>
    <row r="173" spans="10:10" ht="13">
      <c r="J173" s="2"/>
    </row>
    <row r="174" spans="10:10" ht="13">
      <c r="J174" s="2"/>
    </row>
    <row r="175" spans="10:10" ht="13">
      <c r="J175" s="2"/>
    </row>
    <row r="176" spans="10:10" ht="13">
      <c r="J176" s="2"/>
    </row>
    <row r="177" spans="10:10" ht="13">
      <c r="J177" s="2"/>
    </row>
    <row r="178" spans="10:10" ht="13">
      <c r="J178" s="2"/>
    </row>
    <row r="179" spans="10:10" ht="13">
      <c r="J179" s="2"/>
    </row>
    <row r="180" spans="10:10" ht="13">
      <c r="J180" s="2"/>
    </row>
    <row r="181" spans="10:10" ht="13">
      <c r="J181" s="2"/>
    </row>
    <row r="182" spans="10:10" ht="13">
      <c r="J182" s="2"/>
    </row>
    <row r="183" spans="10:10" ht="13">
      <c r="J183" s="2"/>
    </row>
    <row r="184" spans="10:10" ht="13">
      <c r="J184" s="2"/>
    </row>
    <row r="185" spans="10:10" ht="13">
      <c r="J185" s="2"/>
    </row>
    <row r="186" spans="10:10" ht="13">
      <c r="J186" s="2"/>
    </row>
    <row r="187" spans="10:10" ht="13">
      <c r="J187" s="2"/>
    </row>
    <row r="188" spans="10:10" ht="13">
      <c r="J188" s="2"/>
    </row>
    <row r="189" spans="10:10" ht="13">
      <c r="J189" s="2"/>
    </row>
    <row r="190" spans="10:10" ht="13">
      <c r="J190" s="2"/>
    </row>
    <row r="191" spans="10:10" ht="13">
      <c r="J191" s="2"/>
    </row>
    <row r="192" spans="10:10" ht="13">
      <c r="J192" s="2"/>
    </row>
    <row r="193" spans="10:10" ht="13">
      <c r="J193" s="2"/>
    </row>
    <row r="194" spans="10:10" ht="13">
      <c r="J194" s="2"/>
    </row>
    <row r="195" spans="10:10" ht="13">
      <c r="J195" s="2"/>
    </row>
    <row r="196" spans="10:10" ht="13">
      <c r="J196" s="2"/>
    </row>
    <row r="197" spans="10:10" ht="13">
      <c r="J197" s="2"/>
    </row>
    <row r="198" spans="10:10" ht="13">
      <c r="J198" s="2"/>
    </row>
    <row r="199" spans="10:10" ht="13">
      <c r="J199" s="2"/>
    </row>
    <row r="200" spans="10:10" ht="13">
      <c r="J200" s="2"/>
    </row>
    <row r="201" spans="10:10" ht="13">
      <c r="J201" s="2"/>
    </row>
    <row r="202" spans="10:10" ht="13">
      <c r="J202" s="2"/>
    </row>
    <row r="203" spans="10:10" ht="13">
      <c r="J203" s="2"/>
    </row>
    <row r="204" spans="10:10" ht="13">
      <c r="J204" s="2"/>
    </row>
    <row r="205" spans="10:10" ht="13">
      <c r="J205" s="2"/>
    </row>
    <row r="206" spans="10:10" ht="13">
      <c r="J206" s="2"/>
    </row>
    <row r="207" spans="10:10" ht="13">
      <c r="J207" s="2"/>
    </row>
    <row r="208" spans="10:10" ht="13">
      <c r="J208" s="2"/>
    </row>
    <row r="209" spans="10:10" ht="13">
      <c r="J209" s="2"/>
    </row>
    <row r="210" spans="10:10" ht="13">
      <c r="J210" s="2"/>
    </row>
    <row r="211" spans="10:10" ht="13">
      <c r="J211" s="2"/>
    </row>
    <row r="212" spans="10:10" ht="13">
      <c r="J212" s="2"/>
    </row>
    <row r="213" spans="10:10" ht="13">
      <c r="J213" s="2"/>
    </row>
    <row r="214" spans="10:10" ht="13">
      <c r="J214" s="2"/>
    </row>
    <row r="215" spans="10:10" ht="13">
      <c r="J215" s="2"/>
    </row>
    <row r="216" spans="10:10" ht="13">
      <c r="J216" s="2"/>
    </row>
    <row r="217" spans="10:10" ht="13">
      <c r="J217" s="2"/>
    </row>
    <row r="218" spans="10:10" ht="13">
      <c r="J218" s="2"/>
    </row>
    <row r="219" spans="10:10" ht="13">
      <c r="J219" s="2"/>
    </row>
    <row r="220" spans="10:10" ht="13">
      <c r="J220" s="2"/>
    </row>
    <row r="221" spans="10:10" ht="13">
      <c r="J221" s="2"/>
    </row>
    <row r="222" spans="10:10" ht="13">
      <c r="J222" s="2"/>
    </row>
    <row r="223" spans="10:10" ht="13">
      <c r="J223" s="2"/>
    </row>
    <row r="224" spans="10:10" ht="13">
      <c r="J224" s="2"/>
    </row>
    <row r="225" spans="10:10" ht="13">
      <c r="J225" s="2"/>
    </row>
    <row r="226" spans="10:10" ht="13">
      <c r="J226" s="2"/>
    </row>
    <row r="227" spans="10:10" ht="13">
      <c r="J227" s="2"/>
    </row>
    <row r="228" spans="10:10" ht="13">
      <c r="J228" s="2"/>
    </row>
    <row r="229" spans="10:10" ht="13">
      <c r="J229" s="2"/>
    </row>
    <row r="230" spans="10:10" ht="13">
      <c r="J230" s="2"/>
    </row>
    <row r="231" spans="10:10" ht="13">
      <c r="J231" s="2"/>
    </row>
    <row r="232" spans="10:10" ht="13">
      <c r="J232" s="2"/>
    </row>
    <row r="233" spans="10:10" ht="13">
      <c r="J233" s="2"/>
    </row>
    <row r="234" spans="10:10" ht="13">
      <c r="J234" s="2"/>
    </row>
    <row r="235" spans="10:10" ht="13">
      <c r="J235" s="2"/>
    </row>
    <row r="236" spans="10:10" ht="13">
      <c r="J236" s="2"/>
    </row>
    <row r="237" spans="10:10" ht="13">
      <c r="J237" s="2"/>
    </row>
    <row r="238" spans="10:10" ht="13">
      <c r="J238" s="2"/>
    </row>
    <row r="239" spans="10:10" ht="13">
      <c r="J239" s="2"/>
    </row>
    <row r="240" spans="10:10" ht="13">
      <c r="J240" s="2"/>
    </row>
    <row r="241" spans="10:10" ht="13">
      <c r="J241" s="2"/>
    </row>
    <row r="242" spans="10:10" ht="13">
      <c r="J242" s="2"/>
    </row>
    <row r="243" spans="10:10" ht="13">
      <c r="J243" s="2"/>
    </row>
    <row r="244" spans="10:10" ht="13">
      <c r="J244" s="2"/>
    </row>
    <row r="245" spans="10:10" ht="13">
      <c r="J245" s="2"/>
    </row>
    <row r="246" spans="10:10" ht="13">
      <c r="J246" s="2"/>
    </row>
    <row r="247" spans="10:10" ht="13">
      <c r="J247" s="2"/>
    </row>
    <row r="248" spans="10:10" ht="13">
      <c r="J248" s="2"/>
    </row>
    <row r="249" spans="10:10" ht="13">
      <c r="J249" s="2"/>
    </row>
    <row r="250" spans="10:10" ht="13">
      <c r="J250" s="2"/>
    </row>
    <row r="251" spans="10:10" ht="13">
      <c r="J251" s="2"/>
    </row>
    <row r="252" spans="10:10" ht="13">
      <c r="J252" s="2"/>
    </row>
    <row r="253" spans="10:10" ht="13">
      <c r="J253" s="2"/>
    </row>
    <row r="254" spans="10:10" ht="13">
      <c r="J254" s="2"/>
    </row>
    <row r="255" spans="10:10" ht="13">
      <c r="J255" s="2"/>
    </row>
    <row r="256" spans="10:10" ht="13">
      <c r="J256" s="2"/>
    </row>
    <row r="257" spans="10:10" ht="13">
      <c r="J257" s="2"/>
    </row>
    <row r="258" spans="10:10" ht="13">
      <c r="J258" s="2"/>
    </row>
    <row r="259" spans="10:10" ht="13">
      <c r="J259" s="2"/>
    </row>
    <row r="260" spans="10:10" ht="13">
      <c r="J260" s="2"/>
    </row>
    <row r="261" spans="10:10" ht="13">
      <c r="J261" s="2"/>
    </row>
    <row r="262" spans="10:10" ht="13">
      <c r="J262" s="2"/>
    </row>
    <row r="263" spans="10:10" ht="13">
      <c r="J263" s="2"/>
    </row>
    <row r="264" spans="10:10" ht="13">
      <c r="J264" s="2"/>
    </row>
    <row r="265" spans="10:10" ht="13">
      <c r="J265" s="2"/>
    </row>
    <row r="266" spans="10:10" ht="13">
      <c r="J266" s="2"/>
    </row>
    <row r="267" spans="10:10" ht="13">
      <c r="J267" s="2"/>
    </row>
    <row r="268" spans="10:10" ht="13">
      <c r="J268" s="2"/>
    </row>
    <row r="269" spans="10:10" ht="13">
      <c r="J269" s="2"/>
    </row>
    <row r="270" spans="10:10" ht="13">
      <c r="J270" s="2"/>
    </row>
    <row r="271" spans="10:10" ht="13">
      <c r="J271" s="2"/>
    </row>
    <row r="272" spans="10:10" ht="13">
      <c r="J272" s="2"/>
    </row>
    <row r="273" spans="10:10" ht="13">
      <c r="J273" s="2"/>
    </row>
    <row r="274" spans="10:10" ht="13">
      <c r="J274" s="2"/>
    </row>
    <row r="275" spans="10:10" ht="13">
      <c r="J275" s="2"/>
    </row>
    <row r="276" spans="10:10" ht="13">
      <c r="J276" s="2"/>
    </row>
    <row r="277" spans="10:10" ht="13">
      <c r="J277" s="2"/>
    </row>
    <row r="278" spans="10:10" ht="13">
      <c r="J278" s="2"/>
    </row>
    <row r="279" spans="10:10" ht="13">
      <c r="J279" s="2"/>
    </row>
    <row r="280" spans="10:10" ht="13">
      <c r="J280" s="2"/>
    </row>
    <row r="281" spans="10:10" ht="13">
      <c r="J281" s="2"/>
    </row>
    <row r="282" spans="10:10" ht="13">
      <c r="J282" s="2"/>
    </row>
    <row r="283" spans="10:10" ht="13">
      <c r="J283" s="2"/>
    </row>
    <row r="284" spans="10:10" ht="13">
      <c r="J284" s="2"/>
    </row>
    <row r="285" spans="10:10" ht="13">
      <c r="J285" s="2"/>
    </row>
    <row r="286" spans="10:10" ht="13">
      <c r="J286" s="2"/>
    </row>
    <row r="287" spans="10:10" ht="13">
      <c r="J287" s="2"/>
    </row>
    <row r="288" spans="10:10" ht="13">
      <c r="J288" s="2"/>
    </row>
    <row r="289" spans="10:10" ht="13">
      <c r="J289" s="2"/>
    </row>
    <row r="290" spans="10:10" ht="13">
      <c r="J290" s="2"/>
    </row>
    <row r="291" spans="10:10" ht="13">
      <c r="J291" s="2"/>
    </row>
    <row r="292" spans="10:10" ht="13">
      <c r="J292" s="2"/>
    </row>
    <row r="293" spans="10:10" ht="13">
      <c r="J293" s="2"/>
    </row>
    <row r="294" spans="10:10" ht="13">
      <c r="J294" s="2"/>
    </row>
    <row r="295" spans="10:10" ht="13">
      <c r="J295" s="2"/>
    </row>
    <row r="296" spans="10:10" ht="13">
      <c r="J296" s="2"/>
    </row>
    <row r="297" spans="10:10" ht="13">
      <c r="J297" s="2"/>
    </row>
    <row r="298" spans="10:10" ht="13">
      <c r="J298" s="2"/>
    </row>
    <row r="299" spans="10:10" ht="13">
      <c r="J299" s="2"/>
    </row>
    <row r="300" spans="10:10" ht="13">
      <c r="J300" s="2"/>
    </row>
    <row r="301" spans="10:10" ht="13">
      <c r="J301" s="2"/>
    </row>
    <row r="302" spans="10:10" ht="13">
      <c r="J302" s="2"/>
    </row>
    <row r="303" spans="10:10" ht="13">
      <c r="J303" s="2"/>
    </row>
    <row r="304" spans="10:10" ht="13">
      <c r="J304" s="2"/>
    </row>
    <row r="305" spans="10:10" ht="13">
      <c r="J305" s="2"/>
    </row>
    <row r="306" spans="10:10" ht="13">
      <c r="J306" s="2"/>
    </row>
    <row r="307" spans="10:10" ht="13">
      <c r="J307" s="2"/>
    </row>
    <row r="308" spans="10:10" ht="13">
      <c r="J308" s="2"/>
    </row>
    <row r="309" spans="10:10" ht="13">
      <c r="J309" s="2"/>
    </row>
    <row r="310" spans="10:10" ht="13">
      <c r="J310" s="2"/>
    </row>
    <row r="311" spans="10:10" ht="13">
      <c r="J311" s="2"/>
    </row>
    <row r="312" spans="10:10" ht="13">
      <c r="J312" s="2"/>
    </row>
    <row r="313" spans="10:10" ht="13">
      <c r="J313" s="2"/>
    </row>
    <row r="314" spans="10:10" ht="13">
      <c r="J314" s="2"/>
    </row>
    <row r="315" spans="10:10" ht="13">
      <c r="J315" s="2"/>
    </row>
    <row r="316" spans="10:10" ht="13">
      <c r="J316" s="2"/>
    </row>
    <row r="317" spans="10:10" ht="13">
      <c r="J317" s="2"/>
    </row>
    <row r="318" spans="10:10" ht="13">
      <c r="J318" s="2"/>
    </row>
    <row r="319" spans="10:10" ht="13">
      <c r="J319" s="2"/>
    </row>
    <row r="320" spans="10:10" ht="13">
      <c r="J320" s="2"/>
    </row>
    <row r="321" spans="10:10" ht="13">
      <c r="J321" s="2"/>
    </row>
    <row r="322" spans="10:10" ht="13">
      <c r="J322" s="2"/>
    </row>
    <row r="323" spans="10:10" ht="13">
      <c r="J323" s="2"/>
    </row>
    <row r="324" spans="10:10" ht="13">
      <c r="J324" s="2"/>
    </row>
    <row r="325" spans="10:10" ht="13">
      <c r="J325" s="2"/>
    </row>
    <row r="326" spans="10:10" ht="13">
      <c r="J326" s="2"/>
    </row>
    <row r="327" spans="10:10" ht="13">
      <c r="J327" s="2"/>
    </row>
    <row r="328" spans="10:10" ht="13">
      <c r="J328" s="2"/>
    </row>
    <row r="329" spans="10:10" ht="13">
      <c r="J329" s="2"/>
    </row>
    <row r="330" spans="10:10" ht="13">
      <c r="J330" s="2"/>
    </row>
    <row r="331" spans="10:10" ht="13">
      <c r="J331" s="2"/>
    </row>
    <row r="332" spans="10:10" ht="13">
      <c r="J332" s="2"/>
    </row>
    <row r="333" spans="10:10" ht="13">
      <c r="J333" s="2"/>
    </row>
    <row r="334" spans="10:10" ht="13">
      <c r="J334" s="2"/>
    </row>
    <row r="335" spans="10:10" ht="13">
      <c r="J335" s="2"/>
    </row>
    <row r="336" spans="10:10" ht="13">
      <c r="J336" s="2"/>
    </row>
    <row r="337" spans="10:10" ht="13">
      <c r="J337" s="2"/>
    </row>
    <row r="338" spans="10:10" ht="13">
      <c r="J338" s="2"/>
    </row>
    <row r="339" spans="10:10" ht="13">
      <c r="J339" s="2"/>
    </row>
    <row r="340" spans="10:10" ht="13">
      <c r="J340" s="2"/>
    </row>
    <row r="341" spans="10:10" ht="13">
      <c r="J341" s="2"/>
    </row>
    <row r="342" spans="10:10" ht="13">
      <c r="J342" s="2"/>
    </row>
    <row r="343" spans="10:10" ht="13">
      <c r="J343" s="2"/>
    </row>
    <row r="344" spans="10:10" ht="13">
      <c r="J344" s="2"/>
    </row>
    <row r="345" spans="10:10" ht="13">
      <c r="J345" s="2"/>
    </row>
    <row r="346" spans="10:10" ht="13">
      <c r="J346" s="2"/>
    </row>
    <row r="347" spans="10:10" ht="13">
      <c r="J347" s="2"/>
    </row>
    <row r="348" spans="10:10" ht="13">
      <c r="J348" s="2"/>
    </row>
    <row r="349" spans="10:10" ht="13">
      <c r="J349" s="2"/>
    </row>
    <row r="350" spans="10:10" ht="13">
      <c r="J350" s="2"/>
    </row>
    <row r="351" spans="10:10" ht="13">
      <c r="J351" s="2"/>
    </row>
    <row r="352" spans="10:10" ht="13">
      <c r="J352" s="2"/>
    </row>
    <row r="353" spans="10:10" ht="13">
      <c r="J353" s="2"/>
    </row>
    <row r="354" spans="10:10" ht="13">
      <c r="J354" s="2"/>
    </row>
    <row r="355" spans="10:10" ht="13">
      <c r="J355" s="2"/>
    </row>
    <row r="356" spans="10:10" ht="13">
      <c r="J356" s="2"/>
    </row>
    <row r="357" spans="10:10" ht="13">
      <c r="J357" s="2"/>
    </row>
    <row r="358" spans="10:10" ht="13">
      <c r="J358" s="2"/>
    </row>
    <row r="359" spans="10:10" ht="13">
      <c r="J359" s="2"/>
    </row>
    <row r="360" spans="10:10" ht="13">
      <c r="J360" s="2"/>
    </row>
    <row r="361" spans="10:10" ht="13">
      <c r="J361" s="2"/>
    </row>
    <row r="362" spans="10:10" ht="13">
      <c r="J362" s="2"/>
    </row>
    <row r="363" spans="10:10" ht="13">
      <c r="J363" s="2"/>
    </row>
    <row r="364" spans="10:10" ht="13">
      <c r="J364" s="2"/>
    </row>
    <row r="365" spans="10:10" ht="13">
      <c r="J365" s="2"/>
    </row>
    <row r="366" spans="10:10" ht="13">
      <c r="J366" s="2"/>
    </row>
    <row r="367" spans="10:10" ht="13">
      <c r="J367" s="2"/>
    </row>
    <row r="368" spans="10:10" ht="13">
      <c r="J368" s="2"/>
    </row>
    <row r="369" spans="10:10" ht="13">
      <c r="J369" s="2"/>
    </row>
    <row r="370" spans="10:10" ht="13">
      <c r="J370" s="2"/>
    </row>
    <row r="371" spans="10:10" ht="13">
      <c r="J371" s="2"/>
    </row>
    <row r="372" spans="10:10" ht="13">
      <c r="J372" s="2"/>
    </row>
    <row r="373" spans="10:10" ht="13">
      <c r="J373" s="2"/>
    </row>
    <row r="374" spans="10:10" ht="13">
      <c r="J374" s="2"/>
    </row>
    <row r="375" spans="10:10" ht="13">
      <c r="J375" s="2"/>
    </row>
    <row r="376" spans="10:10" ht="13">
      <c r="J376" s="2"/>
    </row>
    <row r="377" spans="10:10" ht="13">
      <c r="J377" s="2"/>
    </row>
    <row r="378" spans="10:10" ht="13">
      <c r="J378" s="2"/>
    </row>
    <row r="379" spans="10:10" ht="13">
      <c r="J379" s="2"/>
    </row>
    <row r="380" spans="10:10" ht="13">
      <c r="J380" s="2"/>
    </row>
    <row r="381" spans="10:10" ht="13">
      <c r="J381" s="2"/>
    </row>
    <row r="382" spans="10:10" ht="13">
      <c r="J382" s="2"/>
    </row>
    <row r="383" spans="10:10" ht="13">
      <c r="J383" s="2"/>
    </row>
    <row r="384" spans="10:10" ht="13">
      <c r="J384" s="2"/>
    </row>
    <row r="385" spans="10:10" ht="13">
      <c r="J385" s="2"/>
    </row>
    <row r="386" spans="10:10" ht="13">
      <c r="J386" s="2"/>
    </row>
    <row r="387" spans="10:10" ht="13">
      <c r="J387" s="2"/>
    </row>
    <row r="388" spans="10:10" ht="13">
      <c r="J388" s="2"/>
    </row>
    <row r="389" spans="10:10" ht="13">
      <c r="J389" s="2"/>
    </row>
    <row r="390" spans="10:10" ht="13">
      <c r="J390" s="2"/>
    </row>
    <row r="391" spans="10:10" ht="13">
      <c r="J391" s="2"/>
    </row>
    <row r="392" spans="10:10" ht="13">
      <c r="J392" s="2"/>
    </row>
    <row r="393" spans="10:10" ht="13">
      <c r="J393" s="2"/>
    </row>
    <row r="394" spans="10:10" ht="13">
      <c r="J394" s="2"/>
    </row>
    <row r="395" spans="10:10" ht="13">
      <c r="J395" s="2"/>
    </row>
    <row r="396" spans="10:10" ht="13">
      <c r="J396" s="2"/>
    </row>
    <row r="397" spans="10:10" ht="13">
      <c r="J397" s="2"/>
    </row>
    <row r="398" spans="10:10" ht="13">
      <c r="J398" s="2"/>
    </row>
    <row r="399" spans="10:10" ht="13">
      <c r="J399" s="2"/>
    </row>
    <row r="400" spans="10:10" ht="13">
      <c r="J400" s="2"/>
    </row>
    <row r="401" spans="10:10" ht="13">
      <c r="J401" s="2"/>
    </row>
    <row r="402" spans="10:10" ht="13">
      <c r="J402" s="2"/>
    </row>
    <row r="403" spans="10:10" ht="13">
      <c r="J403" s="2"/>
    </row>
    <row r="404" spans="10:10" ht="13">
      <c r="J404" s="2"/>
    </row>
    <row r="405" spans="10:10" ht="13">
      <c r="J405" s="2"/>
    </row>
    <row r="406" spans="10:10" ht="13">
      <c r="J406" s="2"/>
    </row>
    <row r="407" spans="10:10" ht="13">
      <c r="J407" s="2"/>
    </row>
    <row r="408" spans="10:10" ht="13">
      <c r="J408" s="2"/>
    </row>
    <row r="409" spans="10:10" ht="13">
      <c r="J409" s="2"/>
    </row>
    <row r="410" spans="10:10" ht="13">
      <c r="J410" s="2"/>
    </row>
    <row r="411" spans="10:10" ht="13">
      <c r="J411" s="2"/>
    </row>
    <row r="412" spans="10:10" ht="13">
      <c r="J412" s="2"/>
    </row>
    <row r="413" spans="10:10" ht="13">
      <c r="J413" s="2"/>
    </row>
    <row r="414" spans="10:10" ht="13">
      <c r="J414" s="2"/>
    </row>
    <row r="415" spans="10:10" ht="13">
      <c r="J415" s="2"/>
    </row>
    <row r="416" spans="10:10" ht="13">
      <c r="J416" s="2"/>
    </row>
    <row r="417" spans="10:10" ht="13">
      <c r="J417" s="2"/>
    </row>
    <row r="418" spans="10:10" ht="13">
      <c r="J418" s="2"/>
    </row>
    <row r="419" spans="10:10" ht="13">
      <c r="J419" s="2"/>
    </row>
    <row r="420" spans="10:10" ht="13">
      <c r="J420" s="2"/>
    </row>
    <row r="421" spans="10:10" ht="13">
      <c r="J421" s="2"/>
    </row>
    <row r="422" spans="10:10" ht="13">
      <c r="J422" s="2"/>
    </row>
    <row r="423" spans="10:10" ht="13">
      <c r="J423" s="2"/>
    </row>
    <row r="424" spans="10:10" ht="13">
      <c r="J424" s="2"/>
    </row>
    <row r="425" spans="10:10" ht="13">
      <c r="J425" s="2"/>
    </row>
    <row r="426" spans="10:10" ht="13">
      <c r="J426" s="2"/>
    </row>
    <row r="427" spans="10:10" ht="13">
      <c r="J427" s="2"/>
    </row>
    <row r="428" spans="10:10" ht="13">
      <c r="J428" s="2"/>
    </row>
    <row r="429" spans="10:10" ht="13">
      <c r="J429" s="2"/>
    </row>
    <row r="430" spans="10:10" ht="13">
      <c r="J430" s="2"/>
    </row>
    <row r="431" spans="10:10" ht="13">
      <c r="J431" s="2"/>
    </row>
    <row r="432" spans="10:10" ht="13">
      <c r="J432" s="2"/>
    </row>
    <row r="433" spans="10:10" ht="13">
      <c r="J433" s="2"/>
    </row>
    <row r="434" spans="10:10" ht="13">
      <c r="J434" s="2"/>
    </row>
    <row r="435" spans="10:10" ht="13">
      <c r="J435" s="2"/>
    </row>
    <row r="436" spans="10:10" ht="13">
      <c r="J436" s="2"/>
    </row>
    <row r="437" spans="10:10" ht="13">
      <c r="J437" s="2"/>
    </row>
    <row r="438" spans="10:10" ht="13">
      <c r="J438" s="2"/>
    </row>
    <row r="439" spans="10:10" ht="13">
      <c r="J439" s="2"/>
    </row>
    <row r="440" spans="10:10" ht="13">
      <c r="J440" s="2"/>
    </row>
    <row r="441" spans="10:10" ht="13">
      <c r="J441" s="2"/>
    </row>
    <row r="442" spans="10:10" ht="13">
      <c r="J442" s="2"/>
    </row>
    <row r="443" spans="10:10" ht="13">
      <c r="J443" s="2"/>
    </row>
    <row r="444" spans="10:10" ht="13">
      <c r="J444" s="2"/>
    </row>
    <row r="445" spans="10:10" ht="13">
      <c r="J445" s="2"/>
    </row>
    <row r="446" spans="10:10" ht="13">
      <c r="J446" s="2"/>
    </row>
    <row r="447" spans="10:10" ht="13">
      <c r="J447" s="2"/>
    </row>
    <row r="448" spans="10:10" ht="13">
      <c r="J448" s="2"/>
    </row>
    <row r="449" spans="10:10" ht="13">
      <c r="J449" s="2"/>
    </row>
    <row r="450" spans="10:10" ht="13">
      <c r="J450" s="2"/>
    </row>
    <row r="451" spans="10:10" ht="13">
      <c r="J451" s="2"/>
    </row>
    <row r="452" spans="10:10" ht="13">
      <c r="J452" s="2"/>
    </row>
    <row r="453" spans="10:10" ht="13">
      <c r="J453" s="2"/>
    </row>
    <row r="454" spans="10:10" ht="13">
      <c r="J454" s="2"/>
    </row>
    <row r="455" spans="10:10" ht="13">
      <c r="J455" s="2"/>
    </row>
    <row r="456" spans="10:10" ht="13">
      <c r="J456" s="2"/>
    </row>
    <row r="457" spans="10:10" ht="13">
      <c r="J457" s="2"/>
    </row>
    <row r="458" spans="10:10" ht="13">
      <c r="J458" s="2"/>
    </row>
    <row r="459" spans="10:10" ht="13">
      <c r="J459" s="2"/>
    </row>
    <row r="460" spans="10:10" ht="13">
      <c r="J460" s="2"/>
    </row>
    <row r="461" spans="10:10" ht="13">
      <c r="J461" s="2"/>
    </row>
    <row r="462" spans="10:10" ht="13">
      <c r="J462" s="2"/>
    </row>
    <row r="463" spans="10:10" ht="13">
      <c r="J463" s="2"/>
    </row>
    <row r="464" spans="10:10" ht="13">
      <c r="J464" s="2"/>
    </row>
    <row r="465" spans="10:10" ht="13">
      <c r="J465" s="2"/>
    </row>
    <row r="466" spans="10:10" ht="13">
      <c r="J466" s="2"/>
    </row>
    <row r="467" spans="10:10" ht="13">
      <c r="J467" s="2"/>
    </row>
    <row r="468" spans="10:10" ht="13">
      <c r="J468" s="2"/>
    </row>
    <row r="469" spans="10:10" ht="13">
      <c r="J469" s="2"/>
    </row>
    <row r="470" spans="10:10" ht="13">
      <c r="J470" s="2"/>
    </row>
    <row r="471" spans="10:10" ht="13">
      <c r="J471" s="2"/>
    </row>
    <row r="472" spans="10:10" ht="13">
      <c r="J472" s="2"/>
    </row>
    <row r="473" spans="10:10" ht="13">
      <c r="J473" s="2"/>
    </row>
    <row r="474" spans="10:10" ht="13">
      <c r="J474" s="2"/>
    </row>
    <row r="475" spans="10:10" ht="13">
      <c r="J475" s="2"/>
    </row>
    <row r="476" spans="10:10" ht="13">
      <c r="J476" s="2"/>
    </row>
    <row r="477" spans="10:10" ht="13">
      <c r="J477" s="2"/>
    </row>
    <row r="478" spans="10:10" ht="13">
      <c r="J478" s="2"/>
    </row>
    <row r="479" spans="10:10" ht="13">
      <c r="J479" s="2"/>
    </row>
    <row r="480" spans="10:10" ht="13">
      <c r="J480" s="2"/>
    </row>
    <row r="481" spans="10:10" ht="13">
      <c r="J481" s="2"/>
    </row>
    <row r="482" spans="10:10" ht="13">
      <c r="J482" s="2"/>
    </row>
    <row r="483" spans="10:10" ht="13">
      <c r="J483" s="2"/>
    </row>
    <row r="484" spans="10:10" ht="13">
      <c r="J484" s="2"/>
    </row>
    <row r="485" spans="10:10" ht="13">
      <c r="J485" s="2"/>
    </row>
    <row r="486" spans="10:10" ht="13">
      <c r="J486" s="2"/>
    </row>
    <row r="487" spans="10:10" ht="13">
      <c r="J487" s="2"/>
    </row>
    <row r="488" spans="10:10" ht="13">
      <c r="J488" s="2"/>
    </row>
    <row r="489" spans="10:10" ht="13">
      <c r="J489" s="2"/>
    </row>
    <row r="490" spans="10:10" ht="13">
      <c r="J490" s="2"/>
    </row>
    <row r="491" spans="10:10" ht="13">
      <c r="J491" s="2"/>
    </row>
    <row r="492" spans="10:10" ht="13">
      <c r="J492" s="2"/>
    </row>
    <row r="493" spans="10:10" ht="13">
      <c r="J493" s="2"/>
    </row>
    <row r="494" spans="10:10" ht="13">
      <c r="J494" s="2"/>
    </row>
    <row r="495" spans="10:10" ht="13">
      <c r="J495" s="2"/>
    </row>
    <row r="496" spans="10:10" ht="13">
      <c r="J496" s="2"/>
    </row>
    <row r="497" spans="10:10" ht="13">
      <c r="J497" s="2"/>
    </row>
    <row r="498" spans="10:10" ht="13">
      <c r="J498" s="2"/>
    </row>
    <row r="499" spans="10:10" ht="13">
      <c r="J499" s="2"/>
    </row>
    <row r="500" spans="10:10" ht="13">
      <c r="J500" s="2"/>
    </row>
    <row r="501" spans="10:10" ht="13">
      <c r="J501" s="2"/>
    </row>
    <row r="502" spans="10:10" ht="13">
      <c r="J502" s="2"/>
    </row>
    <row r="503" spans="10:10" ht="13">
      <c r="J503" s="2"/>
    </row>
    <row r="504" spans="10:10" ht="13">
      <c r="J504" s="2"/>
    </row>
    <row r="505" spans="10:10" ht="13">
      <c r="J505" s="2"/>
    </row>
    <row r="506" spans="10:10" ht="13">
      <c r="J506" s="2"/>
    </row>
    <row r="507" spans="10:10" ht="13">
      <c r="J507" s="2"/>
    </row>
    <row r="508" spans="10:10" ht="13">
      <c r="J508" s="2"/>
    </row>
    <row r="509" spans="10:10" ht="13">
      <c r="J509" s="2"/>
    </row>
    <row r="510" spans="10:10" ht="13">
      <c r="J510" s="2"/>
    </row>
    <row r="511" spans="10:10" ht="13">
      <c r="J511" s="2"/>
    </row>
    <row r="512" spans="10:10" ht="13">
      <c r="J512" s="2"/>
    </row>
    <row r="513" spans="10:10" ht="13">
      <c r="J513" s="2"/>
    </row>
    <row r="514" spans="10:10" ht="13">
      <c r="J514" s="2"/>
    </row>
    <row r="515" spans="10:10" ht="13">
      <c r="J515" s="2"/>
    </row>
    <row r="516" spans="10:10" ht="13">
      <c r="J516" s="2"/>
    </row>
    <row r="517" spans="10:10" ht="13">
      <c r="J517" s="2"/>
    </row>
    <row r="518" spans="10:10" ht="13">
      <c r="J518" s="2"/>
    </row>
    <row r="519" spans="10:10" ht="13">
      <c r="J519" s="2"/>
    </row>
    <row r="520" spans="10:10" ht="13">
      <c r="J520" s="2"/>
    </row>
    <row r="521" spans="10:10" ht="13">
      <c r="J521" s="2"/>
    </row>
    <row r="522" spans="10:10" ht="13">
      <c r="J522" s="2"/>
    </row>
    <row r="523" spans="10:10" ht="13">
      <c r="J523" s="2"/>
    </row>
    <row r="524" spans="10:10" ht="13">
      <c r="J524" s="2"/>
    </row>
    <row r="525" spans="10:10" ht="13">
      <c r="J525" s="2"/>
    </row>
    <row r="526" spans="10:10" ht="13">
      <c r="J526" s="2"/>
    </row>
    <row r="527" spans="10:10" ht="13">
      <c r="J527" s="2"/>
    </row>
    <row r="528" spans="10:10" ht="13">
      <c r="J528" s="2"/>
    </row>
    <row r="529" spans="10:10" ht="13">
      <c r="J529" s="2"/>
    </row>
    <row r="530" spans="10:10" ht="13">
      <c r="J530" s="2"/>
    </row>
    <row r="531" spans="10:10" ht="13">
      <c r="J531" s="2"/>
    </row>
    <row r="532" spans="10:10" ht="13">
      <c r="J532" s="2"/>
    </row>
    <row r="533" spans="10:10" ht="13">
      <c r="J533" s="2"/>
    </row>
    <row r="534" spans="10:10" ht="13">
      <c r="J534" s="2"/>
    </row>
    <row r="535" spans="10:10" ht="13">
      <c r="J535" s="2"/>
    </row>
    <row r="536" spans="10:10" ht="13">
      <c r="J536" s="2"/>
    </row>
    <row r="537" spans="10:10" ht="13">
      <c r="J537" s="2"/>
    </row>
    <row r="538" spans="10:10" ht="13">
      <c r="J538" s="2"/>
    </row>
    <row r="539" spans="10:10" ht="13">
      <c r="J539" s="2"/>
    </row>
    <row r="540" spans="10:10" ht="13">
      <c r="J540" s="2"/>
    </row>
    <row r="541" spans="10:10" ht="13">
      <c r="J541" s="2"/>
    </row>
    <row r="542" spans="10:10" ht="13">
      <c r="J542" s="2"/>
    </row>
    <row r="543" spans="10:10" ht="13">
      <c r="J543" s="2"/>
    </row>
    <row r="544" spans="10:10" ht="13">
      <c r="J544" s="2"/>
    </row>
    <row r="545" spans="10:10" ht="13">
      <c r="J545" s="2"/>
    </row>
    <row r="546" spans="10:10" ht="13">
      <c r="J546" s="2"/>
    </row>
    <row r="547" spans="10:10" ht="13">
      <c r="J547" s="2"/>
    </row>
    <row r="548" spans="10:10" ht="13">
      <c r="J548" s="2"/>
    </row>
    <row r="549" spans="10:10" ht="13">
      <c r="J549" s="2"/>
    </row>
    <row r="550" spans="10:10" ht="13">
      <c r="J550" s="2"/>
    </row>
    <row r="551" spans="10:10" ht="13">
      <c r="J551" s="2"/>
    </row>
    <row r="552" spans="10:10" ht="13">
      <c r="J552" s="2"/>
    </row>
    <row r="553" spans="10:10" ht="13">
      <c r="J553" s="2"/>
    </row>
    <row r="554" spans="10:10" ht="13">
      <c r="J554" s="2"/>
    </row>
    <row r="555" spans="10:10" ht="13">
      <c r="J555" s="2"/>
    </row>
    <row r="556" spans="10:10" ht="13">
      <c r="J556" s="2"/>
    </row>
    <row r="557" spans="10:10" ht="13">
      <c r="J557" s="2"/>
    </row>
    <row r="558" spans="10:10" ht="13">
      <c r="J558" s="2"/>
    </row>
    <row r="559" spans="10:10" ht="13">
      <c r="J559" s="2"/>
    </row>
    <row r="560" spans="10:10" ht="13">
      <c r="J560" s="2"/>
    </row>
    <row r="561" spans="10:10" ht="13">
      <c r="J561" s="2"/>
    </row>
    <row r="562" spans="10:10" ht="13">
      <c r="J562" s="2"/>
    </row>
    <row r="563" spans="10:10" ht="13">
      <c r="J563" s="2"/>
    </row>
    <row r="564" spans="10:10" ht="13">
      <c r="J564" s="2"/>
    </row>
    <row r="565" spans="10:10" ht="13">
      <c r="J565" s="2"/>
    </row>
    <row r="566" spans="10:10" ht="13">
      <c r="J566" s="2"/>
    </row>
    <row r="567" spans="10:10" ht="13">
      <c r="J567" s="2"/>
    </row>
    <row r="568" spans="10:10" ht="13">
      <c r="J568" s="2"/>
    </row>
    <row r="569" spans="10:10" ht="13">
      <c r="J569" s="2"/>
    </row>
    <row r="570" spans="10:10" ht="13">
      <c r="J570" s="2"/>
    </row>
    <row r="571" spans="10:10" ht="13">
      <c r="J571" s="2"/>
    </row>
    <row r="572" spans="10:10" ht="13">
      <c r="J572" s="2"/>
    </row>
    <row r="573" spans="10:10" ht="13">
      <c r="J573" s="2"/>
    </row>
    <row r="574" spans="10:10" ht="13">
      <c r="J574" s="2"/>
    </row>
    <row r="575" spans="10:10" ht="13">
      <c r="J575" s="2"/>
    </row>
    <row r="576" spans="10:10" ht="13">
      <c r="J576" s="2"/>
    </row>
    <row r="577" spans="10:10" ht="13">
      <c r="J577" s="2"/>
    </row>
    <row r="578" spans="10:10" ht="13">
      <c r="J578" s="2"/>
    </row>
    <row r="579" spans="10:10" ht="13">
      <c r="J579" s="2"/>
    </row>
    <row r="580" spans="10:10" ht="13">
      <c r="J580" s="2"/>
    </row>
    <row r="581" spans="10:10" ht="13">
      <c r="J581" s="2"/>
    </row>
    <row r="582" spans="10:10" ht="13">
      <c r="J582" s="2"/>
    </row>
    <row r="583" spans="10:10" ht="13">
      <c r="J583" s="2"/>
    </row>
    <row r="584" spans="10:10" ht="13">
      <c r="J584" s="2"/>
    </row>
    <row r="585" spans="10:10" ht="13">
      <c r="J585" s="2"/>
    </row>
    <row r="586" spans="10:10" ht="13">
      <c r="J586" s="2"/>
    </row>
    <row r="587" spans="10:10" ht="13">
      <c r="J587" s="2"/>
    </row>
    <row r="588" spans="10:10" ht="13">
      <c r="J588" s="2"/>
    </row>
    <row r="589" spans="10:10" ht="13">
      <c r="J589" s="2"/>
    </row>
    <row r="590" spans="10:10" ht="13">
      <c r="J590" s="2"/>
    </row>
    <row r="591" spans="10:10" ht="13">
      <c r="J591" s="2"/>
    </row>
    <row r="592" spans="10:10" ht="13">
      <c r="J592" s="2"/>
    </row>
    <row r="593" spans="10:10" ht="13">
      <c r="J593" s="2"/>
    </row>
    <row r="594" spans="10:10" ht="13">
      <c r="J594" s="2"/>
    </row>
    <row r="595" spans="10:10" ht="13">
      <c r="J595" s="2"/>
    </row>
    <row r="596" spans="10:10" ht="13">
      <c r="J596" s="2"/>
    </row>
    <row r="597" spans="10:10" ht="13">
      <c r="J597" s="2"/>
    </row>
    <row r="598" spans="10:10" ht="13">
      <c r="J598" s="2"/>
    </row>
    <row r="599" spans="10:10" ht="13">
      <c r="J599" s="2"/>
    </row>
    <row r="600" spans="10:10" ht="13">
      <c r="J600" s="2"/>
    </row>
    <row r="601" spans="10:10" ht="13">
      <c r="J601" s="2"/>
    </row>
    <row r="602" spans="10:10" ht="13">
      <c r="J602" s="2"/>
    </row>
    <row r="603" spans="10:10" ht="13">
      <c r="J603" s="2"/>
    </row>
    <row r="604" spans="10:10" ht="13">
      <c r="J604" s="2"/>
    </row>
    <row r="605" spans="10:10" ht="13">
      <c r="J605" s="2"/>
    </row>
    <row r="606" spans="10:10" ht="13">
      <c r="J606" s="2"/>
    </row>
    <row r="607" spans="10:10" ht="13">
      <c r="J607" s="2"/>
    </row>
    <row r="608" spans="10:10" ht="13">
      <c r="J608" s="2"/>
    </row>
    <row r="609" spans="10:10" ht="13">
      <c r="J609" s="2"/>
    </row>
    <row r="610" spans="10:10" ht="13">
      <c r="J610" s="2"/>
    </row>
    <row r="611" spans="10:10" ht="13">
      <c r="J611" s="2"/>
    </row>
    <row r="612" spans="10:10" ht="13">
      <c r="J612" s="2"/>
    </row>
    <row r="613" spans="10:10" ht="13">
      <c r="J613" s="2"/>
    </row>
    <row r="614" spans="10:10" ht="13">
      <c r="J614" s="2"/>
    </row>
    <row r="615" spans="10:10" ht="13">
      <c r="J615" s="2"/>
    </row>
    <row r="616" spans="10:10" ht="13">
      <c r="J616" s="2"/>
    </row>
    <row r="617" spans="10:10" ht="13">
      <c r="J617" s="2"/>
    </row>
    <row r="618" spans="10:10" ht="13">
      <c r="J618" s="2"/>
    </row>
    <row r="619" spans="10:10" ht="13">
      <c r="J619" s="2"/>
    </row>
    <row r="620" spans="10:10" ht="13">
      <c r="J620" s="2"/>
    </row>
    <row r="621" spans="10:10" ht="13">
      <c r="J621" s="2"/>
    </row>
    <row r="622" spans="10:10" ht="13">
      <c r="J622" s="2"/>
    </row>
    <row r="623" spans="10:10" ht="13">
      <c r="J623" s="2"/>
    </row>
    <row r="624" spans="10:10" ht="13">
      <c r="J624" s="2"/>
    </row>
    <row r="625" spans="10:10" ht="13">
      <c r="J625" s="2"/>
    </row>
    <row r="626" spans="10:10" ht="13">
      <c r="J626" s="2"/>
    </row>
    <row r="627" spans="10:10" ht="13">
      <c r="J627" s="2"/>
    </row>
    <row r="628" spans="10:10" ht="13">
      <c r="J628" s="2"/>
    </row>
    <row r="629" spans="10:10" ht="13">
      <c r="J629" s="2"/>
    </row>
    <row r="630" spans="10:10" ht="13">
      <c r="J630" s="2"/>
    </row>
    <row r="631" spans="10:10" ht="13">
      <c r="J631" s="2"/>
    </row>
    <row r="632" spans="10:10" ht="13">
      <c r="J632" s="2"/>
    </row>
    <row r="633" spans="10:10" ht="13">
      <c r="J633" s="2"/>
    </row>
    <row r="634" spans="10:10" ht="13">
      <c r="J634" s="2"/>
    </row>
    <row r="635" spans="10:10" ht="13">
      <c r="J635" s="2"/>
    </row>
    <row r="636" spans="10:10" ht="13">
      <c r="J636" s="2"/>
    </row>
    <row r="637" spans="10:10" ht="13">
      <c r="J637" s="2"/>
    </row>
    <row r="638" spans="10:10" ht="13">
      <c r="J638" s="2"/>
    </row>
    <row r="639" spans="10:10" ht="13">
      <c r="J639" s="2"/>
    </row>
    <row r="640" spans="10:10" ht="13">
      <c r="J640" s="2"/>
    </row>
    <row r="641" spans="10:10" ht="13">
      <c r="J641" s="2"/>
    </row>
    <row r="642" spans="10:10" ht="13">
      <c r="J642" s="2"/>
    </row>
    <row r="643" spans="10:10" ht="13">
      <c r="J643" s="2"/>
    </row>
    <row r="644" spans="10:10" ht="13">
      <c r="J644" s="2"/>
    </row>
    <row r="645" spans="10:10" ht="13">
      <c r="J645" s="2"/>
    </row>
    <row r="646" spans="10:10" ht="13">
      <c r="J646" s="2"/>
    </row>
    <row r="647" spans="10:10" ht="13">
      <c r="J647" s="2"/>
    </row>
    <row r="648" spans="10:10" ht="13">
      <c r="J648" s="2"/>
    </row>
    <row r="649" spans="10:10" ht="13">
      <c r="J649" s="2"/>
    </row>
    <row r="650" spans="10:10" ht="13">
      <c r="J650" s="2"/>
    </row>
    <row r="651" spans="10:10" ht="13">
      <c r="J651" s="2"/>
    </row>
    <row r="652" spans="10:10" ht="13">
      <c r="J652" s="2"/>
    </row>
    <row r="653" spans="10:10" ht="13">
      <c r="J653" s="2"/>
    </row>
    <row r="654" spans="10:10" ht="13">
      <c r="J654" s="2"/>
    </row>
    <row r="655" spans="10:10" ht="13">
      <c r="J655" s="2"/>
    </row>
    <row r="656" spans="10:10" ht="13">
      <c r="J656" s="2"/>
    </row>
    <row r="657" spans="10:10" ht="13">
      <c r="J657" s="2"/>
    </row>
    <row r="658" spans="10:10" ht="13">
      <c r="J658" s="2"/>
    </row>
    <row r="659" spans="10:10" ht="13">
      <c r="J659" s="2"/>
    </row>
    <row r="660" spans="10:10" ht="13">
      <c r="J660" s="2"/>
    </row>
    <row r="661" spans="10:10" ht="13">
      <c r="J661" s="2"/>
    </row>
    <row r="662" spans="10:10" ht="13">
      <c r="J662" s="2"/>
    </row>
    <row r="663" spans="10:10" ht="13">
      <c r="J663" s="2"/>
    </row>
    <row r="664" spans="10:10" ht="13">
      <c r="J664" s="2"/>
    </row>
    <row r="665" spans="10:10" ht="13">
      <c r="J665" s="2"/>
    </row>
    <row r="666" spans="10:10" ht="13">
      <c r="J666" s="2"/>
    </row>
    <row r="667" spans="10:10" ht="13">
      <c r="J667" s="2"/>
    </row>
    <row r="668" spans="10:10" ht="13">
      <c r="J668" s="2"/>
    </row>
    <row r="669" spans="10:10" ht="13">
      <c r="J669" s="2"/>
    </row>
    <row r="670" spans="10:10" ht="13">
      <c r="J670" s="2"/>
    </row>
    <row r="671" spans="10:10" ht="13">
      <c r="J671" s="2"/>
    </row>
    <row r="672" spans="10:10" ht="13">
      <c r="J672" s="2"/>
    </row>
    <row r="673" spans="10:10" ht="13">
      <c r="J673" s="2"/>
    </row>
    <row r="674" spans="10:10" ht="13">
      <c r="J674" s="2"/>
    </row>
    <row r="675" spans="10:10" ht="13">
      <c r="J675" s="2"/>
    </row>
    <row r="676" spans="10:10" ht="13">
      <c r="J676" s="2"/>
    </row>
    <row r="677" spans="10:10" ht="13">
      <c r="J677" s="2"/>
    </row>
    <row r="678" spans="10:10" ht="13">
      <c r="J678" s="2"/>
    </row>
    <row r="679" spans="10:10" ht="13">
      <c r="J679" s="2"/>
    </row>
    <row r="680" spans="10:10" ht="13">
      <c r="J680" s="2"/>
    </row>
    <row r="681" spans="10:10" ht="13">
      <c r="J681" s="2"/>
    </row>
    <row r="682" spans="10:10" ht="13">
      <c r="J682" s="2"/>
    </row>
    <row r="683" spans="10:10" ht="13">
      <c r="J683" s="2"/>
    </row>
    <row r="684" spans="10:10" ht="13">
      <c r="J684" s="2"/>
    </row>
    <row r="685" spans="10:10" ht="13">
      <c r="J685" s="2"/>
    </row>
    <row r="686" spans="10:10" ht="13">
      <c r="J686" s="2"/>
    </row>
    <row r="687" spans="10:10" ht="13">
      <c r="J687" s="2"/>
    </row>
    <row r="688" spans="10:10" ht="13">
      <c r="J688" s="2"/>
    </row>
    <row r="689" spans="10:10" ht="13">
      <c r="J689" s="2"/>
    </row>
    <row r="690" spans="10:10" ht="13">
      <c r="J690" s="2"/>
    </row>
    <row r="691" spans="10:10" ht="13">
      <c r="J691" s="2"/>
    </row>
    <row r="692" spans="10:10" ht="13">
      <c r="J692" s="2"/>
    </row>
    <row r="693" spans="10:10" ht="13">
      <c r="J693" s="2"/>
    </row>
    <row r="694" spans="10:10" ht="13">
      <c r="J694" s="2"/>
    </row>
    <row r="695" spans="10:10" ht="13">
      <c r="J695" s="2"/>
    </row>
    <row r="696" spans="10:10" ht="13">
      <c r="J696" s="2"/>
    </row>
    <row r="697" spans="10:10" ht="13">
      <c r="J697" s="2"/>
    </row>
    <row r="698" spans="10:10" ht="13">
      <c r="J698" s="2"/>
    </row>
    <row r="699" spans="10:10" ht="13">
      <c r="J699" s="2"/>
    </row>
    <row r="700" spans="10:10" ht="13">
      <c r="J700" s="2"/>
    </row>
    <row r="701" spans="10:10" ht="13">
      <c r="J701" s="2"/>
    </row>
    <row r="702" spans="10:10" ht="13">
      <c r="J702" s="2"/>
    </row>
    <row r="703" spans="10:10" ht="13">
      <c r="J703" s="2"/>
    </row>
    <row r="704" spans="10:10" ht="13">
      <c r="J704" s="2"/>
    </row>
    <row r="705" spans="10:10" ht="13">
      <c r="J705" s="2"/>
    </row>
    <row r="706" spans="10:10" ht="13">
      <c r="J706" s="2"/>
    </row>
    <row r="707" spans="10:10" ht="13">
      <c r="J707" s="2"/>
    </row>
    <row r="708" spans="10:10" ht="13">
      <c r="J708" s="2"/>
    </row>
    <row r="709" spans="10:10" ht="13">
      <c r="J709" s="2"/>
    </row>
    <row r="710" spans="10:10" ht="13">
      <c r="J710" s="2"/>
    </row>
    <row r="711" spans="10:10" ht="13">
      <c r="J711" s="2"/>
    </row>
    <row r="712" spans="10:10" ht="13">
      <c r="J712" s="2"/>
    </row>
    <row r="713" spans="10:10" ht="13">
      <c r="J713" s="2"/>
    </row>
    <row r="714" spans="10:10" ht="13">
      <c r="J714" s="2"/>
    </row>
    <row r="715" spans="10:10" ht="13">
      <c r="J715" s="2"/>
    </row>
    <row r="716" spans="10:10" ht="13">
      <c r="J716" s="2"/>
    </row>
    <row r="717" spans="10:10" ht="13">
      <c r="J717" s="2"/>
    </row>
    <row r="718" spans="10:10" ht="13">
      <c r="J718" s="2"/>
    </row>
    <row r="719" spans="10:10" ht="13">
      <c r="J719" s="2"/>
    </row>
    <row r="720" spans="10:10" ht="13">
      <c r="J720" s="2"/>
    </row>
    <row r="721" spans="10:10" ht="13">
      <c r="J721" s="2"/>
    </row>
    <row r="722" spans="10:10" ht="13">
      <c r="J722" s="2"/>
    </row>
    <row r="723" spans="10:10" ht="13">
      <c r="J723" s="2"/>
    </row>
    <row r="724" spans="10:10" ht="13">
      <c r="J724" s="2"/>
    </row>
    <row r="725" spans="10:10" ht="13">
      <c r="J725" s="2"/>
    </row>
    <row r="726" spans="10:10" ht="13">
      <c r="J726" s="2"/>
    </row>
    <row r="727" spans="10:10" ht="13">
      <c r="J727" s="2"/>
    </row>
    <row r="728" spans="10:10" ht="13">
      <c r="J728" s="2"/>
    </row>
    <row r="729" spans="10:10" ht="13">
      <c r="J729" s="2"/>
    </row>
    <row r="730" spans="10:10" ht="13">
      <c r="J730" s="2"/>
    </row>
    <row r="731" spans="10:10" ht="13">
      <c r="J731" s="2"/>
    </row>
    <row r="732" spans="10:10" ht="13">
      <c r="J732" s="2"/>
    </row>
    <row r="733" spans="10:10" ht="13">
      <c r="J733" s="2"/>
    </row>
    <row r="734" spans="10:10" ht="13">
      <c r="J734" s="2"/>
    </row>
    <row r="735" spans="10:10" ht="13">
      <c r="J735" s="2"/>
    </row>
    <row r="736" spans="10:10" ht="13">
      <c r="J736" s="2"/>
    </row>
    <row r="737" spans="10:10" ht="13">
      <c r="J737" s="2"/>
    </row>
    <row r="738" spans="10:10" ht="13">
      <c r="J738" s="2"/>
    </row>
    <row r="739" spans="10:10" ht="13">
      <c r="J739" s="2"/>
    </row>
    <row r="740" spans="10:10" ht="13">
      <c r="J740" s="2"/>
    </row>
    <row r="741" spans="10:10" ht="13">
      <c r="J741" s="2"/>
    </row>
    <row r="742" spans="10:10" ht="13">
      <c r="J742" s="2"/>
    </row>
    <row r="743" spans="10:10" ht="13">
      <c r="J743" s="2"/>
    </row>
    <row r="744" spans="10:10" ht="13">
      <c r="J744" s="2"/>
    </row>
    <row r="745" spans="10:10" ht="13">
      <c r="J745" s="2"/>
    </row>
    <row r="746" spans="10:10" ht="13">
      <c r="J746" s="2"/>
    </row>
    <row r="747" spans="10:10" ht="13">
      <c r="J747" s="2"/>
    </row>
    <row r="748" spans="10:10" ht="13">
      <c r="J748" s="2"/>
    </row>
    <row r="749" spans="10:10" ht="13">
      <c r="J749" s="2"/>
    </row>
    <row r="750" spans="10:10" ht="13">
      <c r="J750" s="2"/>
    </row>
    <row r="751" spans="10:10" ht="13">
      <c r="J751" s="2"/>
    </row>
    <row r="752" spans="10:10" ht="13">
      <c r="J752" s="2"/>
    </row>
    <row r="753" spans="10:10" ht="13">
      <c r="J753" s="2"/>
    </row>
    <row r="754" spans="10:10" ht="13">
      <c r="J754" s="2"/>
    </row>
    <row r="755" spans="10:10" ht="13">
      <c r="J755" s="2"/>
    </row>
    <row r="756" spans="10:10" ht="13">
      <c r="J756" s="2"/>
    </row>
    <row r="757" spans="10:10" ht="13">
      <c r="J757" s="2"/>
    </row>
    <row r="758" spans="10:10" ht="13">
      <c r="J758" s="2"/>
    </row>
    <row r="759" spans="10:10" ht="13">
      <c r="J759" s="2"/>
    </row>
    <row r="760" spans="10:10" ht="13">
      <c r="J760" s="2"/>
    </row>
    <row r="761" spans="10:10" ht="13">
      <c r="J761" s="2"/>
    </row>
    <row r="762" spans="10:10" ht="13">
      <c r="J762" s="2"/>
    </row>
    <row r="763" spans="10:10" ht="13">
      <c r="J763" s="2"/>
    </row>
    <row r="764" spans="10:10" ht="13">
      <c r="J764" s="2"/>
    </row>
    <row r="765" spans="10:10" ht="13">
      <c r="J765" s="2"/>
    </row>
    <row r="766" spans="10:10" ht="13">
      <c r="J766" s="2"/>
    </row>
    <row r="767" spans="10:10" ht="13">
      <c r="J767" s="2"/>
    </row>
    <row r="768" spans="10:10" ht="13">
      <c r="J768" s="2"/>
    </row>
    <row r="769" spans="10:10" ht="13">
      <c r="J769" s="2"/>
    </row>
    <row r="770" spans="10:10" ht="13">
      <c r="J770" s="2"/>
    </row>
    <row r="771" spans="10:10" ht="13">
      <c r="J771" s="2"/>
    </row>
    <row r="772" spans="10:10" ht="13">
      <c r="J772" s="2"/>
    </row>
    <row r="773" spans="10:10" ht="13">
      <c r="J773" s="2"/>
    </row>
    <row r="774" spans="10:10" ht="13">
      <c r="J774" s="2"/>
    </row>
    <row r="775" spans="10:10" ht="13">
      <c r="J775" s="2"/>
    </row>
    <row r="776" spans="10:10" ht="13">
      <c r="J776" s="2"/>
    </row>
    <row r="777" spans="10:10" ht="13">
      <c r="J777" s="2"/>
    </row>
    <row r="778" spans="10:10" ht="13">
      <c r="J778" s="2"/>
    </row>
    <row r="779" spans="10:10" ht="13">
      <c r="J779" s="2"/>
    </row>
    <row r="780" spans="10:10" ht="13">
      <c r="J780" s="2"/>
    </row>
    <row r="781" spans="10:10" ht="13">
      <c r="J781" s="2"/>
    </row>
    <row r="782" spans="10:10" ht="13">
      <c r="J782" s="2"/>
    </row>
    <row r="783" spans="10:10" ht="13">
      <c r="J783" s="2"/>
    </row>
    <row r="784" spans="10:10" ht="13">
      <c r="J784" s="2"/>
    </row>
    <row r="785" spans="10:10" ht="13">
      <c r="J785" s="2"/>
    </row>
    <row r="786" spans="10:10" ht="13">
      <c r="J786" s="2"/>
    </row>
    <row r="787" spans="10:10" ht="13">
      <c r="J787" s="2"/>
    </row>
    <row r="788" spans="10:10" ht="13">
      <c r="J788" s="2"/>
    </row>
    <row r="789" spans="10:10" ht="13">
      <c r="J789" s="2"/>
    </row>
    <row r="790" spans="10:10" ht="13">
      <c r="J790" s="2"/>
    </row>
    <row r="791" spans="10:10" ht="13">
      <c r="J791" s="2"/>
    </row>
    <row r="792" spans="10:10" ht="13">
      <c r="J792" s="2"/>
    </row>
    <row r="793" spans="10:10" ht="13">
      <c r="J793" s="2"/>
    </row>
    <row r="794" spans="10:10" ht="13">
      <c r="J794" s="2"/>
    </row>
    <row r="795" spans="10:10" ht="13">
      <c r="J795" s="2"/>
    </row>
    <row r="796" spans="10:10" ht="13">
      <c r="J796" s="2"/>
    </row>
    <row r="797" spans="10:10" ht="13">
      <c r="J797" s="2"/>
    </row>
    <row r="798" spans="10:10" ht="13">
      <c r="J798" s="2"/>
    </row>
    <row r="799" spans="10:10" ht="13">
      <c r="J799" s="2"/>
    </row>
    <row r="800" spans="10:10" ht="13">
      <c r="J800" s="2"/>
    </row>
    <row r="801" spans="10:10" ht="13">
      <c r="J801" s="2"/>
    </row>
    <row r="802" spans="10:10" ht="13">
      <c r="J802" s="2"/>
    </row>
    <row r="803" spans="10:10" ht="13">
      <c r="J803" s="2"/>
    </row>
    <row r="804" spans="10:10" ht="13">
      <c r="J804" s="2"/>
    </row>
    <row r="805" spans="10:10" ht="13">
      <c r="J805" s="2"/>
    </row>
    <row r="806" spans="10:10" ht="13">
      <c r="J806" s="2"/>
    </row>
    <row r="807" spans="10:10" ht="13">
      <c r="J807" s="2"/>
    </row>
    <row r="808" spans="10:10" ht="13">
      <c r="J808" s="2"/>
    </row>
    <row r="809" spans="10:10" ht="13">
      <c r="J809" s="2"/>
    </row>
    <row r="810" spans="10:10" ht="13">
      <c r="J810" s="2"/>
    </row>
    <row r="811" spans="10:10" ht="13">
      <c r="J811" s="2"/>
    </row>
    <row r="812" spans="10:10" ht="13">
      <c r="J812" s="2"/>
    </row>
    <row r="813" spans="10:10" ht="13">
      <c r="J813" s="2"/>
    </row>
    <row r="814" spans="10:10" ht="13">
      <c r="J814" s="2"/>
    </row>
    <row r="815" spans="10:10" ht="13">
      <c r="J815" s="2"/>
    </row>
    <row r="816" spans="10:10" ht="13">
      <c r="J816" s="2"/>
    </row>
    <row r="817" spans="10:10" ht="13">
      <c r="J817" s="2"/>
    </row>
    <row r="818" spans="10:10" ht="13">
      <c r="J818" s="2"/>
    </row>
    <row r="819" spans="10:10" ht="13">
      <c r="J819" s="2"/>
    </row>
    <row r="820" spans="10:10" ht="13">
      <c r="J820" s="2"/>
    </row>
    <row r="821" spans="10:10" ht="13">
      <c r="J821" s="2"/>
    </row>
    <row r="822" spans="10:10" ht="13">
      <c r="J822" s="2"/>
    </row>
    <row r="823" spans="10:10" ht="13">
      <c r="J823" s="2"/>
    </row>
    <row r="824" spans="10:10" ht="13">
      <c r="J824" s="2"/>
    </row>
    <row r="825" spans="10:10" ht="13">
      <c r="J825" s="2"/>
    </row>
    <row r="826" spans="10:10" ht="13">
      <c r="J826" s="2"/>
    </row>
    <row r="827" spans="10:10" ht="13">
      <c r="J827" s="2"/>
    </row>
    <row r="828" spans="10:10" ht="13">
      <c r="J828" s="2"/>
    </row>
    <row r="829" spans="10:10" ht="13">
      <c r="J829" s="2"/>
    </row>
    <row r="830" spans="10:10" ht="13">
      <c r="J830" s="2"/>
    </row>
  </sheetData>
  <mergeCells count="3">
    <mergeCell ref="A5:K5"/>
    <mergeCell ref="A4:K4"/>
    <mergeCell ref="A8:K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outlinePr summaryBelow="0" summaryRight="0"/>
  </sheetPr>
  <dimension ref="A2:X19"/>
  <sheetViews>
    <sheetView workbookViewId="0">
      <selection activeCell="D20" sqref="D20"/>
    </sheetView>
  </sheetViews>
  <sheetFormatPr baseColWidth="10" defaultColWidth="12.6640625" defaultRowHeight="15.75" customHeight="1" outlineLevelRow="1"/>
  <cols>
    <col min="1" max="1" width="27.33203125" customWidth="1"/>
    <col min="2" max="2" width="18.83203125" customWidth="1"/>
    <col min="3" max="3" width="14.6640625" customWidth="1"/>
    <col min="4" max="4" width="15.5" customWidth="1"/>
    <col min="5" max="5" width="15.1640625" customWidth="1"/>
    <col min="6" max="6" width="17" customWidth="1"/>
    <col min="7" max="7" width="16.5" customWidth="1"/>
    <col min="8" max="8" width="20" customWidth="1"/>
    <col min="9" max="9" width="23.5" customWidth="1"/>
    <col min="10" max="10" width="22.6640625" customWidth="1"/>
    <col min="11" max="11" width="24.5" customWidth="1"/>
  </cols>
  <sheetData>
    <row r="2" spans="1:24" ht="19" customHeight="1" outlineLevel="1">
      <c r="B2" s="90"/>
      <c r="C2" s="72"/>
      <c r="D2" s="72"/>
    </row>
    <row r="3" spans="1:24" ht="14" outlineLevel="1" thickBot="1"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8" customHeight="1" thickBot="1">
      <c r="A4" s="49" t="s">
        <v>220</v>
      </c>
      <c r="B4" s="50"/>
      <c r="C4" s="50"/>
      <c r="D4" s="50"/>
      <c r="E4" s="50"/>
      <c r="F4" s="50"/>
      <c r="G4" s="50"/>
      <c r="H4" s="50"/>
      <c r="I4" s="50"/>
      <c r="J4" s="50"/>
      <c r="K4" s="51"/>
    </row>
    <row r="5" spans="1:24" ht="35" customHeight="1" thickBot="1">
      <c r="A5" s="63" t="s">
        <v>219</v>
      </c>
      <c r="B5" s="64"/>
      <c r="C5" s="64"/>
      <c r="D5" s="64"/>
      <c r="E5" s="64"/>
      <c r="F5" s="64"/>
      <c r="G5" s="64"/>
      <c r="H5" s="64"/>
      <c r="I5" s="64"/>
      <c r="J5" s="64"/>
      <c r="K5" s="71"/>
    </row>
    <row r="6" spans="1:24" ht="40" customHeight="1" outlineLevel="1" thickBot="1">
      <c r="A6" s="19" t="s">
        <v>189</v>
      </c>
      <c r="B6" s="19" t="s">
        <v>0</v>
      </c>
      <c r="C6" s="19" t="s">
        <v>208</v>
      </c>
      <c r="D6" s="19" t="s">
        <v>213</v>
      </c>
      <c r="E6" s="22" t="s">
        <v>198</v>
      </c>
      <c r="F6" s="19" t="s">
        <v>214</v>
      </c>
      <c r="G6" s="19" t="s">
        <v>205</v>
      </c>
      <c r="H6" s="20" t="s">
        <v>201</v>
      </c>
      <c r="I6" s="20" t="s">
        <v>202</v>
      </c>
      <c r="J6" s="21" t="s">
        <v>203</v>
      </c>
      <c r="K6" s="21" t="s">
        <v>204</v>
      </c>
    </row>
    <row r="7" spans="1:24" ht="14" outlineLevel="1" thickBot="1">
      <c r="A7" s="25" t="s">
        <v>30</v>
      </c>
      <c r="B7" s="189" t="s">
        <v>27</v>
      </c>
      <c r="C7" s="24">
        <v>5600</v>
      </c>
      <c r="D7" s="24">
        <v>47000</v>
      </c>
      <c r="E7" s="27">
        <f>D7/(C7*8765.81277)*1000</f>
        <v>0.95745338887236386</v>
      </c>
      <c r="F7" s="24">
        <v>0.95599999999999996</v>
      </c>
      <c r="G7" s="24">
        <v>7.2</v>
      </c>
      <c r="H7" s="47">
        <f>C7*E7/(F7)</f>
        <v>5608.5135749845585</v>
      </c>
      <c r="I7" s="46">
        <f>D7*10^(-3)/(F7)</f>
        <v>49.163179916317993</v>
      </c>
      <c r="J7" s="47">
        <f>C7*E7/(G7)</f>
        <v>744.6859691229497</v>
      </c>
      <c r="K7" s="94">
        <f>D7*10^(-3)/(G7)</f>
        <v>6.5277777777777777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4" outlineLevel="1" thickBot="1">
      <c r="A8" s="25" t="s">
        <v>31</v>
      </c>
      <c r="B8" s="189" t="s">
        <v>26</v>
      </c>
      <c r="C8" s="24">
        <v>915</v>
      </c>
      <c r="D8" s="24">
        <v>5865</v>
      </c>
      <c r="E8" s="27">
        <f>D8/(C8*8765.81277)*1000</f>
        <v>0.73123123134807388</v>
      </c>
      <c r="F8" s="24">
        <v>0.4</v>
      </c>
      <c r="G8" s="24">
        <v>0.70799999999999996</v>
      </c>
      <c r="H8" s="47">
        <f>C8*E8/(F8)</f>
        <v>1672.6914417087189</v>
      </c>
      <c r="I8" s="46">
        <f>D8*10^(-3)/(F8)</f>
        <v>14.6625</v>
      </c>
      <c r="J8" s="47">
        <f>C8*E8/(G8)</f>
        <v>945.02341339475652</v>
      </c>
      <c r="K8" s="94">
        <f>D8*10^(-3)/(G8)</f>
        <v>8.2838983050847457</v>
      </c>
    </row>
    <row r="9" spans="1:24" ht="35" customHeight="1" thickBot="1">
      <c r="A9" s="103" t="s">
        <v>197</v>
      </c>
      <c r="B9" s="101"/>
      <c r="C9" s="101"/>
      <c r="D9" s="101"/>
      <c r="E9" s="101"/>
      <c r="F9" s="101"/>
      <c r="G9" s="101"/>
      <c r="H9" s="101"/>
      <c r="I9" s="101"/>
      <c r="J9" s="101"/>
      <c r="K9" s="102"/>
    </row>
    <row r="10" spans="1:24" ht="15" customHeight="1">
      <c r="A10" s="84"/>
      <c r="B10" s="84"/>
      <c r="C10" s="84"/>
      <c r="D10" s="84"/>
      <c r="E10" s="84"/>
      <c r="F10" s="84"/>
      <c r="G10" s="84"/>
      <c r="H10" s="84"/>
      <c r="I10" s="84"/>
      <c r="J10" s="84"/>
    </row>
    <row r="11" spans="1:24" ht="15" customHeight="1">
      <c r="A11" s="83"/>
      <c r="B11" s="85"/>
      <c r="C11" s="85"/>
      <c r="D11" s="85"/>
      <c r="E11" s="85"/>
      <c r="F11" s="85"/>
      <c r="G11" s="85"/>
      <c r="H11" s="85"/>
      <c r="I11" s="85"/>
      <c r="J11" s="85"/>
    </row>
    <row r="12" spans="1:24" ht="15.75" customHeight="1">
      <c r="A12" s="81"/>
      <c r="B12" s="81"/>
      <c r="C12" s="81"/>
      <c r="D12" s="81"/>
      <c r="E12" s="81"/>
      <c r="F12" s="81"/>
      <c r="G12" s="81"/>
      <c r="H12" s="81"/>
      <c r="I12" s="81"/>
      <c r="J12" s="82"/>
    </row>
    <row r="14" spans="1:24" ht="15.75" customHeight="1">
      <c r="F14" s="8"/>
      <c r="G14" s="1"/>
      <c r="H14" s="1"/>
      <c r="I14" s="1"/>
    </row>
    <row r="15" spans="1:24" ht="15" customHeight="1">
      <c r="A15" s="78"/>
      <c r="B15" s="107"/>
      <c r="C15" s="79"/>
      <c r="D15" s="79"/>
      <c r="E15" s="79"/>
      <c r="F15" s="76"/>
      <c r="G15" s="76"/>
      <c r="H15" s="108"/>
      <c r="I15" s="108"/>
      <c r="J15" s="79"/>
    </row>
    <row r="16" spans="1:24" ht="15.75" customHeight="1">
      <c r="A16" s="77"/>
      <c r="B16" s="72"/>
      <c r="C16" s="72"/>
      <c r="D16" s="72"/>
      <c r="E16" s="72"/>
      <c r="F16" s="67"/>
      <c r="G16" s="66"/>
      <c r="H16" s="67"/>
      <c r="I16" s="66"/>
      <c r="J16" s="72"/>
    </row>
    <row r="17" spans="1:10" ht="15.75" customHeight="1">
      <c r="A17" s="77"/>
      <c r="B17" s="72"/>
      <c r="C17" s="72"/>
      <c r="D17" s="72"/>
      <c r="E17" s="72"/>
      <c r="F17" s="67"/>
      <c r="G17" s="66"/>
      <c r="H17" s="67"/>
      <c r="I17" s="66"/>
      <c r="J17" s="72"/>
    </row>
    <row r="18" spans="1:10" ht="15.75" customHeight="1">
      <c r="A18" s="77"/>
      <c r="B18" s="72"/>
      <c r="C18" s="72"/>
      <c r="D18" s="72"/>
      <c r="E18" s="72"/>
      <c r="F18" s="67"/>
      <c r="G18" s="66"/>
      <c r="H18" s="67"/>
      <c r="I18" s="66"/>
      <c r="J18" s="72"/>
    </row>
    <row r="19" spans="1:10" ht="15.75" customHeight="1">
      <c r="A19" s="77"/>
      <c r="B19" s="72"/>
      <c r="C19" s="72"/>
      <c r="D19" s="72"/>
      <c r="E19" s="72"/>
      <c r="F19" s="67"/>
      <c r="G19" s="66"/>
      <c r="H19" s="67"/>
      <c r="I19" s="66"/>
      <c r="J19" s="72"/>
    </row>
  </sheetData>
  <mergeCells count="3">
    <mergeCell ref="A9:K9"/>
    <mergeCell ref="A5:K5"/>
    <mergeCell ref="A4:K4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outlinePr summaryBelow="0" summaryRight="0"/>
  </sheetPr>
  <dimension ref="A2:K885"/>
  <sheetViews>
    <sheetView zoomScaleNormal="326" workbookViewId="0">
      <selection activeCell="B7" sqref="B7:B20"/>
    </sheetView>
  </sheetViews>
  <sheetFormatPr baseColWidth="10" defaultColWidth="12.6640625" defaultRowHeight="15.75" customHeight="1" outlineLevelRow="1"/>
  <cols>
    <col min="1" max="1" width="32.6640625" customWidth="1"/>
    <col min="2" max="3" width="14" customWidth="1"/>
    <col min="4" max="4" width="15.1640625" customWidth="1"/>
    <col min="5" max="5" width="14.83203125" customWidth="1"/>
    <col min="6" max="6" width="17.33203125" customWidth="1"/>
    <col min="7" max="7" width="19" customWidth="1"/>
    <col min="8" max="8" width="19.83203125" customWidth="1"/>
    <col min="9" max="9" width="21.1640625" customWidth="1"/>
    <col min="10" max="10" width="24" customWidth="1"/>
    <col min="11" max="11" width="25.1640625" customWidth="1"/>
  </cols>
  <sheetData>
    <row r="2" spans="1:11" ht="19" customHeight="1" outlineLevel="1">
      <c r="B2" s="90"/>
      <c r="C2" s="72"/>
      <c r="D2" s="72"/>
    </row>
    <row r="3" spans="1:11" ht="14" outlineLevel="1" thickBot="1"/>
    <row r="4" spans="1:11" ht="18" customHeight="1" outlineLevel="1" thickBot="1">
      <c r="A4" s="53" t="s">
        <v>216</v>
      </c>
      <c r="B4" s="54"/>
      <c r="C4" s="54"/>
      <c r="D4" s="54"/>
      <c r="E4" s="54"/>
      <c r="F4" s="54"/>
      <c r="G4" s="54"/>
      <c r="H4" s="54"/>
      <c r="I4" s="54"/>
      <c r="J4" s="54"/>
      <c r="K4" s="55"/>
    </row>
    <row r="5" spans="1:11" ht="35" customHeight="1" outlineLevel="1" thickBot="1">
      <c r="A5" s="52" t="s">
        <v>217</v>
      </c>
      <c r="B5" s="48"/>
      <c r="C5" s="48"/>
      <c r="D5" s="48"/>
      <c r="E5" s="48"/>
      <c r="F5" s="48"/>
      <c r="G5" s="48"/>
      <c r="H5" s="48"/>
      <c r="I5" s="48"/>
      <c r="J5" s="48"/>
      <c r="K5" s="56"/>
    </row>
    <row r="6" spans="1:11" ht="40" customHeight="1" outlineLevel="1" thickBot="1">
      <c r="A6" s="19" t="s">
        <v>189</v>
      </c>
      <c r="B6" s="19" t="s">
        <v>0</v>
      </c>
      <c r="C6" s="19" t="s">
        <v>208</v>
      </c>
      <c r="D6" s="19" t="s">
        <v>213</v>
      </c>
      <c r="E6" s="22" t="s">
        <v>198</v>
      </c>
      <c r="F6" s="19" t="s">
        <v>214</v>
      </c>
      <c r="G6" s="19" t="s">
        <v>200</v>
      </c>
      <c r="H6" s="20" t="s">
        <v>201</v>
      </c>
      <c r="I6" s="20" t="s">
        <v>202</v>
      </c>
      <c r="J6" s="21" t="s">
        <v>203</v>
      </c>
      <c r="K6" s="21" t="s">
        <v>204</v>
      </c>
    </row>
    <row r="7" spans="1:11" ht="15" customHeight="1" outlineLevel="1">
      <c r="A7" s="29" t="s">
        <v>32</v>
      </c>
      <c r="B7" s="184" t="s">
        <v>215</v>
      </c>
      <c r="C7" s="30">
        <v>4000</v>
      </c>
      <c r="D7" s="30">
        <v>29062</v>
      </c>
      <c r="E7" s="37">
        <f>D7/(C7*8765.81277)*1000</f>
        <v>0.82884499026323599</v>
      </c>
      <c r="F7" s="30">
        <v>2.5</v>
      </c>
      <c r="G7" s="30">
        <v>9.1300000000000008</v>
      </c>
      <c r="H7" s="60">
        <f>C7*E7/(F7)</f>
        <v>1326.1519844211775</v>
      </c>
      <c r="I7" s="57">
        <f>D7*10^(-3)/(F7)</f>
        <v>11.6248</v>
      </c>
      <c r="J7" s="60">
        <f>C7*E7/(G7)</f>
        <v>363.13033527414501</v>
      </c>
      <c r="K7" s="86">
        <f>D7*10^(-3)/(G7)</f>
        <v>3.1831325301204818</v>
      </c>
    </row>
    <row r="8" spans="1:11" ht="15" customHeight="1" outlineLevel="1">
      <c r="A8" s="31" t="s">
        <v>33</v>
      </c>
      <c r="B8" s="187" t="s">
        <v>215</v>
      </c>
      <c r="C8" s="28">
        <v>1485</v>
      </c>
      <c r="D8" s="28">
        <v>10100</v>
      </c>
      <c r="E8" s="38">
        <f t="shared" ref="E8:E20" si="0">D8/(C8*8765.81277)*1000</f>
        <v>0.7758946009688501</v>
      </c>
      <c r="F8" s="28">
        <v>3.19</v>
      </c>
      <c r="G8" s="28">
        <v>7.57</v>
      </c>
      <c r="H8" s="61">
        <f t="shared" ref="H8:H20" si="1">C8*E8/(F8)</f>
        <v>361.19231424411987</v>
      </c>
      <c r="I8" s="58">
        <f>D8*10^(-3)/(F8)</f>
        <v>3.1661442006269591</v>
      </c>
      <c r="J8" s="61">
        <f t="shared" ref="J8:J20" si="2">C8*E8/(G8)</f>
        <v>152.20653664976783</v>
      </c>
      <c r="K8" s="87">
        <f>D8*10^(-3)/(G8)</f>
        <v>1.3342140026420077</v>
      </c>
    </row>
    <row r="9" spans="1:11" ht="15" customHeight="1" outlineLevel="1">
      <c r="A9" s="31" t="s">
        <v>34</v>
      </c>
      <c r="B9" s="187" t="s">
        <v>215</v>
      </c>
      <c r="C9" s="18">
        <v>36</v>
      </c>
      <c r="D9" s="18">
        <v>164.8</v>
      </c>
      <c r="E9" s="38">
        <f t="shared" si="0"/>
        <v>0.52223084132537068</v>
      </c>
      <c r="F9" s="18">
        <v>5.3999999999999999E-2</v>
      </c>
      <c r="G9" s="18">
        <v>0.127</v>
      </c>
      <c r="H9" s="61">
        <f t="shared" si="1"/>
        <v>348.15389421691378</v>
      </c>
      <c r="I9" s="58">
        <f>D9*10^(-3)/(F9)</f>
        <v>3.0518518518518518</v>
      </c>
      <c r="J9" s="61">
        <f t="shared" si="2"/>
        <v>148.03393927333343</v>
      </c>
      <c r="K9" s="87">
        <f>D9*10^(-3)/(G9)</f>
        <v>1.2976377952755906</v>
      </c>
    </row>
    <row r="10" spans="1:11" ht="15" customHeight="1" outlineLevel="1">
      <c r="A10" s="31" t="s">
        <v>35</v>
      </c>
      <c r="B10" s="187" t="s">
        <v>215</v>
      </c>
      <c r="C10" s="18">
        <v>4000</v>
      </c>
      <c r="D10" s="18">
        <v>20106</v>
      </c>
      <c r="E10" s="38">
        <f t="shared" si="0"/>
        <v>0.57342087173052858</v>
      </c>
      <c r="F10" s="18">
        <v>2.36</v>
      </c>
      <c r="G10" s="18">
        <v>4</v>
      </c>
      <c r="H10" s="61">
        <f t="shared" si="1"/>
        <v>971.89978259411623</v>
      </c>
      <c r="I10" s="58">
        <f>D10*10^(-3)/(F10)</f>
        <v>8.5194915254237298</v>
      </c>
      <c r="J10" s="61">
        <f t="shared" si="2"/>
        <v>573.42087173052857</v>
      </c>
      <c r="K10" s="87">
        <f>D10*10^(-3)/(G10)</f>
        <v>5.0265000000000004</v>
      </c>
    </row>
    <row r="11" spans="1:11" ht="15" customHeight="1" outlineLevel="1">
      <c r="A11" s="31" t="s">
        <v>36</v>
      </c>
      <c r="B11" s="187" t="s">
        <v>215</v>
      </c>
      <c r="C11" s="18">
        <v>1760</v>
      </c>
      <c r="D11" s="18">
        <v>9846</v>
      </c>
      <c r="E11" s="38">
        <f t="shared" si="0"/>
        <v>0.63819731593676066</v>
      </c>
      <c r="F11" s="18">
        <v>0.78600000000000003</v>
      </c>
      <c r="G11" s="18">
        <v>5.2</v>
      </c>
      <c r="H11" s="61">
        <f t="shared" si="1"/>
        <v>1429.0423359398203</v>
      </c>
      <c r="I11" s="58">
        <f>D11*10^(-3)/(F11)</f>
        <v>12.526717557251908</v>
      </c>
      <c r="J11" s="61">
        <f t="shared" si="2"/>
        <v>216.00524539398052</v>
      </c>
      <c r="K11" s="87">
        <f>D11*10^(-3)/(G11)</f>
        <v>1.8934615384615383</v>
      </c>
    </row>
    <row r="12" spans="1:11" ht="15" customHeight="1" outlineLevel="1">
      <c r="A12" s="31" t="s">
        <v>37</v>
      </c>
      <c r="B12" s="187" t="s">
        <v>215</v>
      </c>
      <c r="C12" s="18">
        <v>4000</v>
      </c>
      <c r="D12" s="18">
        <v>22760</v>
      </c>
      <c r="E12" s="38">
        <f t="shared" si="0"/>
        <v>0.64911265495806392</v>
      </c>
      <c r="F12" s="18">
        <v>4.1500000000000004</v>
      </c>
      <c r="G12" s="18">
        <v>11</v>
      </c>
      <c r="H12" s="61">
        <f t="shared" si="1"/>
        <v>625.65075176680853</v>
      </c>
      <c r="I12" s="58">
        <f>D12*10^(-3)/(F12)</f>
        <v>5.48433734939759</v>
      </c>
      <c r="J12" s="61">
        <f t="shared" si="2"/>
        <v>236.04096543929597</v>
      </c>
      <c r="K12" s="87">
        <f>D12*10^(-3)/(G12)</f>
        <v>2.0690909090909093</v>
      </c>
    </row>
    <row r="13" spans="1:11" ht="15" customHeight="1" outlineLevel="1">
      <c r="A13" s="31" t="s">
        <v>38</v>
      </c>
      <c r="B13" s="187" t="s">
        <v>215</v>
      </c>
      <c r="C13" s="18">
        <v>2935</v>
      </c>
      <c r="D13" s="18">
        <v>21208</v>
      </c>
      <c r="E13" s="38">
        <f t="shared" si="0"/>
        <v>0.8243267986425642</v>
      </c>
      <c r="F13" s="18">
        <v>2.75</v>
      </c>
      <c r="G13" s="18">
        <v>8.5</v>
      </c>
      <c r="H13" s="61">
        <f t="shared" si="1"/>
        <v>879.78151055124579</v>
      </c>
      <c r="I13" s="58">
        <f>D13*10^(-3)/(F13)</f>
        <v>7.7120000000000006</v>
      </c>
      <c r="J13" s="61">
        <f t="shared" si="2"/>
        <v>284.63519459010894</v>
      </c>
      <c r="K13" s="87">
        <f>D13*10^(-3)/(G13)</f>
        <v>2.495058823529412</v>
      </c>
    </row>
    <row r="14" spans="1:11" ht="15" customHeight="1" outlineLevel="1">
      <c r="A14" s="31" t="s">
        <v>39</v>
      </c>
      <c r="B14" s="187" t="s">
        <v>215</v>
      </c>
      <c r="C14" s="18">
        <v>1417</v>
      </c>
      <c r="D14" s="18">
        <v>12410</v>
      </c>
      <c r="E14" s="38">
        <f t="shared" si="0"/>
        <v>0.99910179902211438</v>
      </c>
      <c r="F14" s="18">
        <v>0.52</v>
      </c>
      <c r="G14" s="18">
        <v>4.1900000000000004</v>
      </c>
      <c r="H14" s="61">
        <f t="shared" si="1"/>
        <v>2722.5524023352618</v>
      </c>
      <c r="I14" s="58">
        <f>D14*10^(-3)/(F14)</f>
        <v>23.865384615384613</v>
      </c>
      <c r="J14" s="61">
        <f t="shared" si="2"/>
        <v>337.88239838050976</v>
      </c>
      <c r="K14" s="87">
        <f>D14*10^(-3)/(G14)</f>
        <v>2.9618138424820999</v>
      </c>
    </row>
    <row r="15" spans="1:11" ht="15.75" customHeight="1" outlineLevel="1">
      <c r="A15" s="31" t="s">
        <v>40</v>
      </c>
      <c r="B15" s="187" t="s">
        <v>215</v>
      </c>
      <c r="C15" s="18">
        <v>4030</v>
      </c>
      <c r="D15" s="18">
        <v>32000</v>
      </c>
      <c r="E15" s="38">
        <f t="shared" si="0"/>
        <v>0.90584260221702972</v>
      </c>
      <c r="F15" s="18">
        <v>2.36</v>
      </c>
      <c r="G15" s="18">
        <v>5.27</v>
      </c>
      <c r="H15" s="61">
        <f t="shared" si="1"/>
        <v>1546.841392768911</v>
      </c>
      <c r="I15" s="58">
        <f>D15*10^(-3)/(F15)</f>
        <v>13.559322033898306</v>
      </c>
      <c r="J15" s="61">
        <f t="shared" si="2"/>
        <v>692.70316640125804</v>
      </c>
      <c r="K15" s="87">
        <f>D15*10^(-3)/(G15)</f>
        <v>6.0721062618595827</v>
      </c>
    </row>
    <row r="16" spans="1:11" ht="15.75" customHeight="1" outlineLevel="1" thickBot="1">
      <c r="A16" s="32" t="s">
        <v>41</v>
      </c>
      <c r="B16" s="188" t="s">
        <v>215</v>
      </c>
      <c r="C16" s="33">
        <v>3000</v>
      </c>
      <c r="D16" s="33">
        <v>21800</v>
      </c>
      <c r="E16" s="88">
        <f t="shared" si="0"/>
        <v>0.82897808307473875</v>
      </c>
      <c r="F16" s="33">
        <v>2.95</v>
      </c>
      <c r="G16" s="33">
        <v>5.58</v>
      </c>
      <c r="H16" s="62">
        <f t="shared" si="1"/>
        <v>843.02855905905631</v>
      </c>
      <c r="I16" s="59">
        <f>D16*10^(-3)/(F16)</f>
        <v>7.3898305084745761</v>
      </c>
      <c r="J16" s="62">
        <f t="shared" si="2"/>
        <v>445.68714143803157</v>
      </c>
      <c r="K16" s="89">
        <f>D16*10^(-3)/(G16)</f>
        <v>3.9068100358422941</v>
      </c>
    </row>
    <row r="17" spans="1:11" ht="15.75" customHeight="1" outlineLevel="1">
      <c r="A17" s="29" t="s">
        <v>42</v>
      </c>
      <c r="B17" s="184" t="s">
        <v>8</v>
      </c>
      <c r="C17" s="96">
        <v>2000</v>
      </c>
      <c r="D17" s="96">
        <v>11030</v>
      </c>
      <c r="E17" s="37">
        <f t="shared" si="0"/>
        <v>0.62914873323264009</v>
      </c>
      <c r="F17" s="96">
        <v>1.24</v>
      </c>
      <c r="G17" s="96">
        <v>2.2999999999999998</v>
      </c>
      <c r="H17" s="60">
        <f t="shared" si="1"/>
        <v>1014.7560213429679</v>
      </c>
      <c r="I17" s="57">
        <f>D17*10^(-3)/(F17)</f>
        <v>8.8951612903225801</v>
      </c>
      <c r="J17" s="60">
        <f t="shared" si="2"/>
        <v>547.08585498490447</v>
      </c>
      <c r="K17" s="86">
        <f>D17*10^(-3)/(G17)</f>
        <v>4.7956521739130435</v>
      </c>
    </row>
    <row r="18" spans="1:11" ht="15.75" customHeight="1">
      <c r="A18" s="31" t="s">
        <v>43</v>
      </c>
      <c r="B18" s="187" t="s">
        <v>8</v>
      </c>
      <c r="C18" s="44">
        <v>2657</v>
      </c>
      <c r="D18" s="44">
        <v>16139</v>
      </c>
      <c r="E18" s="38">
        <f t="shared" si="0"/>
        <v>0.69293560455210279</v>
      </c>
      <c r="F18" s="44">
        <v>1.68</v>
      </c>
      <c r="G18" s="44">
        <v>2.84</v>
      </c>
      <c r="H18" s="61">
        <f t="shared" si="1"/>
        <v>1095.9106555327007</v>
      </c>
      <c r="I18" s="58">
        <f>D18*10^(-3)/(F18)</f>
        <v>9.6065476190476193</v>
      </c>
      <c r="J18" s="61">
        <f t="shared" si="2"/>
        <v>648.28517651230186</v>
      </c>
      <c r="K18" s="87">
        <f>D18*10^(-3)/(G18)</f>
        <v>5.6827464788732396</v>
      </c>
    </row>
    <row r="19" spans="1:11" ht="15.75" customHeight="1">
      <c r="A19" s="31" t="s">
        <v>44</v>
      </c>
      <c r="B19" s="187" t="s">
        <v>8</v>
      </c>
      <c r="C19" s="44">
        <v>2850</v>
      </c>
      <c r="D19" s="44">
        <v>16367</v>
      </c>
      <c r="E19" s="38">
        <f t="shared" si="0"/>
        <v>0.65513685589977066</v>
      </c>
      <c r="F19" s="44">
        <v>3</v>
      </c>
      <c r="G19" s="44">
        <v>14.48</v>
      </c>
      <c r="H19" s="61">
        <f t="shared" si="1"/>
        <v>622.38001310478217</v>
      </c>
      <c r="I19" s="58">
        <f>D19*10^(-3)/(F19)</f>
        <v>5.4556666666666667</v>
      </c>
      <c r="J19" s="61">
        <f t="shared" si="2"/>
        <v>128.94613531176427</v>
      </c>
      <c r="K19" s="87">
        <f>D19*10^(-3)/(G19)</f>
        <v>1.130317679558011</v>
      </c>
    </row>
    <row r="20" spans="1:11" ht="15.75" customHeight="1" outlineLevel="1" thickBot="1">
      <c r="A20" s="32" t="s">
        <v>45</v>
      </c>
      <c r="B20" s="188" t="s">
        <v>8</v>
      </c>
      <c r="C20" s="97">
        <v>5700</v>
      </c>
      <c r="D20" s="97">
        <v>29299</v>
      </c>
      <c r="E20" s="88">
        <f t="shared" si="0"/>
        <v>0.58638891492049183</v>
      </c>
      <c r="F20" s="97">
        <v>2.97</v>
      </c>
      <c r="G20" s="97">
        <v>5.2</v>
      </c>
      <c r="H20" s="62">
        <f t="shared" si="1"/>
        <v>1125.3928670191258</v>
      </c>
      <c r="I20" s="59">
        <f>D20*10^(-3)/(F20)</f>
        <v>9.8649831649831636</v>
      </c>
      <c r="J20" s="62">
        <f t="shared" si="2"/>
        <v>642.77246443207753</v>
      </c>
      <c r="K20" s="89">
        <f>D20*10^(-3)/(G20)</f>
        <v>5.6344230769230768</v>
      </c>
    </row>
    <row r="21" spans="1:11" ht="35" customHeight="1" outlineLevel="1" thickBot="1">
      <c r="A21" s="106" t="s">
        <v>197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5"/>
    </row>
    <row r="22" spans="1:11" ht="13" outlineLevel="1">
      <c r="A22" s="95"/>
      <c r="B22" s="42"/>
      <c r="C22" s="42"/>
      <c r="D22" s="42"/>
      <c r="E22" s="42"/>
      <c r="F22" s="42"/>
      <c r="G22" s="42"/>
      <c r="H22" s="42"/>
      <c r="I22" s="42"/>
      <c r="J22" s="42"/>
    </row>
    <row r="23" spans="1:11" ht="13" outlineLevel="1">
      <c r="J23" s="2"/>
    </row>
    <row r="24" spans="1:11" ht="15" customHeight="1" outlineLevel="1">
      <c r="A24" s="100"/>
      <c r="B24" s="100"/>
      <c r="C24" s="100"/>
      <c r="D24" s="100"/>
      <c r="E24" s="100"/>
      <c r="F24" s="100"/>
      <c r="G24" s="100"/>
      <c r="H24" s="100"/>
      <c r="I24" s="100"/>
      <c r="J24" s="100"/>
    </row>
    <row r="25" spans="1:11" ht="15" customHeight="1" outlineLevel="1">
      <c r="A25" s="83"/>
      <c r="B25" s="83"/>
      <c r="C25" s="83"/>
      <c r="D25" s="83"/>
      <c r="E25" s="83"/>
      <c r="F25" s="83"/>
      <c r="G25" s="83"/>
      <c r="H25" s="83"/>
      <c r="I25" s="83"/>
      <c r="J25" s="83"/>
    </row>
    <row r="26" spans="1:11" ht="15" customHeight="1" outlineLevel="1">
      <c r="A26" s="81"/>
      <c r="B26" s="81"/>
      <c r="C26" s="81"/>
      <c r="D26" s="81"/>
      <c r="E26" s="81"/>
      <c r="F26" s="81"/>
      <c r="G26" s="81"/>
      <c r="H26" s="81"/>
      <c r="I26" s="81"/>
      <c r="J26" s="82"/>
    </row>
    <row r="27" spans="1:11" ht="15.75" customHeight="1" outlineLevel="1"/>
    <row r="28" spans="1:11" ht="15.75" customHeight="1" outlineLevel="1"/>
    <row r="29" spans="1:11" ht="15.75" customHeight="1" outlineLevel="1"/>
    <row r="32" spans="1:11" ht="15.75" customHeight="1">
      <c r="A32" s="72"/>
      <c r="B32" s="74"/>
      <c r="C32" s="73"/>
      <c r="D32" s="73"/>
      <c r="E32" s="73"/>
      <c r="F32" s="75"/>
      <c r="G32" s="75"/>
      <c r="H32" s="79"/>
      <c r="I32" s="79"/>
      <c r="J32" s="73"/>
      <c r="K32" s="16"/>
    </row>
    <row r="33" spans="1:11" ht="15.75" customHeight="1">
      <c r="A33" s="95"/>
      <c r="B33" s="42"/>
      <c r="C33" s="42"/>
      <c r="D33" s="42"/>
      <c r="E33" s="42"/>
      <c r="F33" s="42"/>
      <c r="G33" s="42"/>
      <c r="H33" s="42"/>
      <c r="I33" s="42"/>
      <c r="J33" s="42"/>
      <c r="K33" s="16"/>
    </row>
    <row r="34" spans="1:11" ht="15.75" customHeight="1">
      <c r="A34" s="95"/>
      <c r="B34" s="42"/>
      <c r="C34" s="42"/>
      <c r="D34" s="42"/>
      <c r="E34" s="42"/>
      <c r="F34" s="42"/>
      <c r="G34" s="42"/>
      <c r="H34" s="42"/>
      <c r="I34" s="42"/>
      <c r="J34" s="42"/>
      <c r="K34" s="16"/>
    </row>
    <row r="35" spans="1:11" ht="15.75" customHeight="1">
      <c r="A35" s="95"/>
      <c r="B35" s="42"/>
      <c r="C35" s="42"/>
      <c r="D35" s="42"/>
      <c r="E35" s="42"/>
      <c r="F35" s="42"/>
      <c r="G35" s="42"/>
      <c r="H35" s="42"/>
      <c r="I35" s="42"/>
      <c r="J35" s="42"/>
      <c r="K35" s="16"/>
    </row>
    <row r="36" spans="1:11" ht="15.75" customHeight="1">
      <c r="A36" s="95"/>
      <c r="B36" s="42"/>
      <c r="C36" s="42"/>
      <c r="D36" s="42"/>
      <c r="E36" s="42"/>
      <c r="F36" s="42"/>
      <c r="G36" s="42"/>
      <c r="H36" s="42"/>
      <c r="I36" s="42"/>
      <c r="J36" s="42"/>
    </row>
    <row r="40" spans="1:11" ht="15" customHeight="1">
      <c r="A40" s="78"/>
      <c r="B40" s="80"/>
      <c r="C40" s="79"/>
      <c r="D40" s="79"/>
      <c r="E40" s="79"/>
      <c r="F40" s="76"/>
      <c r="G40" s="76"/>
      <c r="H40" s="79"/>
      <c r="I40" s="79"/>
      <c r="J40" s="79"/>
    </row>
    <row r="41" spans="1:11" ht="15.75" customHeight="1">
      <c r="A41" s="77"/>
      <c r="B41" s="72"/>
      <c r="C41" s="72"/>
      <c r="D41" s="72"/>
      <c r="E41" s="72"/>
      <c r="F41" s="67"/>
      <c r="G41" s="66"/>
      <c r="H41" s="67"/>
      <c r="I41" s="66"/>
      <c r="J41" s="18"/>
    </row>
    <row r="42" spans="1:11" ht="15.75" customHeight="1">
      <c r="A42" s="77"/>
      <c r="B42" s="72"/>
      <c r="C42" s="72"/>
      <c r="D42" s="72"/>
      <c r="E42" s="72"/>
      <c r="F42" s="67"/>
      <c r="G42" s="66"/>
      <c r="H42" s="67"/>
      <c r="I42" s="66"/>
      <c r="J42" s="18"/>
    </row>
    <row r="43" spans="1:11" ht="15.75" customHeight="1">
      <c r="A43" s="77"/>
      <c r="B43" s="72"/>
      <c r="C43" s="72"/>
      <c r="D43" s="72"/>
      <c r="E43" s="72"/>
      <c r="F43" s="67"/>
      <c r="G43" s="66"/>
      <c r="H43" s="67"/>
      <c r="I43" s="66"/>
      <c r="J43" s="18"/>
    </row>
    <row r="44" spans="1:11" ht="15.75" customHeight="1">
      <c r="A44" s="77"/>
      <c r="B44" s="72"/>
      <c r="C44" s="72"/>
      <c r="D44" s="72"/>
      <c r="E44" s="72"/>
      <c r="F44" s="67"/>
      <c r="G44" s="66"/>
      <c r="H44" s="67"/>
      <c r="I44" s="66"/>
      <c r="J44" s="18"/>
    </row>
    <row r="45" spans="1:11" ht="15.75" customHeight="1">
      <c r="H45" s="2"/>
    </row>
    <row r="46" spans="1:11" ht="15.75" customHeight="1">
      <c r="H46" s="2"/>
    </row>
    <row r="47" spans="1:11" ht="15.75" customHeight="1">
      <c r="J47" s="2"/>
    </row>
    <row r="48" spans="1:11" ht="15.75" customHeight="1">
      <c r="J48" s="2"/>
    </row>
    <row r="49" spans="10:10" ht="15.75" customHeight="1">
      <c r="J49" s="2"/>
    </row>
    <row r="50" spans="10:10" ht="15.75" customHeight="1">
      <c r="J50" s="2"/>
    </row>
    <row r="51" spans="10:10" ht="15.75" customHeight="1">
      <c r="J51" s="2"/>
    </row>
    <row r="52" spans="10:10" ht="15.75" customHeight="1">
      <c r="J52" s="2"/>
    </row>
    <row r="53" spans="10:10" ht="15.75" customHeight="1">
      <c r="J53" s="2"/>
    </row>
    <row r="54" spans="10:10" ht="15.75" customHeight="1">
      <c r="J54" s="2"/>
    </row>
    <row r="55" spans="10:10" ht="15.75" customHeight="1">
      <c r="J55" s="2"/>
    </row>
    <row r="56" spans="10:10" ht="15.75" customHeight="1">
      <c r="J56" s="2"/>
    </row>
    <row r="57" spans="10:10" ht="15.75" customHeight="1">
      <c r="J57" s="2"/>
    </row>
    <row r="58" spans="10:10" ht="15.75" customHeight="1">
      <c r="J58" s="2"/>
    </row>
    <row r="59" spans="10:10" ht="15.75" customHeight="1">
      <c r="J59" s="2"/>
    </row>
    <row r="60" spans="10:10" ht="15.75" customHeight="1">
      <c r="J60" s="2"/>
    </row>
    <row r="61" spans="10:10" ht="15.75" customHeight="1">
      <c r="J61" s="2"/>
    </row>
    <row r="62" spans="10:10" ht="15.75" customHeight="1">
      <c r="J62" s="2"/>
    </row>
    <row r="63" spans="10:10" ht="13">
      <c r="J63" s="2"/>
    </row>
    <row r="64" spans="10:10" ht="13">
      <c r="J64" s="2"/>
    </row>
    <row r="65" spans="10:10" ht="13">
      <c r="J65" s="2"/>
    </row>
    <row r="66" spans="10:10" ht="13">
      <c r="J66" s="2"/>
    </row>
    <row r="67" spans="10:10" ht="13">
      <c r="J67" s="2"/>
    </row>
    <row r="68" spans="10:10" ht="13">
      <c r="J68" s="2"/>
    </row>
    <row r="69" spans="10:10" ht="13">
      <c r="J69" s="2"/>
    </row>
    <row r="70" spans="10:10" ht="13">
      <c r="J70" s="2"/>
    </row>
    <row r="71" spans="10:10" ht="13">
      <c r="J71" s="2"/>
    </row>
    <row r="72" spans="10:10" ht="13">
      <c r="J72" s="2"/>
    </row>
    <row r="73" spans="10:10" ht="13">
      <c r="J73" s="2"/>
    </row>
    <row r="74" spans="10:10" ht="13">
      <c r="J74" s="2"/>
    </row>
    <row r="75" spans="10:10" ht="13">
      <c r="J75" s="2"/>
    </row>
    <row r="76" spans="10:10" ht="13">
      <c r="J76" s="2"/>
    </row>
    <row r="77" spans="10:10" ht="13">
      <c r="J77" s="2"/>
    </row>
    <row r="78" spans="10:10" ht="13">
      <c r="J78" s="2"/>
    </row>
    <row r="79" spans="10:10" ht="13">
      <c r="J79" s="2"/>
    </row>
    <row r="80" spans="10:10" ht="13">
      <c r="J80" s="2"/>
    </row>
    <row r="81" spans="10:10" ht="13">
      <c r="J81" s="2"/>
    </row>
    <row r="82" spans="10:10" ht="13">
      <c r="J82" s="2"/>
    </row>
    <row r="83" spans="10:10" ht="13">
      <c r="J83" s="2"/>
    </row>
    <row r="84" spans="10:10" ht="13">
      <c r="J84" s="2"/>
    </row>
    <row r="85" spans="10:10" ht="13">
      <c r="J85" s="2"/>
    </row>
    <row r="86" spans="10:10" ht="13">
      <c r="J86" s="2"/>
    </row>
    <row r="87" spans="10:10" ht="13">
      <c r="J87" s="2"/>
    </row>
    <row r="88" spans="10:10" ht="13">
      <c r="J88" s="2"/>
    </row>
    <row r="89" spans="10:10" ht="13">
      <c r="J89" s="2"/>
    </row>
    <row r="90" spans="10:10" ht="13">
      <c r="J90" s="2"/>
    </row>
    <row r="91" spans="10:10" ht="13">
      <c r="J91" s="2"/>
    </row>
    <row r="92" spans="10:10" ht="13">
      <c r="J92" s="2"/>
    </row>
    <row r="93" spans="10:10" ht="13">
      <c r="J93" s="2"/>
    </row>
    <row r="94" spans="10:10" ht="13">
      <c r="J94" s="2"/>
    </row>
    <row r="95" spans="10:10" ht="13">
      <c r="J95" s="2"/>
    </row>
    <row r="96" spans="10:10" ht="13">
      <c r="J96" s="2"/>
    </row>
    <row r="97" spans="10:10" ht="13">
      <c r="J97" s="2"/>
    </row>
    <row r="98" spans="10:10" ht="13">
      <c r="J98" s="2"/>
    </row>
    <row r="99" spans="10:10" ht="13">
      <c r="J99" s="2"/>
    </row>
    <row r="100" spans="10:10" ht="13">
      <c r="J100" s="2"/>
    </row>
    <row r="101" spans="10:10" ht="13">
      <c r="J101" s="2"/>
    </row>
    <row r="102" spans="10:10" ht="13">
      <c r="J102" s="2"/>
    </row>
    <row r="103" spans="10:10" ht="13">
      <c r="J103" s="2"/>
    </row>
    <row r="104" spans="10:10" ht="13">
      <c r="J104" s="2"/>
    </row>
    <row r="105" spans="10:10" ht="13">
      <c r="J105" s="2"/>
    </row>
    <row r="106" spans="10:10" ht="13">
      <c r="J106" s="2"/>
    </row>
    <row r="107" spans="10:10" ht="13">
      <c r="J107" s="2"/>
    </row>
    <row r="108" spans="10:10" ht="13">
      <c r="J108" s="2"/>
    </row>
    <row r="109" spans="10:10" ht="13">
      <c r="J109" s="2"/>
    </row>
    <row r="110" spans="10:10" ht="13">
      <c r="J110" s="2"/>
    </row>
    <row r="111" spans="10:10" ht="13">
      <c r="J111" s="2"/>
    </row>
    <row r="112" spans="10:10" ht="13">
      <c r="J112" s="2"/>
    </row>
    <row r="113" spans="10:10" ht="13">
      <c r="J113" s="2"/>
    </row>
    <row r="114" spans="10:10" ht="13">
      <c r="J114" s="2"/>
    </row>
    <row r="115" spans="10:10" ht="13">
      <c r="J115" s="2"/>
    </row>
    <row r="116" spans="10:10" ht="13">
      <c r="J116" s="2"/>
    </row>
    <row r="117" spans="10:10" ht="13">
      <c r="J117" s="2"/>
    </row>
    <row r="118" spans="10:10" ht="13">
      <c r="J118" s="2"/>
    </row>
    <row r="119" spans="10:10" ht="13">
      <c r="J119" s="2"/>
    </row>
    <row r="120" spans="10:10" ht="13">
      <c r="J120" s="2"/>
    </row>
    <row r="121" spans="10:10" ht="13">
      <c r="J121" s="2"/>
    </row>
    <row r="122" spans="10:10" ht="13">
      <c r="J122" s="2"/>
    </row>
    <row r="123" spans="10:10" ht="13">
      <c r="J123" s="2"/>
    </row>
    <row r="124" spans="10:10" ht="13">
      <c r="J124" s="2"/>
    </row>
    <row r="125" spans="10:10" ht="13">
      <c r="J125" s="2"/>
    </row>
    <row r="126" spans="10:10" ht="13">
      <c r="J126" s="2"/>
    </row>
    <row r="127" spans="10:10" ht="13">
      <c r="J127" s="2"/>
    </row>
    <row r="128" spans="10:10" ht="13">
      <c r="J128" s="2"/>
    </row>
    <row r="129" spans="10:10" ht="13">
      <c r="J129" s="2"/>
    </row>
    <row r="130" spans="10:10" ht="13">
      <c r="J130" s="2"/>
    </row>
    <row r="131" spans="10:10" ht="13">
      <c r="J131" s="2"/>
    </row>
    <row r="132" spans="10:10" ht="13">
      <c r="J132" s="2"/>
    </row>
    <row r="133" spans="10:10" ht="13">
      <c r="J133" s="2"/>
    </row>
    <row r="134" spans="10:10" ht="13">
      <c r="J134" s="2"/>
    </row>
    <row r="135" spans="10:10" ht="13">
      <c r="J135" s="2"/>
    </row>
    <row r="136" spans="10:10" ht="13">
      <c r="J136" s="2"/>
    </row>
    <row r="137" spans="10:10" ht="13">
      <c r="J137" s="2"/>
    </row>
    <row r="138" spans="10:10" ht="13">
      <c r="J138" s="2"/>
    </row>
    <row r="139" spans="10:10" ht="13">
      <c r="J139" s="2"/>
    </row>
    <row r="140" spans="10:10" ht="13">
      <c r="J140" s="2"/>
    </row>
    <row r="141" spans="10:10" ht="13">
      <c r="J141" s="2"/>
    </row>
    <row r="142" spans="10:10" ht="13">
      <c r="J142" s="2"/>
    </row>
    <row r="143" spans="10:10" ht="13">
      <c r="J143" s="2"/>
    </row>
    <row r="144" spans="10:10" ht="13">
      <c r="J144" s="2"/>
    </row>
    <row r="145" spans="10:10" ht="13">
      <c r="J145" s="2"/>
    </row>
    <row r="146" spans="10:10" ht="13">
      <c r="J146" s="2"/>
    </row>
    <row r="147" spans="10:10" ht="13">
      <c r="J147" s="2"/>
    </row>
    <row r="148" spans="10:10" ht="13">
      <c r="J148" s="2"/>
    </row>
    <row r="149" spans="10:10" ht="13">
      <c r="J149" s="2"/>
    </row>
    <row r="150" spans="10:10" ht="13">
      <c r="J150" s="2"/>
    </row>
    <row r="151" spans="10:10" ht="13">
      <c r="J151" s="2"/>
    </row>
    <row r="152" spans="10:10" ht="13">
      <c r="J152" s="2"/>
    </row>
    <row r="153" spans="10:10" ht="13">
      <c r="J153" s="2"/>
    </row>
    <row r="154" spans="10:10" ht="13">
      <c r="J154" s="2"/>
    </row>
    <row r="155" spans="10:10" ht="13">
      <c r="J155" s="2"/>
    </row>
    <row r="156" spans="10:10" ht="13">
      <c r="J156" s="2"/>
    </row>
    <row r="157" spans="10:10" ht="13">
      <c r="J157" s="2"/>
    </row>
    <row r="158" spans="10:10" ht="13">
      <c r="J158" s="2"/>
    </row>
    <row r="159" spans="10:10" ht="13">
      <c r="J159" s="2"/>
    </row>
    <row r="160" spans="10:10" ht="13">
      <c r="J160" s="2"/>
    </row>
    <row r="161" spans="10:10" ht="13">
      <c r="J161" s="2"/>
    </row>
    <row r="162" spans="10:10" ht="13">
      <c r="J162" s="2"/>
    </row>
    <row r="163" spans="10:10" ht="13">
      <c r="J163" s="2"/>
    </row>
    <row r="164" spans="10:10" ht="13">
      <c r="J164" s="2"/>
    </row>
    <row r="165" spans="10:10" ht="13">
      <c r="J165" s="2"/>
    </row>
    <row r="166" spans="10:10" ht="13">
      <c r="J166" s="2"/>
    </row>
    <row r="167" spans="10:10" ht="13">
      <c r="J167" s="2"/>
    </row>
    <row r="168" spans="10:10" ht="13">
      <c r="J168" s="2"/>
    </row>
    <row r="169" spans="10:10" ht="13">
      <c r="J169" s="2"/>
    </row>
    <row r="170" spans="10:10" ht="13">
      <c r="J170" s="2"/>
    </row>
    <row r="171" spans="10:10" ht="13">
      <c r="J171" s="2"/>
    </row>
    <row r="172" spans="10:10" ht="13">
      <c r="J172" s="2"/>
    </row>
    <row r="173" spans="10:10" ht="13">
      <c r="J173" s="2"/>
    </row>
    <row r="174" spans="10:10" ht="13">
      <c r="J174" s="2"/>
    </row>
    <row r="175" spans="10:10" ht="13">
      <c r="J175" s="2"/>
    </row>
    <row r="176" spans="10:10" ht="13">
      <c r="J176" s="2"/>
    </row>
    <row r="177" spans="10:10" ht="13">
      <c r="J177" s="2"/>
    </row>
    <row r="178" spans="10:10" ht="13">
      <c r="J178" s="2"/>
    </row>
    <row r="179" spans="10:10" ht="13">
      <c r="J179" s="2"/>
    </row>
    <row r="180" spans="10:10" ht="13">
      <c r="J180" s="2"/>
    </row>
    <row r="181" spans="10:10" ht="13">
      <c r="J181" s="2"/>
    </row>
    <row r="182" spans="10:10" ht="13">
      <c r="J182" s="2"/>
    </row>
    <row r="183" spans="10:10" ht="13">
      <c r="J183" s="2"/>
    </row>
    <row r="184" spans="10:10" ht="13">
      <c r="J184" s="2"/>
    </row>
    <row r="185" spans="10:10" ht="13">
      <c r="J185" s="2"/>
    </row>
    <row r="186" spans="10:10" ht="13">
      <c r="J186" s="2"/>
    </row>
    <row r="187" spans="10:10" ht="13">
      <c r="J187" s="2"/>
    </row>
    <row r="188" spans="10:10" ht="13">
      <c r="J188" s="2"/>
    </row>
    <row r="189" spans="10:10" ht="13">
      <c r="J189" s="2"/>
    </row>
    <row r="190" spans="10:10" ht="13">
      <c r="J190" s="2"/>
    </row>
    <row r="191" spans="10:10" ht="13">
      <c r="J191" s="2"/>
    </row>
    <row r="192" spans="10:10" ht="13">
      <c r="J192" s="2"/>
    </row>
    <row r="193" spans="10:10" ht="13">
      <c r="J193" s="2"/>
    </row>
    <row r="194" spans="10:10" ht="13">
      <c r="J194" s="2"/>
    </row>
    <row r="195" spans="10:10" ht="13">
      <c r="J195" s="2"/>
    </row>
    <row r="196" spans="10:10" ht="13">
      <c r="J196" s="2"/>
    </row>
    <row r="197" spans="10:10" ht="13">
      <c r="J197" s="2"/>
    </row>
    <row r="198" spans="10:10" ht="13">
      <c r="J198" s="2"/>
    </row>
    <row r="199" spans="10:10" ht="13">
      <c r="J199" s="2"/>
    </row>
    <row r="200" spans="10:10" ht="13">
      <c r="J200" s="2"/>
    </row>
    <row r="201" spans="10:10" ht="13">
      <c r="J201" s="2"/>
    </row>
    <row r="202" spans="10:10" ht="13">
      <c r="J202" s="2"/>
    </row>
    <row r="203" spans="10:10" ht="13">
      <c r="J203" s="2"/>
    </row>
    <row r="204" spans="10:10" ht="13">
      <c r="J204" s="2"/>
    </row>
    <row r="205" spans="10:10" ht="13">
      <c r="J205" s="2"/>
    </row>
    <row r="206" spans="10:10" ht="13">
      <c r="J206" s="2"/>
    </row>
    <row r="207" spans="10:10" ht="13">
      <c r="J207" s="2"/>
    </row>
    <row r="208" spans="10:10" ht="13">
      <c r="J208" s="2"/>
    </row>
    <row r="209" spans="10:10" ht="13">
      <c r="J209" s="2"/>
    </row>
    <row r="210" spans="10:10" ht="13">
      <c r="J210" s="2"/>
    </row>
    <row r="211" spans="10:10" ht="13">
      <c r="J211" s="2"/>
    </row>
    <row r="212" spans="10:10" ht="13">
      <c r="J212" s="2"/>
    </row>
    <row r="213" spans="10:10" ht="13">
      <c r="J213" s="2"/>
    </row>
    <row r="214" spans="10:10" ht="13">
      <c r="J214" s="2"/>
    </row>
    <row r="215" spans="10:10" ht="13">
      <c r="J215" s="2"/>
    </row>
    <row r="216" spans="10:10" ht="13">
      <c r="J216" s="2"/>
    </row>
    <row r="217" spans="10:10" ht="13">
      <c r="J217" s="2"/>
    </row>
    <row r="218" spans="10:10" ht="13">
      <c r="J218" s="2"/>
    </row>
    <row r="219" spans="10:10" ht="13">
      <c r="J219" s="2"/>
    </row>
    <row r="220" spans="10:10" ht="13">
      <c r="J220" s="2"/>
    </row>
    <row r="221" spans="10:10" ht="13">
      <c r="J221" s="2"/>
    </row>
    <row r="222" spans="10:10" ht="13">
      <c r="J222" s="2"/>
    </row>
    <row r="223" spans="10:10" ht="13">
      <c r="J223" s="2"/>
    </row>
    <row r="224" spans="10:10" ht="13">
      <c r="J224" s="2"/>
    </row>
    <row r="225" spans="10:10" ht="13">
      <c r="J225" s="2"/>
    </row>
    <row r="226" spans="10:10" ht="13">
      <c r="J226" s="2"/>
    </row>
    <row r="227" spans="10:10" ht="13">
      <c r="J227" s="2"/>
    </row>
    <row r="228" spans="10:10" ht="13">
      <c r="J228" s="2"/>
    </row>
    <row r="229" spans="10:10" ht="13">
      <c r="J229" s="2"/>
    </row>
    <row r="230" spans="10:10" ht="13">
      <c r="J230" s="2"/>
    </row>
    <row r="231" spans="10:10" ht="13">
      <c r="J231" s="2"/>
    </row>
    <row r="232" spans="10:10" ht="13">
      <c r="J232" s="2"/>
    </row>
    <row r="233" spans="10:10" ht="13">
      <c r="J233" s="2"/>
    </row>
    <row r="234" spans="10:10" ht="13">
      <c r="J234" s="2"/>
    </row>
    <row r="235" spans="10:10" ht="13">
      <c r="J235" s="2"/>
    </row>
    <row r="236" spans="10:10" ht="13">
      <c r="J236" s="2"/>
    </row>
    <row r="237" spans="10:10" ht="13">
      <c r="J237" s="2"/>
    </row>
    <row r="238" spans="10:10" ht="13">
      <c r="J238" s="2"/>
    </row>
    <row r="239" spans="10:10" ht="13">
      <c r="J239" s="2"/>
    </row>
    <row r="240" spans="10:10" ht="13">
      <c r="J240" s="2"/>
    </row>
    <row r="241" spans="10:10" ht="13">
      <c r="J241" s="2"/>
    </row>
    <row r="242" spans="10:10" ht="13">
      <c r="J242" s="2"/>
    </row>
    <row r="243" spans="10:10" ht="13">
      <c r="J243" s="2"/>
    </row>
    <row r="244" spans="10:10" ht="13">
      <c r="J244" s="2"/>
    </row>
    <row r="245" spans="10:10" ht="13">
      <c r="J245" s="2"/>
    </row>
    <row r="246" spans="10:10" ht="13">
      <c r="J246" s="2"/>
    </row>
    <row r="247" spans="10:10" ht="13">
      <c r="J247" s="2"/>
    </row>
    <row r="248" spans="10:10" ht="13">
      <c r="J248" s="2"/>
    </row>
    <row r="249" spans="10:10" ht="13">
      <c r="J249" s="2"/>
    </row>
    <row r="250" spans="10:10" ht="13">
      <c r="J250" s="2"/>
    </row>
    <row r="251" spans="10:10" ht="13">
      <c r="J251" s="2"/>
    </row>
    <row r="252" spans="10:10" ht="13">
      <c r="J252" s="2"/>
    </row>
    <row r="253" spans="10:10" ht="13">
      <c r="J253" s="2"/>
    </row>
    <row r="254" spans="10:10" ht="13">
      <c r="J254" s="2"/>
    </row>
    <row r="255" spans="10:10" ht="13">
      <c r="J255" s="2"/>
    </row>
    <row r="256" spans="10:10" ht="13">
      <c r="J256" s="2"/>
    </row>
    <row r="257" spans="10:10" ht="13">
      <c r="J257" s="2"/>
    </row>
    <row r="258" spans="10:10" ht="13">
      <c r="J258" s="2"/>
    </row>
    <row r="259" spans="10:10" ht="13">
      <c r="J259" s="2"/>
    </row>
    <row r="260" spans="10:10" ht="13">
      <c r="J260" s="2"/>
    </row>
    <row r="261" spans="10:10" ht="13">
      <c r="J261" s="2"/>
    </row>
    <row r="262" spans="10:10" ht="13">
      <c r="J262" s="2"/>
    </row>
    <row r="263" spans="10:10" ht="13">
      <c r="J263" s="2"/>
    </row>
    <row r="264" spans="10:10" ht="13">
      <c r="J264" s="2"/>
    </row>
    <row r="265" spans="10:10" ht="13">
      <c r="J265" s="2"/>
    </row>
    <row r="266" spans="10:10" ht="13">
      <c r="J266" s="2"/>
    </row>
    <row r="267" spans="10:10" ht="13">
      <c r="J267" s="2"/>
    </row>
    <row r="268" spans="10:10" ht="13">
      <c r="J268" s="2"/>
    </row>
    <row r="269" spans="10:10" ht="13">
      <c r="J269" s="2"/>
    </row>
    <row r="270" spans="10:10" ht="13">
      <c r="J270" s="2"/>
    </row>
    <row r="271" spans="10:10" ht="13">
      <c r="J271" s="2"/>
    </row>
    <row r="272" spans="10:10" ht="13">
      <c r="J272" s="2"/>
    </row>
    <row r="273" spans="10:10" ht="13">
      <c r="J273" s="2"/>
    </row>
    <row r="274" spans="10:10" ht="13">
      <c r="J274" s="2"/>
    </row>
    <row r="275" spans="10:10" ht="13">
      <c r="J275" s="2"/>
    </row>
    <row r="276" spans="10:10" ht="13">
      <c r="J276" s="2"/>
    </row>
    <row r="277" spans="10:10" ht="13">
      <c r="J277" s="2"/>
    </row>
    <row r="278" spans="10:10" ht="13">
      <c r="J278" s="2"/>
    </row>
    <row r="279" spans="10:10" ht="13">
      <c r="J279" s="2"/>
    </row>
    <row r="280" spans="10:10" ht="13">
      <c r="J280" s="2"/>
    </row>
    <row r="281" spans="10:10" ht="13">
      <c r="J281" s="2"/>
    </row>
    <row r="282" spans="10:10" ht="13">
      <c r="J282" s="2"/>
    </row>
    <row r="283" spans="10:10" ht="13">
      <c r="J283" s="2"/>
    </row>
    <row r="284" spans="10:10" ht="13">
      <c r="J284" s="2"/>
    </row>
    <row r="285" spans="10:10" ht="13">
      <c r="J285" s="2"/>
    </row>
    <row r="286" spans="10:10" ht="13">
      <c r="J286" s="2"/>
    </row>
    <row r="287" spans="10:10" ht="13">
      <c r="J287" s="2"/>
    </row>
    <row r="288" spans="10:10" ht="13">
      <c r="J288" s="2"/>
    </row>
    <row r="289" spans="10:10" ht="13">
      <c r="J289" s="2"/>
    </row>
    <row r="290" spans="10:10" ht="13">
      <c r="J290" s="2"/>
    </row>
    <row r="291" spans="10:10" ht="13">
      <c r="J291" s="2"/>
    </row>
    <row r="292" spans="10:10" ht="13">
      <c r="J292" s="2"/>
    </row>
    <row r="293" spans="10:10" ht="13">
      <c r="J293" s="2"/>
    </row>
    <row r="294" spans="10:10" ht="13">
      <c r="J294" s="2"/>
    </row>
    <row r="295" spans="10:10" ht="13">
      <c r="J295" s="2"/>
    </row>
    <row r="296" spans="10:10" ht="13">
      <c r="J296" s="2"/>
    </row>
    <row r="297" spans="10:10" ht="13">
      <c r="J297" s="2"/>
    </row>
    <row r="298" spans="10:10" ht="13">
      <c r="J298" s="2"/>
    </row>
    <row r="299" spans="10:10" ht="13">
      <c r="J299" s="2"/>
    </row>
    <row r="300" spans="10:10" ht="13">
      <c r="J300" s="2"/>
    </row>
    <row r="301" spans="10:10" ht="13">
      <c r="J301" s="2"/>
    </row>
    <row r="302" spans="10:10" ht="13">
      <c r="J302" s="2"/>
    </row>
    <row r="303" spans="10:10" ht="13">
      <c r="J303" s="2"/>
    </row>
    <row r="304" spans="10:10" ht="13">
      <c r="J304" s="2"/>
    </row>
    <row r="305" spans="10:10" ht="13">
      <c r="J305" s="2"/>
    </row>
    <row r="306" spans="10:10" ht="13">
      <c r="J306" s="2"/>
    </row>
    <row r="307" spans="10:10" ht="13">
      <c r="J307" s="2"/>
    </row>
    <row r="308" spans="10:10" ht="13">
      <c r="J308" s="2"/>
    </row>
    <row r="309" spans="10:10" ht="13">
      <c r="J309" s="2"/>
    </row>
    <row r="310" spans="10:10" ht="13">
      <c r="J310" s="2"/>
    </row>
    <row r="311" spans="10:10" ht="13">
      <c r="J311" s="2"/>
    </row>
    <row r="312" spans="10:10" ht="13">
      <c r="J312" s="2"/>
    </row>
    <row r="313" spans="10:10" ht="13">
      <c r="J313" s="2"/>
    </row>
    <row r="314" spans="10:10" ht="13">
      <c r="J314" s="2"/>
    </row>
    <row r="315" spans="10:10" ht="13">
      <c r="J315" s="2"/>
    </row>
    <row r="316" spans="10:10" ht="13">
      <c r="J316" s="2"/>
    </row>
    <row r="317" spans="10:10" ht="13">
      <c r="J317" s="2"/>
    </row>
    <row r="318" spans="10:10" ht="13">
      <c r="J318" s="2"/>
    </row>
    <row r="319" spans="10:10" ht="13">
      <c r="J319" s="2"/>
    </row>
    <row r="320" spans="10:10" ht="13">
      <c r="J320" s="2"/>
    </row>
    <row r="321" spans="10:10" ht="13">
      <c r="J321" s="2"/>
    </row>
    <row r="322" spans="10:10" ht="13">
      <c r="J322" s="2"/>
    </row>
    <row r="323" spans="10:10" ht="13">
      <c r="J323" s="2"/>
    </row>
    <row r="324" spans="10:10" ht="13">
      <c r="J324" s="2"/>
    </row>
    <row r="325" spans="10:10" ht="13">
      <c r="J325" s="2"/>
    </row>
    <row r="326" spans="10:10" ht="13">
      <c r="J326" s="2"/>
    </row>
    <row r="327" spans="10:10" ht="13">
      <c r="J327" s="2"/>
    </row>
    <row r="328" spans="10:10" ht="13">
      <c r="J328" s="2"/>
    </row>
    <row r="329" spans="10:10" ht="13">
      <c r="J329" s="2"/>
    </row>
    <row r="330" spans="10:10" ht="13">
      <c r="J330" s="2"/>
    </row>
    <row r="331" spans="10:10" ht="13">
      <c r="J331" s="2"/>
    </row>
    <row r="332" spans="10:10" ht="13">
      <c r="J332" s="2"/>
    </row>
    <row r="333" spans="10:10" ht="13">
      <c r="J333" s="2"/>
    </row>
    <row r="334" spans="10:10" ht="13">
      <c r="J334" s="2"/>
    </row>
    <row r="335" spans="10:10" ht="13">
      <c r="J335" s="2"/>
    </row>
    <row r="336" spans="10:10" ht="13">
      <c r="J336" s="2"/>
    </row>
    <row r="337" spans="10:10" ht="13">
      <c r="J337" s="2"/>
    </row>
    <row r="338" spans="10:10" ht="13">
      <c r="J338" s="2"/>
    </row>
    <row r="339" spans="10:10" ht="13">
      <c r="J339" s="2"/>
    </row>
    <row r="340" spans="10:10" ht="13">
      <c r="J340" s="2"/>
    </row>
    <row r="341" spans="10:10" ht="13">
      <c r="J341" s="2"/>
    </row>
    <row r="342" spans="10:10" ht="13">
      <c r="J342" s="2"/>
    </row>
    <row r="343" spans="10:10" ht="13">
      <c r="J343" s="2"/>
    </row>
    <row r="344" spans="10:10" ht="13">
      <c r="J344" s="2"/>
    </row>
    <row r="345" spans="10:10" ht="13">
      <c r="J345" s="2"/>
    </row>
    <row r="346" spans="10:10" ht="13">
      <c r="J346" s="2"/>
    </row>
    <row r="347" spans="10:10" ht="13">
      <c r="J347" s="2"/>
    </row>
    <row r="348" spans="10:10" ht="13">
      <c r="J348" s="2"/>
    </row>
    <row r="349" spans="10:10" ht="13">
      <c r="J349" s="2"/>
    </row>
    <row r="350" spans="10:10" ht="13">
      <c r="J350" s="2"/>
    </row>
    <row r="351" spans="10:10" ht="13">
      <c r="J351" s="2"/>
    </row>
    <row r="352" spans="10:10" ht="13">
      <c r="J352" s="2"/>
    </row>
    <row r="353" spans="10:10" ht="13">
      <c r="J353" s="2"/>
    </row>
    <row r="354" spans="10:10" ht="13">
      <c r="J354" s="2"/>
    </row>
    <row r="355" spans="10:10" ht="13">
      <c r="J355" s="2"/>
    </row>
    <row r="356" spans="10:10" ht="13">
      <c r="J356" s="2"/>
    </row>
    <row r="357" spans="10:10" ht="13">
      <c r="J357" s="2"/>
    </row>
    <row r="358" spans="10:10" ht="13">
      <c r="J358" s="2"/>
    </row>
    <row r="359" spans="10:10" ht="13">
      <c r="J359" s="2"/>
    </row>
    <row r="360" spans="10:10" ht="13">
      <c r="J360" s="2"/>
    </row>
    <row r="361" spans="10:10" ht="13">
      <c r="J361" s="2"/>
    </row>
    <row r="362" spans="10:10" ht="13">
      <c r="J362" s="2"/>
    </row>
    <row r="363" spans="10:10" ht="13">
      <c r="J363" s="2"/>
    </row>
    <row r="364" spans="10:10" ht="13">
      <c r="J364" s="2"/>
    </row>
    <row r="365" spans="10:10" ht="13">
      <c r="J365" s="2"/>
    </row>
    <row r="366" spans="10:10" ht="13">
      <c r="J366" s="2"/>
    </row>
    <row r="367" spans="10:10" ht="13">
      <c r="J367" s="2"/>
    </row>
    <row r="368" spans="10:10" ht="13">
      <c r="J368" s="2"/>
    </row>
    <row r="369" spans="10:10" ht="13">
      <c r="J369" s="2"/>
    </row>
    <row r="370" spans="10:10" ht="13">
      <c r="J370" s="2"/>
    </row>
    <row r="371" spans="10:10" ht="13">
      <c r="J371" s="2"/>
    </row>
    <row r="372" spans="10:10" ht="13">
      <c r="J372" s="2"/>
    </row>
    <row r="373" spans="10:10" ht="13">
      <c r="J373" s="2"/>
    </row>
    <row r="374" spans="10:10" ht="13">
      <c r="J374" s="2"/>
    </row>
    <row r="375" spans="10:10" ht="13">
      <c r="J375" s="2"/>
    </row>
    <row r="376" spans="10:10" ht="13">
      <c r="J376" s="2"/>
    </row>
    <row r="377" spans="10:10" ht="13">
      <c r="J377" s="2"/>
    </row>
    <row r="378" spans="10:10" ht="13">
      <c r="J378" s="2"/>
    </row>
    <row r="379" spans="10:10" ht="13">
      <c r="J379" s="2"/>
    </row>
    <row r="380" spans="10:10" ht="13">
      <c r="J380" s="2"/>
    </row>
    <row r="381" spans="10:10" ht="13">
      <c r="J381" s="2"/>
    </row>
    <row r="382" spans="10:10" ht="13">
      <c r="J382" s="2"/>
    </row>
    <row r="383" spans="10:10" ht="13">
      <c r="J383" s="2"/>
    </row>
    <row r="384" spans="10:10" ht="13">
      <c r="J384" s="2"/>
    </row>
    <row r="385" spans="10:10" ht="13">
      <c r="J385" s="2"/>
    </row>
    <row r="386" spans="10:10" ht="13">
      <c r="J386" s="2"/>
    </row>
    <row r="387" spans="10:10" ht="13">
      <c r="J387" s="2"/>
    </row>
    <row r="388" spans="10:10" ht="13">
      <c r="J388" s="2"/>
    </row>
    <row r="389" spans="10:10" ht="13">
      <c r="J389" s="2"/>
    </row>
    <row r="390" spans="10:10" ht="13">
      <c r="J390" s="2"/>
    </row>
    <row r="391" spans="10:10" ht="13">
      <c r="J391" s="2"/>
    </row>
    <row r="392" spans="10:10" ht="13">
      <c r="J392" s="2"/>
    </row>
    <row r="393" spans="10:10" ht="13">
      <c r="J393" s="2"/>
    </row>
    <row r="394" spans="10:10" ht="13">
      <c r="J394" s="2"/>
    </row>
    <row r="395" spans="10:10" ht="13">
      <c r="J395" s="2"/>
    </row>
    <row r="396" spans="10:10" ht="13">
      <c r="J396" s="2"/>
    </row>
    <row r="397" spans="10:10" ht="13">
      <c r="J397" s="2"/>
    </row>
    <row r="398" spans="10:10" ht="13">
      <c r="J398" s="2"/>
    </row>
    <row r="399" spans="10:10" ht="13">
      <c r="J399" s="2"/>
    </row>
    <row r="400" spans="10:10" ht="13">
      <c r="J400" s="2"/>
    </row>
    <row r="401" spans="10:10" ht="13">
      <c r="J401" s="2"/>
    </row>
    <row r="402" spans="10:10" ht="13">
      <c r="J402" s="2"/>
    </row>
    <row r="403" spans="10:10" ht="13">
      <c r="J403" s="2"/>
    </row>
    <row r="404" spans="10:10" ht="13">
      <c r="J404" s="2"/>
    </row>
    <row r="405" spans="10:10" ht="13">
      <c r="J405" s="2"/>
    </row>
    <row r="406" spans="10:10" ht="13">
      <c r="J406" s="2"/>
    </row>
    <row r="407" spans="10:10" ht="13">
      <c r="J407" s="2"/>
    </row>
    <row r="408" spans="10:10" ht="13">
      <c r="J408" s="2"/>
    </row>
    <row r="409" spans="10:10" ht="13">
      <c r="J409" s="2"/>
    </row>
    <row r="410" spans="10:10" ht="13">
      <c r="J410" s="2"/>
    </row>
    <row r="411" spans="10:10" ht="13">
      <c r="J411" s="2"/>
    </row>
    <row r="412" spans="10:10" ht="13">
      <c r="J412" s="2"/>
    </row>
    <row r="413" spans="10:10" ht="13">
      <c r="J413" s="2"/>
    </row>
    <row r="414" spans="10:10" ht="13">
      <c r="J414" s="2"/>
    </row>
    <row r="415" spans="10:10" ht="13">
      <c r="J415" s="2"/>
    </row>
    <row r="416" spans="10:10" ht="13">
      <c r="J416" s="2"/>
    </row>
    <row r="417" spans="10:10" ht="13">
      <c r="J417" s="2"/>
    </row>
    <row r="418" spans="10:10" ht="13">
      <c r="J418" s="2"/>
    </row>
    <row r="419" spans="10:10" ht="13">
      <c r="J419" s="2"/>
    </row>
    <row r="420" spans="10:10" ht="13">
      <c r="J420" s="2"/>
    </row>
    <row r="421" spans="10:10" ht="13">
      <c r="J421" s="2"/>
    </row>
    <row r="422" spans="10:10" ht="13">
      <c r="J422" s="2"/>
    </row>
    <row r="423" spans="10:10" ht="13">
      <c r="J423" s="2"/>
    </row>
    <row r="424" spans="10:10" ht="13">
      <c r="J424" s="2"/>
    </row>
    <row r="425" spans="10:10" ht="13">
      <c r="J425" s="2"/>
    </row>
    <row r="426" spans="10:10" ht="13">
      <c r="J426" s="2"/>
    </row>
    <row r="427" spans="10:10" ht="13">
      <c r="J427" s="2"/>
    </row>
    <row r="428" spans="10:10" ht="13">
      <c r="J428" s="2"/>
    </row>
    <row r="429" spans="10:10" ht="13">
      <c r="J429" s="2"/>
    </row>
    <row r="430" spans="10:10" ht="13">
      <c r="J430" s="2"/>
    </row>
    <row r="431" spans="10:10" ht="13">
      <c r="J431" s="2"/>
    </row>
    <row r="432" spans="10:10" ht="13">
      <c r="J432" s="2"/>
    </row>
    <row r="433" spans="10:10" ht="13">
      <c r="J433" s="2"/>
    </row>
    <row r="434" spans="10:10" ht="13">
      <c r="J434" s="2"/>
    </row>
    <row r="435" spans="10:10" ht="13">
      <c r="J435" s="2"/>
    </row>
    <row r="436" spans="10:10" ht="13">
      <c r="J436" s="2"/>
    </row>
    <row r="437" spans="10:10" ht="13">
      <c r="J437" s="2"/>
    </row>
    <row r="438" spans="10:10" ht="13">
      <c r="J438" s="2"/>
    </row>
    <row r="439" spans="10:10" ht="13">
      <c r="J439" s="2"/>
    </row>
    <row r="440" spans="10:10" ht="13">
      <c r="J440" s="2"/>
    </row>
    <row r="441" spans="10:10" ht="13">
      <c r="J441" s="2"/>
    </row>
    <row r="442" spans="10:10" ht="13">
      <c r="J442" s="2"/>
    </row>
    <row r="443" spans="10:10" ht="13">
      <c r="J443" s="2"/>
    </row>
    <row r="444" spans="10:10" ht="13">
      <c r="J444" s="2"/>
    </row>
    <row r="445" spans="10:10" ht="13">
      <c r="J445" s="2"/>
    </row>
    <row r="446" spans="10:10" ht="13">
      <c r="J446" s="2"/>
    </row>
    <row r="447" spans="10:10" ht="13">
      <c r="J447" s="2"/>
    </row>
    <row r="448" spans="10:10" ht="13">
      <c r="J448" s="2"/>
    </row>
    <row r="449" spans="10:10" ht="13">
      <c r="J449" s="2"/>
    </row>
    <row r="450" spans="10:10" ht="13">
      <c r="J450" s="2"/>
    </row>
    <row r="451" spans="10:10" ht="13">
      <c r="J451" s="2"/>
    </row>
    <row r="452" spans="10:10" ht="13">
      <c r="J452" s="2"/>
    </row>
    <row r="453" spans="10:10" ht="13">
      <c r="J453" s="2"/>
    </row>
    <row r="454" spans="10:10" ht="13">
      <c r="J454" s="2"/>
    </row>
    <row r="455" spans="10:10" ht="13">
      <c r="J455" s="2"/>
    </row>
    <row r="456" spans="10:10" ht="13">
      <c r="J456" s="2"/>
    </row>
    <row r="457" spans="10:10" ht="13">
      <c r="J457" s="2"/>
    </row>
    <row r="458" spans="10:10" ht="13">
      <c r="J458" s="2"/>
    </row>
    <row r="459" spans="10:10" ht="13">
      <c r="J459" s="2"/>
    </row>
    <row r="460" spans="10:10" ht="13">
      <c r="J460" s="2"/>
    </row>
    <row r="461" spans="10:10" ht="13">
      <c r="J461" s="2"/>
    </row>
    <row r="462" spans="10:10" ht="13">
      <c r="J462" s="2"/>
    </row>
    <row r="463" spans="10:10" ht="13">
      <c r="J463" s="2"/>
    </row>
    <row r="464" spans="10:10" ht="13">
      <c r="J464" s="2"/>
    </row>
    <row r="465" spans="10:10" ht="13">
      <c r="J465" s="2"/>
    </row>
    <row r="466" spans="10:10" ht="13">
      <c r="J466" s="2"/>
    </row>
    <row r="467" spans="10:10" ht="13">
      <c r="J467" s="2"/>
    </row>
    <row r="468" spans="10:10" ht="13">
      <c r="J468" s="2"/>
    </row>
    <row r="469" spans="10:10" ht="13">
      <c r="J469" s="2"/>
    </row>
    <row r="470" spans="10:10" ht="13">
      <c r="J470" s="2"/>
    </row>
    <row r="471" spans="10:10" ht="13">
      <c r="J471" s="2"/>
    </row>
    <row r="472" spans="10:10" ht="13">
      <c r="J472" s="2"/>
    </row>
    <row r="473" spans="10:10" ht="13">
      <c r="J473" s="2"/>
    </row>
    <row r="474" spans="10:10" ht="13">
      <c r="J474" s="2"/>
    </row>
    <row r="475" spans="10:10" ht="13">
      <c r="J475" s="2"/>
    </row>
    <row r="476" spans="10:10" ht="13">
      <c r="J476" s="2"/>
    </row>
    <row r="477" spans="10:10" ht="13">
      <c r="J477" s="2"/>
    </row>
    <row r="478" spans="10:10" ht="13">
      <c r="J478" s="2"/>
    </row>
    <row r="479" spans="10:10" ht="13">
      <c r="J479" s="2"/>
    </row>
    <row r="480" spans="10:10" ht="13">
      <c r="J480" s="2"/>
    </row>
    <row r="481" spans="10:10" ht="13">
      <c r="J481" s="2"/>
    </row>
    <row r="482" spans="10:10" ht="13">
      <c r="J482" s="2"/>
    </row>
    <row r="483" spans="10:10" ht="13">
      <c r="J483" s="2"/>
    </row>
    <row r="484" spans="10:10" ht="13">
      <c r="J484" s="2"/>
    </row>
    <row r="485" spans="10:10" ht="13">
      <c r="J485" s="2"/>
    </row>
    <row r="486" spans="10:10" ht="13">
      <c r="J486" s="2"/>
    </row>
    <row r="487" spans="10:10" ht="13">
      <c r="J487" s="2"/>
    </row>
    <row r="488" spans="10:10" ht="13">
      <c r="J488" s="2"/>
    </row>
    <row r="489" spans="10:10" ht="13">
      <c r="J489" s="2"/>
    </row>
    <row r="490" spans="10:10" ht="13">
      <c r="J490" s="2"/>
    </row>
    <row r="491" spans="10:10" ht="13">
      <c r="J491" s="2"/>
    </row>
    <row r="492" spans="10:10" ht="13">
      <c r="J492" s="2"/>
    </row>
    <row r="493" spans="10:10" ht="13">
      <c r="J493" s="2"/>
    </row>
    <row r="494" spans="10:10" ht="13">
      <c r="J494" s="2"/>
    </row>
    <row r="495" spans="10:10" ht="13">
      <c r="J495" s="2"/>
    </row>
    <row r="496" spans="10:10" ht="13">
      <c r="J496" s="2"/>
    </row>
    <row r="497" spans="10:10" ht="13">
      <c r="J497" s="2"/>
    </row>
    <row r="498" spans="10:10" ht="13">
      <c r="J498" s="2"/>
    </row>
    <row r="499" spans="10:10" ht="13">
      <c r="J499" s="2"/>
    </row>
    <row r="500" spans="10:10" ht="13">
      <c r="J500" s="2"/>
    </row>
    <row r="501" spans="10:10" ht="13">
      <c r="J501" s="2"/>
    </row>
    <row r="502" spans="10:10" ht="13">
      <c r="J502" s="2"/>
    </row>
    <row r="503" spans="10:10" ht="13">
      <c r="J503" s="2"/>
    </row>
    <row r="504" spans="10:10" ht="13">
      <c r="J504" s="2"/>
    </row>
    <row r="505" spans="10:10" ht="13">
      <c r="J505" s="2"/>
    </row>
    <row r="506" spans="10:10" ht="13">
      <c r="J506" s="2"/>
    </row>
    <row r="507" spans="10:10" ht="13">
      <c r="J507" s="2"/>
    </row>
    <row r="508" spans="10:10" ht="13">
      <c r="J508" s="2"/>
    </row>
    <row r="509" spans="10:10" ht="13">
      <c r="J509" s="2"/>
    </row>
    <row r="510" spans="10:10" ht="13">
      <c r="J510" s="2"/>
    </row>
    <row r="511" spans="10:10" ht="13">
      <c r="J511" s="2"/>
    </row>
    <row r="512" spans="10:10" ht="13">
      <c r="J512" s="2"/>
    </row>
    <row r="513" spans="10:10" ht="13">
      <c r="J513" s="2"/>
    </row>
    <row r="514" spans="10:10" ht="13">
      <c r="J514" s="2"/>
    </row>
    <row r="515" spans="10:10" ht="13">
      <c r="J515" s="2"/>
    </row>
    <row r="516" spans="10:10" ht="13">
      <c r="J516" s="2"/>
    </row>
    <row r="517" spans="10:10" ht="13">
      <c r="J517" s="2"/>
    </row>
    <row r="518" spans="10:10" ht="13">
      <c r="J518" s="2"/>
    </row>
    <row r="519" spans="10:10" ht="13">
      <c r="J519" s="2"/>
    </row>
    <row r="520" spans="10:10" ht="13">
      <c r="J520" s="2"/>
    </row>
    <row r="521" spans="10:10" ht="13">
      <c r="J521" s="2"/>
    </row>
    <row r="522" spans="10:10" ht="13">
      <c r="J522" s="2"/>
    </row>
    <row r="523" spans="10:10" ht="13">
      <c r="J523" s="2"/>
    </row>
    <row r="524" spans="10:10" ht="13">
      <c r="J524" s="2"/>
    </row>
    <row r="525" spans="10:10" ht="13">
      <c r="J525" s="2"/>
    </row>
    <row r="526" spans="10:10" ht="13">
      <c r="J526" s="2"/>
    </row>
    <row r="527" spans="10:10" ht="13">
      <c r="J527" s="2"/>
    </row>
    <row r="528" spans="10:10" ht="13">
      <c r="J528" s="2"/>
    </row>
    <row r="529" spans="10:10" ht="13">
      <c r="J529" s="2"/>
    </row>
    <row r="530" spans="10:10" ht="13">
      <c r="J530" s="2"/>
    </row>
    <row r="531" spans="10:10" ht="13">
      <c r="J531" s="2"/>
    </row>
    <row r="532" spans="10:10" ht="13">
      <c r="J532" s="2"/>
    </row>
    <row r="533" spans="10:10" ht="13">
      <c r="J533" s="2"/>
    </row>
    <row r="534" spans="10:10" ht="13">
      <c r="J534" s="2"/>
    </row>
    <row r="535" spans="10:10" ht="13">
      <c r="J535" s="2"/>
    </row>
    <row r="536" spans="10:10" ht="13">
      <c r="J536" s="2"/>
    </row>
    <row r="537" spans="10:10" ht="13">
      <c r="J537" s="2"/>
    </row>
    <row r="538" spans="10:10" ht="13">
      <c r="J538" s="2"/>
    </row>
    <row r="539" spans="10:10" ht="13">
      <c r="J539" s="2"/>
    </row>
    <row r="540" spans="10:10" ht="13">
      <c r="J540" s="2"/>
    </row>
    <row r="541" spans="10:10" ht="13">
      <c r="J541" s="2"/>
    </row>
    <row r="542" spans="10:10" ht="13">
      <c r="J542" s="2"/>
    </row>
    <row r="543" spans="10:10" ht="13">
      <c r="J543" s="2"/>
    </row>
    <row r="544" spans="10:10" ht="13">
      <c r="J544" s="2"/>
    </row>
    <row r="545" spans="10:10" ht="13">
      <c r="J545" s="2"/>
    </row>
    <row r="546" spans="10:10" ht="13">
      <c r="J546" s="2"/>
    </row>
    <row r="547" spans="10:10" ht="13">
      <c r="J547" s="2"/>
    </row>
    <row r="548" spans="10:10" ht="13">
      <c r="J548" s="2"/>
    </row>
    <row r="549" spans="10:10" ht="13">
      <c r="J549" s="2"/>
    </row>
    <row r="550" spans="10:10" ht="13">
      <c r="J550" s="2"/>
    </row>
    <row r="551" spans="10:10" ht="13">
      <c r="J551" s="2"/>
    </row>
    <row r="552" spans="10:10" ht="13">
      <c r="J552" s="2"/>
    </row>
    <row r="553" spans="10:10" ht="13">
      <c r="J553" s="2"/>
    </row>
    <row r="554" spans="10:10" ht="13">
      <c r="J554" s="2"/>
    </row>
    <row r="555" spans="10:10" ht="13">
      <c r="J555" s="2"/>
    </row>
    <row r="556" spans="10:10" ht="13">
      <c r="J556" s="2"/>
    </row>
    <row r="557" spans="10:10" ht="13">
      <c r="J557" s="2"/>
    </row>
    <row r="558" spans="10:10" ht="13">
      <c r="J558" s="2"/>
    </row>
    <row r="559" spans="10:10" ht="13">
      <c r="J559" s="2"/>
    </row>
    <row r="560" spans="10:10" ht="13">
      <c r="J560" s="2"/>
    </row>
    <row r="561" spans="10:10" ht="13">
      <c r="J561" s="2"/>
    </row>
    <row r="562" spans="10:10" ht="13">
      <c r="J562" s="2"/>
    </row>
    <row r="563" spans="10:10" ht="13">
      <c r="J563" s="2"/>
    </row>
    <row r="564" spans="10:10" ht="13">
      <c r="J564" s="2"/>
    </row>
    <row r="565" spans="10:10" ht="13">
      <c r="J565" s="2"/>
    </row>
    <row r="566" spans="10:10" ht="13">
      <c r="J566" s="2"/>
    </row>
    <row r="567" spans="10:10" ht="13">
      <c r="J567" s="2"/>
    </row>
    <row r="568" spans="10:10" ht="13">
      <c r="J568" s="2"/>
    </row>
    <row r="569" spans="10:10" ht="13">
      <c r="J569" s="2"/>
    </row>
    <row r="570" spans="10:10" ht="13">
      <c r="J570" s="2"/>
    </row>
    <row r="571" spans="10:10" ht="13">
      <c r="J571" s="2"/>
    </row>
    <row r="572" spans="10:10" ht="13">
      <c r="J572" s="2"/>
    </row>
    <row r="573" spans="10:10" ht="13">
      <c r="J573" s="2"/>
    </row>
    <row r="574" spans="10:10" ht="13">
      <c r="J574" s="2"/>
    </row>
    <row r="575" spans="10:10" ht="13">
      <c r="J575" s="2"/>
    </row>
    <row r="576" spans="10:10" ht="13">
      <c r="J576" s="2"/>
    </row>
    <row r="577" spans="10:10" ht="13">
      <c r="J577" s="2"/>
    </row>
    <row r="578" spans="10:10" ht="13">
      <c r="J578" s="2"/>
    </row>
    <row r="579" spans="10:10" ht="13">
      <c r="J579" s="2"/>
    </row>
    <row r="580" spans="10:10" ht="13">
      <c r="J580" s="2"/>
    </row>
    <row r="581" spans="10:10" ht="13">
      <c r="J581" s="2"/>
    </row>
    <row r="582" spans="10:10" ht="13">
      <c r="J582" s="2"/>
    </row>
    <row r="583" spans="10:10" ht="13">
      <c r="J583" s="2"/>
    </row>
    <row r="584" spans="10:10" ht="13">
      <c r="J584" s="2"/>
    </row>
    <row r="585" spans="10:10" ht="13">
      <c r="J585" s="2"/>
    </row>
    <row r="586" spans="10:10" ht="13">
      <c r="J586" s="2"/>
    </row>
    <row r="587" spans="10:10" ht="13">
      <c r="J587" s="2"/>
    </row>
    <row r="588" spans="10:10" ht="13">
      <c r="J588" s="2"/>
    </row>
    <row r="589" spans="10:10" ht="13">
      <c r="J589" s="2"/>
    </row>
    <row r="590" spans="10:10" ht="13">
      <c r="J590" s="2"/>
    </row>
    <row r="591" spans="10:10" ht="13">
      <c r="J591" s="2"/>
    </row>
    <row r="592" spans="10:10" ht="13">
      <c r="J592" s="2"/>
    </row>
    <row r="593" spans="10:10" ht="13">
      <c r="J593" s="2"/>
    </row>
    <row r="594" spans="10:10" ht="13">
      <c r="J594" s="2"/>
    </row>
    <row r="595" spans="10:10" ht="13">
      <c r="J595" s="2"/>
    </row>
    <row r="596" spans="10:10" ht="13">
      <c r="J596" s="2"/>
    </row>
    <row r="597" spans="10:10" ht="13">
      <c r="J597" s="2"/>
    </row>
    <row r="598" spans="10:10" ht="13">
      <c r="J598" s="2"/>
    </row>
    <row r="599" spans="10:10" ht="13">
      <c r="J599" s="2"/>
    </row>
    <row r="600" spans="10:10" ht="13">
      <c r="J600" s="2"/>
    </row>
    <row r="601" spans="10:10" ht="13">
      <c r="J601" s="2"/>
    </row>
    <row r="602" spans="10:10" ht="13">
      <c r="J602" s="2"/>
    </row>
    <row r="603" spans="10:10" ht="13">
      <c r="J603" s="2"/>
    </row>
    <row r="604" spans="10:10" ht="13">
      <c r="J604" s="2"/>
    </row>
    <row r="605" spans="10:10" ht="13">
      <c r="J605" s="2"/>
    </row>
    <row r="606" spans="10:10" ht="13">
      <c r="J606" s="2"/>
    </row>
    <row r="607" spans="10:10" ht="13">
      <c r="J607" s="2"/>
    </row>
    <row r="608" spans="10:10" ht="13">
      <c r="J608" s="2"/>
    </row>
    <row r="609" spans="10:10" ht="13">
      <c r="J609" s="2"/>
    </row>
    <row r="610" spans="10:10" ht="13">
      <c r="J610" s="2"/>
    </row>
    <row r="611" spans="10:10" ht="13">
      <c r="J611" s="2"/>
    </row>
    <row r="612" spans="10:10" ht="13">
      <c r="J612" s="2"/>
    </row>
    <row r="613" spans="10:10" ht="13">
      <c r="J613" s="2"/>
    </row>
    <row r="614" spans="10:10" ht="13">
      <c r="J614" s="2"/>
    </row>
    <row r="615" spans="10:10" ht="13">
      <c r="J615" s="2"/>
    </row>
    <row r="616" spans="10:10" ht="13">
      <c r="J616" s="2"/>
    </row>
    <row r="617" spans="10:10" ht="13">
      <c r="J617" s="2"/>
    </row>
    <row r="618" spans="10:10" ht="13">
      <c r="J618" s="2"/>
    </row>
    <row r="619" spans="10:10" ht="13">
      <c r="J619" s="2"/>
    </row>
    <row r="620" spans="10:10" ht="13">
      <c r="J620" s="2"/>
    </row>
    <row r="621" spans="10:10" ht="13">
      <c r="J621" s="2"/>
    </row>
    <row r="622" spans="10:10" ht="13">
      <c r="J622" s="2"/>
    </row>
    <row r="623" spans="10:10" ht="13">
      <c r="J623" s="2"/>
    </row>
    <row r="624" spans="10:10" ht="13">
      <c r="J624" s="2"/>
    </row>
    <row r="625" spans="10:10" ht="13">
      <c r="J625" s="2"/>
    </row>
    <row r="626" spans="10:10" ht="13">
      <c r="J626" s="2"/>
    </row>
    <row r="627" spans="10:10" ht="13">
      <c r="J627" s="2"/>
    </row>
    <row r="628" spans="10:10" ht="13">
      <c r="J628" s="2"/>
    </row>
    <row r="629" spans="10:10" ht="13">
      <c r="J629" s="2"/>
    </row>
    <row r="630" spans="10:10" ht="13">
      <c r="J630" s="2"/>
    </row>
    <row r="631" spans="10:10" ht="13">
      <c r="J631" s="2"/>
    </row>
    <row r="632" spans="10:10" ht="13">
      <c r="J632" s="2"/>
    </row>
    <row r="633" spans="10:10" ht="13">
      <c r="J633" s="2"/>
    </row>
    <row r="634" spans="10:10" ht="13">
      <c r="J634" s="2"/>
    </row>
    <row r="635" spans="10:10" ht="13">
      <c r="J635" s="2"/>
    </row>
    <row r="636" spans="10:10" ht="13">
      <c r="J636" s="2"/>
    </row>
    <row r="637" spans="10:10" ht="13">
      <c r="J637" s="2"/>
    </row>
    <row r="638" spans="10:10" ht="13">
      <c r="J638" s="2"/>
    </row>
    <row r="639" spans="10:10" ht="13">
      <c r="J639" s="2"/>
    </row>
    <row r="640" spans="10:10" ht="13">
      <c r="J640" s="2"/>
    </row>
    <row r="641" spans="10:10" ht="13">
      <c r="J641" s="2"/>
    </row>
    <row r="642" spans="10:10" ht="13">
      <c r="J642" s="2"/>
    </row>
    <row r="643" spans="10:10" ht="13">
      <c r="J643" s="2"/>
    </row>
    <row r="644" spans="10:10" ht="13">
      <c r="J644" s="2"/>
    </row>
    <row r="645" spans="10:10" ht="13">
      <c r="J645" s="2"/>
    </row>
    <row r="646" spans="10:10" ht="13">
      <c r="J646" s="2"/>
    </row>
    <row r="647" spans="10:10" ht="13">
      <c r="J647" s="2"/>
    </row>
    <row r="648" spans="10:10" ht="13">
      <c r="J648" s="2"/>
    </row>
    <row r="649" spans="10:10" ht="13">
      <c r="J649" s="2"/>
    </row>
    <row r="650" spans="10:10" ht="13">
      <c r="J650" s="2"/>
    </row>
    <row r="651" spans="10:10" ht="13">
      <c r="J651" s="2"/>
    </row>
    <row r="652" spans="10:10" ht="13">
      <c r="J652" s="2"/>
    </row>
    <row r="653" spans="10:10" ht="13">
      <c r="J653" s="2"/>
    </row>
    <row r="654" spans="10:10" ht="13">
      <c r="J654" s="2"/>
    </row>
    <row r="655" spans="10:10" ht="13">
      <c r="J655" s="2"/>
    </row>
    <row r="656" spans="10:10" ht="13">
      <c r="J656" s="2"/>
    </row>
    <row r="657" spans="10:10" ht="13">
      <c r="J657" s="2"/>
    </row>
    <row r="658" spans="10:10" ht="13">
      <c r="J658" s="2"/>
    </row>
    <row r="659" spans="10:10" ht="13">
      <c r="J659" s="2"/>
    </row>
    <row r="660" spans="10:10" ht="13">
      <c r="J660" s="2"/>
    </row>
    <row r="661" spans="10:10" ht="13">
      <c r="J661" s="2"/>
    </row>
    <row r="662" spans="10:10" ht="13">
      <c r="J662" s="2"/>
    </row>
    <row r="663" spans="10:10" ht="13">
      <c r="J663" s="2"/>
    </row>
    <row r="664" spans="10:10" ht="13">
      <c r="J664" s="2"/>
    </row>
    <row r="665" spans="10:10" ht="13">
      <c r="J665" s="2"/>
    </row>
    <row r="666" spans="10:10" ht="13">
      <c r="J666" s="2"/>
    </row>
    <row r="667" spans="10:10" ht="13">
      <c r="J667" s="2"/>
    </row>
    <row r="668" spans="10:10" ht="13">
      <c r="J668" s="2"/>
    </row>
    <row r="669" spans="10:10" ht="13">
      <c r="J669" s="2"/>
    </row>
    <row r="670" spans="10:10" ht="13">
      <c r="J670" s="2"/>
    </row>
    <row r="671" spans="10:10" ht="13">
      <c r="J671" s="2"/>
    </row>
    <row r="672" spans="10:10" ht="13">
      <c r="J672" s="2"/>
    </row>
    <row r="673" spans="10:10" ht="13">
      <c r="J673" s="2"/>
    </row>
    <row r="674" spans="10:10" ht="13">
      <c r="J674" s="2"/>
    </row>
    <row r="675" spans="10:10" ht="13">
      <c r="J675" s="2"/>
    </row>
    <row r="676" spans="10:10" ht="13">
      <c r="J676" s="2"/>
    </row>
    <row r="677" spans="10:10" ht="13">
      <c r="J677" s="2"/>
    </row>
    <row r="678" spans="10:10" ht="13">
      <c r="J678" s="2"/>
    </row>
    <row r="679" spans="10:10" ht="13">
      <c r="J679" s="2"/>
    </row>
    <row r="680" spans="10:10" ht="13">
      <c r="J680" s="2"/>
    </row>
    <row r="681" spans="10:10" ht="13">
      <c r="J681" s="2"/>
    </row>
    <row r="682" spans="10:10" ht="13">
      <c r="J682" s="2"/>
    </row>
    <row r="683" spans="10:10" ht="13">
      <c r="J683" s="2"/>
    </row>
    <row r="684" spans="10:10" ht="13">
      <c r="J684" s="2"/>
    </row>
    <row r="685" spans="10:10" ht="13">
      <c r="J685" s="2"/>
    </row>
    <row r="686" spans="10:10" ht="13">
      <c r="J686" s="2"/>
    </row>
    <row r="687" spans="10:10" ht="13">
      <c r="J687" s="2"/>
    </row>
    <row r="688" spans="10:10" ht="13">
      <c r="J688" s="2"/>
    </row>
    <row r="689" spans="10:10" ht="13">
      <c r="J689" s="2"/>
    </row>
    <row r="690" spans="10:10" ht="13">
      <c r="J690" s="2"/>
    </row>
    <row r="691" spans="10:10" ht="13">
      <c r="J691" s="2"/>
    </row>
    <row r="692" spans="10:10" ht="13">
      <c r="J692" s="2"/>
    </row>
    <row r="693" spans="10:10" ht="13">
      <c r="J693" s="2"/>
    </row>
    <row r="694" spans="10:10" ht="13">
      <c r="J694" s="2"/>
    </row>
    <row r="695" spans="10:10" ht="13">
      <c r="J695" s="2"/>
    </row>
    <row r="696" spans="10:10" ht="13">
      <c r="J696" s="2"/>
    </row>
    <row r="697" spans="10:10" ht="13">
      <c r="J697" s="2"/>
    </row>
    <row r="698" spans="10:10" ht="13">
      <c r="J698" s="2"/>
    </row>
    <row r="699" spans="10:10" ht="13">
      <c r="J699" s="2"/>
    </row>
    <row r="700" spans="10:10" ht="13">
      <c r="J700" s="2"/>
    </row>
    <row r="701" spans="10:10" ht="13">
      <c r="J701" s="2"/>
    </row>
    <row r="702" spans="10:10" ht="13">
      <c r="J702" s="2"/>
    </row>
    <row r="703" spans="10:10" ht="13">
      <c r="J703" s="2"/>
    </row>
    <row r="704" spans="10:10" ht="13">
      <c r="J704" s="2"/>
    </row>
    <row r="705" spans="10:10" ht="13">
      <c r="J705" s="2"/>
    </row>
    <row r="706" spans="10:10" ht="13">
      <c r="J706" s="2"/>
    </row>
    <row r="707" spans="10:10" ht="13">
      <c r="J707" s="2"/>
    </row>
    <row r="708" spans="10:10" ht="13">
      <c r="J708" s="2"/>
    </row>
    <row r="709" spans="10:10" ht="13">
      <c r="J709" s="2"/>
    </row>
    <row r="710" spans="10:10" ht="13">
      <c r="J710" s="2"/>
    </row>
    <row r="711" spans="10:10" ht="13">
      <c r="J711" s="2"/>
    </row>
    <row r="712" spans="10:10" ht="13">
      <c r="J712" s="2"/>
    </row>
    <row r="713" spans="10:10" ht="13">
      <c r="J713" s="2"/>
    </row>
    <row r="714" spans="10:10" ht="13">
      <c r="J714" s="2"/>
    </row>
    <row r="715" spans="10:10" ht="13">
      <c r="J715" s="2"/>
    </row>
    <row r="716" spans="10:10" ht="13">
      <c r="J716" s="2"/>
    </row>
    <row r="717" spans="10:10" ht="13">
      <c r="J717" s="2"/>
    </row>
    <row r="718" spans="10:10" ht="13">
      <c r="J718" s="2"/>
    </row>
    <row r="719" spans="10:10" ht="13">
      <c r="J719" s="2"/>
    </row>
    <row r="720" spans="10:10" ht="13">
      <c r="J720" s="2"/>
    </row>
    <row r="721" spans="10:10" ht="13">
      <c r="J721" s="2"/>
    </row>
    <row r="722" spans="10:10" ht="13">
      <c r="J722" s="2"/>
    </row>
    <row r="723" spans="10:10" ht="13">
      <c r="J723" s="2"/>
    </row>
    <row r="724" spans="10:10" ht="13">
      <c r="J724" s="2"/>
    </row>
    <row r="725" spans="10:10" ht="13">
      <c r="J725" s="2"/>
    </row>
    <row r="726" spans="10:10" ht="13">
      <c r="J726" s="2"/>
    </row>
    <row r="727" spans="10:10" ht="13">
      <c r="J727" s="2"/>
    </row>
    <row r="728" spans="10:10" ht="13">
      <c r="J728" s="2"/>
    </row>
    <row r="729" spans="10:10" ht="13">
      <c r="J729" s="2"/>
    </row>
    <row r="730" spans="10:10" ht="13">
      <c r="J730" s="2"/>
    </row>
    <row r="731" spans="10:10" ht="13">
      <c r="J731" s="2"/>
    </row>
    <row r="732" spans="10:10" ht="13">
      <c r="J732" s="2"/>
    </row>
    <row r="733" spans="10:10" ht="13">
      <c r="J733" s="2"/>
    </row>
    <row r="734" spans="10:10" ht="13">
      <c r="J734" s="2"/>
    </row>
    <row r="735" spans="10:10" ht="13">
      <c r="J735" s="2"/>
    </row>
    <row r="736" spans="10:10" ht="13">
      <c r="J736" s="2"/>
    </row>
    <row r="737" spans="10:10" ht="13">
      <c r="J737" s="2"/>
    </row>
    <row r="738" spans="10:10" ht="13">
      <c r="J738" s="2"/>
    </row>
    <row r="739" spans="10:10" ht="13">
      <c r="J739" s="2"/>
    </row>
    <row r="740" spans="10:10" ht="13">
      <c r="J740" s="2"/>
    </row>
    <row r="741" spans="10:10" ht="13">
      <c r="J741" s="2"/>
    </row>
    <row r="742" spans="10:10" ht="13">
      <c r="J742" s="2"/>
    </row>
    <row r="743" spans="10:10" ht="13">
      <c r="J743" s="2"/>
    </row>
    <row r="744" spans="10:10" ht="13">
      <c r="J744" s="2"/>
    </row>
    <row r="745" spans="10:10" ht="13">
      <c r="J745" s="2"/>
    </row>
    <row r="746" spans="10:10" ht="13">
      <c r="J746" s="2"/>
    </row>
    <row r="747" spans="10:10" ht="13">
      <c r="J747" s="2"/>
    </row>
    <row r="748" spans="10:10" ht="13">
      <c r="J748" s="2"/>
    </row>
    <row r="749" spans="10:10" ht="13">
      <c r="J749" s="2"/>
    </row>
    <row r="750" spans="10:10" ht="13">
      <c r="J750" s="2"/>
    </row>
    <row r="751" spans="10:10" ht="13">
      <c r="J751" s="2"/>
    </row>
    <row r="752" spans="10:10" ht="13">
      <c r="J752" s="2"/>
    </row>
    <row r="753" spans="10:10" ht="13">
      <c r="J753" s="2"/>
    </row>
    <row r="754" spans="10:10" ht="13">
      <c r="J754" s="2"/>
    </row>
    <row r="755" spans="10:10" ht="13">
      <c r="J755" s="2"/>
    </row>
    <row r="756" spans="10:10" ht="13">
      <c r="J756" s="2"/>
    </row>
    <row r="757" spans="10:10" ht="13">
      <c r="J757" s="2"/>
    </row>
    <row r="758" spans="10:10" ht="13">
      <c r="J758" s="2"/>
    </row>
    <row r="759" spans="10:10" ht="13">
      <c r="J759" s="2"/>
    </row>
    <row r="760" spans="10:10" ht="13">
      <c r="J760" s="2"/>
    </row>
    <row r="761" spans="10:10" ht="13">
      <c r="J761" s="2"/>
    </row>
    <row r="762" spans="10:10" ht="13">
      <c r="J762" s="2"/>
    </row>
    <row r="763" spans="10:10" ht="13">
      <c r="J763" s="2"/>
    </row>
    <row r="764" spans="10:10" ht="13">
      <c r="J764" s="2"/>
    </row>
    <row r="765" spans="10:10" ht="13">
      <c r="J765" s="2"/>
    </row>
    <row r="766" spans="10:10" ht="13">
      <c r="J766" s="2"/>
    </row>
    <row r="767" spans="10:10" ht="13">
      <c r="J767" s="2"/>
    </row>
    <row r="768" spans="10:10" ht="13">
      <c r="J768" s="2"/>
    </row>
    <row r="769" spans="10:10" ht="13">
      <c r="J769" s="2"/>
    </row>
    <row r="770" spans="10:10" ht="13">
      <c r="J770" s="2"/>
    </row>
    <row r="771" spans="10:10" ht="13">
      <c r="J771" s="2"/>
    </row>
    <row r="772" spans="10:10" ht="13">
      <c r="J772" s="2"/>
    </row>
    <row r="773" spans="10:10" ht="13">
      <c r="J773" s="2"/>
    </row>
    <row r="774" spans="10:10" ht="13">
      <c r="J774" s="2"/>
    </row>
    <row r="775" spans="10:10" ht="13">
      <c r="J775" s="2"/>
    </row>
    <row r="776" spans="10:10" ht="13">
      <c r="J776" s="2"/>
    </row>
    <row r="777" spans="10:10" ht="13">
      <c r="J777" s="2"/>
    </row>
    <row r="778" spans="10:10" ht="13">
      <c r="J778" s="2"/>
    </row>
    <row r="779" spans="10:10" ht="13">
      <c r="J779" s="2"/>
    </row>
    <row r="780" spans="10:10" ht="13">
      <c r="J780" s="2"/>
    </row>
    <row r="781" spans="10:10" ht="13">
      <c r="J781" s="2"/>
    </row>
    <row r="782" spans="10:10" ht="13">
      <c r="J782" s="2"/>
    </row>
    <row r="783" spans="10:10" ht="13">
      <c r="J783" s="2"/>
    </row>
    <row r="784" spans="10:10" ht="13">
      <c r="J784" s="2"/>
    </row>
    <row r="785" spans="10:10" ht="13">
      <c r="J785" s="2"/>
    </row>
    <row r="786" spans="10:10" ht="13">
      <c r="J786" s="2"/>
    </row>
    <row r="787" spans="10:10" ht="13">
      <c r="J787" s="2"/>
    </row>
    <row r="788" spans="10:10" ht="13">
      <c r="J788" s="2"/>
    </row>
    <row r="789" spans="10:10" ht="13">
      <c r="J789" s="2"/>
    </row>
    <row r="790" spans="10:10" ht="13">
      <c r="J790" s="2"/>
    </row>
    <row r="791" spans="10:10" ht="13">
      <c r="J791" s="2"/>
    </row>
    <row r="792" spans="10:10" ht="13">
      <c r="J792" s="2"/>
    </row>
    <row r="793" spans="10:10" ht="13">
      <c r="J793" s="2"/>
    </row>
    <row r="794" spans="10:10" ht="13">
      <c r="J794" s="2"/>
    </row>
    <row r="795" spans="10:10" ht="13">
      <c r="J795" s="2"/>
    </row>
    <row r="796" spans="10:10" ht="13">
      <c r="J796" s="2"/>
    </row>
    <row r="797" spans="10:10" ht="13">
      <c r="J797" s="2"/>
    </row>
    <row r="798" spans="10:10" ht="13">
      <c r="J798" s="2"/>
    </row>
    <row r="799" spans="10:10" ht="13">
      <c r="J799" s="2"/>
    </row>
    <row r="800" spans="10:10" ht="13">
      <c r="J800" s="2"/>
    </row>
    <row r="801" spans="10:10" ht="13">
      <c r="J801" s="2"/>
    </row>
    <row r="802" spans="10:10" ht="13">
      <c r="J802" s="2"/>
    </row>
    <row r="803" spans="10:10" ht="13">
      <c r="J803" s="2"/>
    </row>
    <row r="804" spans="10:10" ht="13">
      <c r="J804" s="2"/>
    </row>
    <row r="805" spans="10:10" ht="13">
      <c r="J805" s="2"/>
    </row>
    <row r="806" spans="10:10" ht="13">
      <c r="J806" s="2"/>
    </row>
    <row r="807" spans="10:10" ht="13">
      <c r="J807" s="2"/>
    </row>
    <row r="808" spans="10:10" ht="13">
      <c r="J808" s="2"/>
    </row>
    <row r="809" spans="10:10" ht="13">
      <c r="J809" s="2"/>
    </row>
    <row r="810" spans="10:10" ht="13">
      <c r="J810" s="2"/>
    </row>
    <row r="811" spans="10:10" ht="13">
      <c r="J811" s="2"/>
    </row>
    <row r="812" spans="10:10" ht="13">
      <c r="J812" s="2"/>
    </row>
    <row r="813" spans="10:10" ht="13">
      <c r="J813" s="2"/>
    </row>
    <row r="814" spans="10:10" ht="13">
      <c r="J814" s="2"/>
    </row>
    <row r="815" spans="10:10" ht="13">
      <c r="J815" s="2"/>
    </row>
    <row r="816" spans="10:10" ht="13">
      <c r="J816" s="2"/>
    </row>
    <row r="817" spans="10:10" ht="13">
      <c r="J817" s="2"/>
    </row>
    <row r="818" spans="10:10" ht="13">
      <c r="J818" s="2"/>
    </row>
    <row r="819" spans="10:10" ht="13">
      <c r="J819" s="2"/>
    </row>
    <row r="820" spans="10:10" ht="13">
      <c r="J820" s="2"/>
    </row>
    <row r="821" spans="10:10" ht="13">
      <c r="J821" s="2"/>
    </row>
    <row r="822" spans="10:10" ht="13">
      <c r="J822" s="2"/>
    </row>
    <row r="823" spans="10:10" ht="13">
      <c r="J823" s="2"/>
    </row>
    <row r="824" spans="10:10" ht="13">
      <c r="J824" s="2"/>
    </row>
    <row r="825" spans="10:10" ht="13">
      <c r="J825" s="2"/>
    </row>
    <row r="826" spans="10:10" ht="13">
      <c r="J826" s="2"/>
    </row>
    <row r="827" spans="10:10" ht="13">
      <c r="J827" s="2"/>
    </row>
    <row r="828" spans="10:10" ht="13">
      <c r="J828" s="2"/>
    </row>
    <row r="829" spans="10:10" ht="13">
      <c r="J829" s="2"/>
    </row>
    <row r="830" spans="10:10" ht="13">
      <c r="J830" s="2"/>
    </row>
    <row r="831" spans="10:10" ht="13">
      <c r="J831" s="2"/>
    </row>
    <row r="832" spans="10:10" ht="13">
      <c r="J832" s="2"/>
    </row>
    <row r="833" spans="10:10" ht="13">
      <c r="J833" s="2"/>
    </row>
    <row r="834" spans="10:10" ht="13">
      <c r="J834" s="2"/>
    </row>
    <row r="835" spans="10:10" ht="13">
      <c r="J835" s="2"/>
    </row>
    <row r="836" spans="10:10" ht="13">
      <c r="J836" s="2"/>
    </row>
    <row r="837" spans="10:10" ht="13">
      <c r="J837" s="2"/>
    </row>
    <row r="838" spans="10:10" ht="13">
      <c r="J838" s="2"/>
    </row>
    <row r="839" spans="10:10" ht="13">
      <c r="J839" s="2"/>
    </row>
    <row r="840" spans="10:10" ht="13">
      <c r="J840" s="2"/>
    </row>
    <row r="841" spans="10:10" ht="13">
      <c r="J841" s="2"/>
    </row>
    <row r="842" spans="10:10" ht="13">
      <c r="J842" s="2"/>
    </row>
    <row r="843" spans="10:10" ht="13">
      <c r="J843" s="2"/>
    </row>
    <row r="844" spans="10:10" ht="13">
      <c r="J844" s="2"/>
    </row>
    <row r="845" spans="10:10" ht="13">
      <c r="J845" s="2"/>
    </row>
    <row r="846" spans="10:10" ht="13">
      <c r="J846" s="2"/>
    </row>
    <row r="847" spans="10:10" ht="13">
      <c r="J847" s="2"/>
    </row>
    <row r="848" spans="10:10" ht="13">
      <c r="J848" s="2"/>
    </row>
    <row r="849" spans="10:10" ht="13">
      <c r="J849" s="2"/>
    </row>
    <row r="850" spans="10:10" ht="13">
      <c r="J850" s="2"/>
    </row>
    <row r="851" spans="10:10" ht="13">
      <c r="J851" s="2"/>
    </row>
    <row r="852" spans="10:10" ht="13">
      <c r="J852" s="2"/>
    </row>
    <row r="853" spans="10:10" ht="13">
      <c r="J853" s="2"/>
    </row>
    <row r="854" spans="10:10" ht="13">
      <c r="J854" s="2"/>
    </row>
    <row r="855" spans="10:10" ht="13">
      <c r="J855" s="2"/>
    </row>
    <row r="856" spans="10:10" ht="13">
      <c r="J856" s="2"/>
    </row>
    <row r="857" spans="10:10" ht="13">
      <c r="J857" s="2"/>
    </row>
    <row r="858" spans="10:10" ht="13">
      <c r="J858" s="2"/>
    </row>
    <row r="859" spans="10:10" ht="13">
      <c r="J859" s="2"/>
    </row>
    <row r="860" spans="10:10" ht="13">
      <c r="J860" s="2"/>
    </row>
    <row r="861" spans="10:10" ht="13">
      <c r="J861" s="2"/>
    </row>
    <row r="862" spans="10:10" ht="13">
      <c r="J862" s="2"/>
    </row>
    <row r="863" spans="10:10" ht="13">
      <c r="J863" s="2"/>
    </row>
    <row r="864" spans="10:10" ht="13">
      <c r="J864" s="2"/>
    </row>
    <row r="865" spans="10:10" ht="13">
      <c r="J865" s="2"/>
    </row>
    <row r="866" spans="10:10" ht="13">
      <c r="J866" s="2"/>
    </row>
    <row r="867" spans="10:10" ht="13">
      <c r="J867" s="2"/>
    </row>
    <row r="868" spans="10:10" ht="13">
      <c r="J868" s="2"/>
    </row>
    <row r="869" spans="10:10" ht="13">
      <c r="J869" s="2"/>
    </row>
    <row r="870" spans="10:10" ht="13">
      <c r="J870" s="2"/>
    </row>
    <row r="871" spans="10:10" ht="13">
      <c r="J871" s="2"/>
    </row>
    <row r="872" spans="10:10" ht="13">
      <c r="J872" s="2"/>
    </row>
    <row r="873" spans="10:10" ht="13">
      <c r="J873" s="2"/>
    </row>
    <row r="874" spans="10:10" ht="13">
      <c r="J874" s="2"/>
    </row>
    <row r="875" spans="10:10" ht="13">
      <c r="J875" s="2"/>
    </row>
    <row r="876" spans="10:10" ht="13">
      <c r="J876" s="2"/>
    </row>
    <row r="877" spans="10:10" ht="13">
      <c r="J877" s="2"/>
    </row>
    <row r="878" spans="10:10" ht="13">
      <c r="J878" s="2"/>
    </row>
    <row r="879" spans="10:10" ht="13">
      <c r="J879" s="2"/>
    </row>
    <row r="880" spans="10:10" ht="13">
      <c r="J880" s="2"/>
    </row>
    <row r="881" spans="10:10" ht="13">
      <c r="J881" s="2"/>
    </row>
    <row r="882" spans="10:10" ht="13">
      <c r="J882" s="2"/>
    </row>
    <row r="883" spans="10:10" ht="13">
      <c r="J883" s="2"/>
    </row>
    <row r="884" spans="10:10" ht="13">
      <c r="J884" s="2"/>
    </row>
    <row r="885" spans="10:10" ht="13">
      <c r="J885" s="2"/>
    </row>
  </sheetData>
  <mergeCells count="3">
    <mergeCell ref="A5:K5"/>
    <mergeCell ref="A4:K4"/>
    <mergeCell ref="A21:K21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outlinePr summaryBelow="0" summaryRight="0"/>
  </sheetPr>
  <dimension ref="A2:K815"/>
  <sheetViews>
    <sheetView topLeftCell="A2" zoomScale="115" workbookViewId="0">
      <selection activeCell="E21" sqref="E21"/>
    </sheetView>
  </sheetViews>
  <sheetFormatPr baseColWidth="10" defaultColWidth="12.6640625" defaultRowHeight="15.75" customHeight="1" outlineLevelRow="1"/>
  <cols>
    <col min="1" max="1" width="32.1640625" customWidth="1"/>
    <col min="2" max="2" width="18" customWidth="1"/>
    <col min="3" max="3" width="14" customWidth="1"/>
    <col min="4" max="4" width="17" customWidth="1"/>
    <col min="5" max="5" width="14.1640625" customWidth="1"/>
    <col min="6" max="6" width="10.83203125" customWidth="1"/>
    <col min="7" max="7" width="17.33203125" customWidth="1"/>
    <col min="8" max="8" width="20.1640625" customWidth="1"/>
    <col min="9" max="9" width="22.1640625" customWidth="1"/>
    <col min="10" max="10" width="23.33203125" customWidth="1"/>
    <col min="11" max="11" width="26" customWidth="1"/>
  </cols>
  <sheetData>
    <row r="2" spans="1:11" ht="19" customHeight="1" outlineLevel="1">
      <c r="B2" s="90"/>
      <c r="C2" s="72"/>
      <c r="D2" s="72"/>
    </row>
    <row r="3" spans="1:11" ht="14" outlineLevel="1" thickBot="1"/>
    <row r="4" spans="1:11" ht="18" customHeight="1" outlineLevel="1" thickBot="1">
      <c r="A4" s="68" t="s">
        <v>224</v>
      </c>
      <c r="B4" s="69"/>
      <c r="C4" s="69"/>
      <c r="D4" s="69"/>
      <c r="E4" s="69"/>
      <c r="F4" s="69"/>
      <c r="G4" s="69"/>
      <c r="H4" s="69"/>
      <c r="I4" s="69"/>
      <c r="J4" s="69"/>
      <c r="K4" s="70"/>
    </row>
    <row r="5" spans="1:11" ht="35" customHeight="1" outlineLevel="1" thickBot="1">
      <c r="A5" s="63" t="s">
        <v>209</v>
      </c>
      <c r="B5" s="64"/>
      <c r="C5" s="64"/>
      <c r="D5" s="64"/>
      <c r="E5" s="64"/>
      <c r="F5" s="64"/>
      <c r="G5" s="64"/>
      <c r="H5" s="64"/>
      <c r="I5" s="64"/>
      <c r="J5" s="64"/>
      <c r="K5" s="71"/>
    </row>
    <row r="6" spans="1:11" ht="40" customHeight="1" outlineLevel="1" thickBot="1">
      <c r="A6" s="19" t="s">
        <v>189</v>
      </c>
      <c r="B6" s="19" t="s">
        <v>212</v>
      </c>
      <c r="C6" s="19" t="s">
        <v>208</v>
      </c>
      <c r="D6" s="19" t="s">
        <v>210</v>
      </c>
      <c r="E6" s="22" t="s">
        <v>198</v>
      </c>
      <c r="F6" s="19" t="s">
        <v>211</v>
      </c>
      <c r="G6" s="19" t="s">
        <v>205</v>
      </c>
      <c r="H6" s="20" t="s">
        <v>201</v>
      </c>
      <c r="I6" s="20" t="s">
        <v>202</v>
      </c>
      <c r="J6" s="21" t="s">
        <v>203</v>
      </c>
      <c r="K6" s="21" t="s">
        <v>207</v>
      </c>
    </row>
    <row r="7" spans="1:11" ht="15.75" customHeight="1" outlineLevel="1">
      <c r="A7" s="41" t="s">
        <v>46</v>
      </c>
      <c r="B7" s="184" t="s">
        <v>25</v>
      </c>
      <c r="C7" s="23">
        <v>1107</v>
      </c>
      <c r="D7" s="23">
        <v>7600</v>
      </c>
      <c r="E7" s="37">
        <f>D7/(C7*8765.81277)*1000</f>
        <v>0.78320198793764639</v>
      </c>
      <c r="F7" s="23">
        <v>0.96699999999999997</v>
      </c>
      <c r="G7" s="23">
        <v>2.37</v>
      </c>
      <c r="H7" s="60">
        <f>C7*E7/(F7)</f>
        <v>896.59214131021167</v>
      </c>
      <c r="I7" s="57">
        <f>D7*10^(-3)/(F7)</f>
        <v>7.8593588417786977</v>
      </c>
      <c r="J7" s="60">
        <f>C7*E7/(G7)</f>
        <v>365.8247260113817</v>
      </c>
      <c r="K7" s="86">
        <f>D7*10^(-3)/(G7)</f>
        <v>3.2067510548523206</v>
      </c>
    </row>
    <row r="8" spans="1:11" ht="15.75" customHeight="1" outlineLevel="1" thickBot="1">
      <c r="A8" s="32" t="s">
        <v>47</v>
      </c>
      <c r="B8" s="188" t="s">
        <v>25</v>
      </c>
      <c r="C8" s="33">
        <v>635</v>
      </c>
      <c r="D8" s="33">
        <v>5192</v>
      </c>
      <c r="E8" s="88">
        <f t="shared" ref="E8:E10" si="0">D8/(C8*8765.81277)*1000</f>
        <v>0.93275753969313968</v>
      </c>
      <c r="F8" s="33">
        <v>0.35</v>
      </c>
      <c r="G8" s="33">
        <v>0.85099999999999998</v>
      </c>
      <c r="H8" s="62">
        <f t="shared" ref="H8:H10" si="1">C8*E8/(F8)</f>
        <v>1692.2886791575536</v>
      </c>
      <c r="I8" s="59">
        <f>D8*10^(-3)/(F8)</f>
        <v>14.834285714285716</v>
      </c>
      <c r="J8" s="62">
        <f t="shared" ref="J8:J10" si="2">C8*E8/(G8)</f>
        <v>696.0059197475249</v>
      </c>
      <c r="K8" s="89">
        <f>D8*10^(-3)/(G8)</f>
        <v>6.1010575793184492</v>
      </c>
    </row>
    <row r="9" spans="1:11" ht="15.75" customHeight="1" outlineLevel="1" thickBot="1">
      <c r="A9" s="25" t="s">
        <v>48</v>
      </c>
      <c r="B9" s="189" t="s">
        <v>23</v>
      </c>
      <c r="C9" s="24">
        <v>1884</v>
      </c>
      <c r="D9" s="24">
        <v>14593</v>
      </c>
      <c r="E9" s="37">
        <f t="shared" si="0"/>
        <v>0.88363211931789154</v>
      </c>
      <c r="F9" s="24">
        <v>0.8</v>
      </c>
      <c r="G9" s="24">
        <v>1.83</v>
      </c>
      <c r="H9" s="60">
        <f t="shared" si="1"/>
        <v>2080.9536409936345</v>
      </c>
      <c r="I9" s="46">
        <f>D9*10^(-3)/(F9)</f>
        <v>18.241249999999997</v>
      </c>
      <c r="J9" s="60">
        <f t="shared" si="2"/>
        <v>909.70650972399324</v>
      </c>
      <c r="K9" s="94">
        <f>D9*10^(-3)/(G9)</f>
        <v>7.9743169398907101</v>
      </c>
    </row>
    <row r="10" spans="1:11" ht="15.75" customHeight="1" thickBot="1">
      <c r="A10" s="25" t="s">
        <v>49</v>
      </c>
      <c r="B10" s="189" t="s">
        <v>24</v>
      </c>
      <c r="C10" s="24">
        <v>1620</v>
      </c>
      <c r="D10" s="24">
        <v>4782</v>
      </c>
      <c r="E10" s="37">
        <f t="shared" si="0"/>
        <v>0.33674593894524307</v>
      </c>
      <c r="F10" s="24">
        <v>0.94</v>
      </c>
      <c r="G10" s="24">
        <v>5.53</v>
      </c>
      <c r="H10" s="60">
        <f t="shared" si="1"/>
        <v>580.34938413967427</v>
      </c>
      <c r="I10" s="46">
        <f>D10*10^(-3)/(F10)</f>
        <v>5.0872340425531917</v>
      </c>
      <c r="J10" s="60">
        <f t="shared" si="2"/>
        <v>98.648900739836122</v>
      </c>
      <c r="K10" s="94">
        <f>D10*10^(-3)/(G10)</f>
        <v>0.8647377938517179</v>
      </c>
    </row>
    <row r="11" spans="1:11" ht="35" customHeight="1" thickBot="1">
      <c r="A11" s="106" t="s">
        <v>197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5"/>
    </row>
    <row r="12" spans="1:11" ht="15.75" customHeight="1" outlineLevel="1">
      <c r="A12" s="77"/>
      <c r="B12" s="18"/>
      <c r="C12" s="18"/>
      <c r="D12" s="65"/>
      <c r="E12" s="18"/>
      <c r="F12" s="66"/>
      <c r="G12" s="66"/>
      <c r="H12" s="67"/>
      <c r="I12" s="66"/>
      <c r="J12" s="36"/>
    </row>
    <row r="13" spans="1:11" ht="13" outlineLevel="1">
      <c r="A13" s="77"/>
      <c r="B13" s="18"/>
      <c r="C13" s="18"/>
      <c r="D13" s="65"/>
      <c r="E13" s="18"/>
      <c r="F13" s="66"/>
      <c r="G13" s="66"/>
      <c r="H13" s="67"/>
      <c r="I13" s="66"/>
      <c r="J13" s="36"/>
    </row>
    <row r="14" spans="1:11" ht="15.75" customHeight="1">
      <c r="A14" s="77"/>
      <c r="B14" s="18"/>
      <c r="C14" s="18"/>
      <c r="D14" s="65"/>
      <c r="E14" s="18"/>
      <c r="F14" s="66"/>
      <c r="G14" s="66"/>
      <c r="H14" s="67"/>
      <c r="I14" s="66"/>
      <c r="J14" s="36"/>
    </row>
    <row r="15" spans="1:11" ht="15.75" customHeight="1">
      <c r="A15" s="3"/>
      <c r="F15" s="2"/>
    </row>
    <row r="16" spans="1:11" ht="15" customHeight="1" outlineLevel="1">
      <c r="A16" s="84"/>
      <c r="B16" s="84"/>
      <c r="C16" s="84"/>
      <c r="D16" s="84"/>
      <c r="E16" s="84"/>
      <c r="F16" s="84"/>
      <c r="G16" s="84"/>
      <c r="H16" s="84"/>
      <c r="I16" s="84"/>
      <c r="J16" s="84"/>
    </row>
    <row r="17" spans="1:10" ht="15" customHeight="1" outlineLevel="1">
      <c r="A17" s="83"/>
      <c r="B17" s="85"/>
      <c r="C17" s="85"/>
      <c r="D17" s="85"/>
      <c r="E17" s="85"/>
      <c r="F17" s="85"/>
      <c r="G17" s="85"/>
      <c r="H17" s="85"/>
      <c r="I17" s="85"/>
      <c r="J17" s="85"/>
    </row>
    <row r="18" spans="1:10" ht="15" customHeight="1">
      <c r="A18" s="81"/>
      <c r="B18" s="81"/>
      <c r="C18" s="81"/>
      <c r="D18" s="81"/>
      <c r="E18" s="81"/>
      <c r="F18" s="81"/>
      <c r="G18" s="81"/>
      <c r="H18" s="81"/>
      <c r="I18" s="81"/>
      <c r="J18" s="82"/>
    </row>
    <row r="19" spans="1:10" ht="15.75" customHeight="1">
      <c r="A19" s="72"/>
      <c r="B19" s="72"/>
      <c r="C19" s="72"/>
      <c r="D19" s="72"/>
      <c r="E19" s="72"/>
      <c r="F19" s="72"/>
      <c r="G19" s="72"/>
      <c r="H19" s="72"/>
      <c r="I19" s="72"/>
      <c r="J19" s="72"/>
    </row>
    <row r="20" spans="1:10" ht="15.75" customHeight="1">
      <c r="A20" s="72"/>
      <c r="B20" s="72"/>
      <c r="C20" s="72"/>
      <c r="D20" s="72"/>
      <c r="E20" s="72"/>
      <c r="F20" s="36"/>
      <c r="G20" s="72"/>
      <c r="H20" s="72"/>
      <c r="I20" s="72"/>
      <c r="J20" s="72"/>
    </row>
    <row r="21" spans="1:10" ht="15" customHeight="1">
      <c r="A21" s="84"/>
      <c r="B21" s="84"/>
      <c r="C21" s="84"/>
      <c r="D21" s="84"/>
      <c r="E21" s="84"/>
      <c r="F21" s="84"/>
      <c r="G21" s="84"/>
      <c r="H21" s="84"/>
      <c r="I21" s="84"/>
      <c r="J21" s="84"/>
    </row>
    <row r="22" spans="1:10" ht="15" customHeight="1">
      <c r="A22" s="83"/>
      <c r="B22" s="83"/>
      <c r="C22" s="83"/>
      <c r="D22" s="83"/>
      <c r="E22" s="83"/>
      <c r="F22" s="83"/>
      <c r="G22" s="83"/>
      <c r="H22" s="83"/>
      <c r="I22" s="83"/>
      <c r="J22" s="83"/>
    </row>
    <row r="23" spans="1:10" ht="15" customHeight="1">
      <c r="A23" s="81"/>
      <c r="B23" s="81"/>
      <c r="C23" s="81"/>
      <c r="D23" s="81"/>
      <c r="E23" s="81"/>
      <c r="F23" s="81"/>
      <c r="G23" s="81"/>
      <c r="H23" s="81"/>
      <c r="I23" s="81"/>
      <c r="J23" s="82"/>
    </row>
    <row r="27" spans="1:10" ht="15" customHeight="1">
      <c r="A27" s="78"/>
      <c r="B27" s="79"/>
      <c r="C27" s="79"/>
      <c r="D27" s="80"/>
      <c r="E27" s="79"/>
      <c r="F27" s="76"/>
      <c r="G27" s="76"/>
      <c r="H27" s="79"/>
      <c r="I27" s="79"/>
      <c r="J27" s="79"/>
    </row>
    <row r="28" spans="1:10" ht="15.75" customHeight="1">
      <c r="A28" s="77"/>
      <c r="B28" s="72"/>
      <c r="C28" s="72"/>
      <c r="D28" s="72"/>
      <c r="E28" s="72"/>
      <c r="F28" s="67"/>
      <c r="G28" s="66"/>
      <c r="H28" s="67"/>
      <c r="I28" s="66"/>
      <c r="J28" s="18"/>
    </row>
    <row r="29" spans="1:10" ht="15.75" customHeight="1">
      <c r="A29" s="77"/>
      <c r="B29" s="72"/>
      <c r="C29" s="72"/>
      <c r="D29" s="72"/>
      <c r="E29" s="72"/>
      <c r="F29" s="67"/>
      <c r="G29" s="66"/>
      <c r="H29" s="67"/>
      <c r="I29" s="66"/>
      <c r="J29" s="18"/>
    </row>
    <row r="30" spans="1:10" ht="15.75" customHeight="1">
      <c r="A30" s="77"/>
      <c r="B30" s="72"/>
      <c r="C30" s="72"/>
      <c r="D30" s="72"/>
      <c r="E30" s="72"/>
      <c r="F30" s="67"/>
      <c r="G30" s="66"/>
      <c r="H30" s="67"/>
      <c r="I30" s="66"/>
      <c r="J30" s="18"/>
    </row>
    <row r="31" spans="1:10" ht="15.75" customHeight="1">
      <c r="A31" s="77"/>
      <c r="B31" s="72"/>
      <c r="C31" s="72"/>
      <c r="D31" s="72"/>
      <c r="E31" s="72"/>
      <c r="F31" s="67"/>
      <c r="G31" s="66"/>
      <c r="H31" s="67"/>
      <c r="I31" s="66"/>
      <c r="J31" s="18"/>
    </row>
    <row r="32" spans="1:10" ht="15.75" customHeight="1">
      <c r="F32" s="2"/>
    </row>
    <row r="33" spans="4:6" ht="15.75" customHeight="1">
      <c r="F33" s="2"/>
    </row>
    <row r="34" spans="4:6" ht="15.75" customHeight="1">
      <c r="D34" s="2"/>
    </row>
    <row r="35" spans="4:6" ht="15.75" customHeight="1">
      <c r="F35" s="2"/>
    </row>
    <row r="36" spans="4:6" ht="15.75" customHeight="1">
      <c r="F36" s="2"/>
    </row>
    <row r="37" spans="4:6" ht="15.75" customHeight="1">
      <c r="F37" s="2"/>
    </row>
    <row r="38" spans="4:6" ht="15.75" customHeight="1">
      <c r="F38" s="2"/>
    </row>
    <row r="39" spans="4:6" ht="15.75" customHeight="1">
      <c r="F39" s="2"/>
    </row>
    <row r="40" spans="4:6" ht="15.75" customHeight="1">
      <c r="F40" s="2"/>
    </row>
    <row r="41" spans="4:6" ht="15.75" customHeight="1">
      <c r="F41" s="2"/>
    </row>
    <row r="42" spans="4:6" ht="15.75" customHeight="1">
      <c r="F42" s="2"/>
    </row>
    <row r="43" spans="4:6" ht="15.75" customHeight="1">
      <c r="F43" s="2"/>
    </row>
    <row r="44" spans="4:6" ht="15.75" customHeight="1">
      <c r="F44" s="2"/>
    </row>
    <row r="45" spans="4:6" ht="15.75" customHeight="1">
      <c r="F45" s="2"/>
    </row>
    <row r="46" spans="4:6" ht="15.75" customHeight="1">
      <c r="F46" s="2"/>
    </row>
    <row r="47" spans="4:6" ht="15.75" customHeight="1">
      <c r="F47" s="2"/>
    </row>
    <row r="48" spans="4:6" ht="15.75" customHeight="1">
      <c r="F48" s="2"/>
    </row>
    <row r="49" spans="6:6" ht="15.75" customHeight="1">
      <c r="F49" s="2"/>
    </row>
    <row r="50" spans="6:6" ht="15.75" customHeight="1">
      <c r="F50" s="2"/>
    </row>
    <row r="51" spans="6:6" ht="15.75" customHeight="1">
      <c r="F51" s="2"/>
    </row>
    <row r="52" spans="6:6" ht="15.75" customHeight="1">
      <c r="F52" s="2"/>
    </row>
    <row r="53" spans="6:6" ht="15.75" customHeight="1">
      <c r="F53" s="2"/>
    </row>
    <row r="54" spans="6:6" ht="15.75" customHeight="1">
      <c r="F54" s="2"/>
    </row>
    <row r="55" spans="6:6" ht="15.75" customHeight="1">
      <c r="F55" s="2"/>
    </row>
    <row r="56" spans="6:6" ht="15.75" customHeight="1">
      <c r="F56" s="2"/>
    </row>
    <row r="57" spans="6:6" ht="15.75" customHeight="1">
      <c r="F57" s="2"/>
    </row>
    <row r="58" spans="6:6" ht="15.75" customHeight="1">
      <c r="F58" s="2"/>
    </row>
    <row r="59" spans="6:6" ht="15.75" customHeight="1">
      <c r="F59" s="2"/>
    </row>
    <row r="60" spans="6:6" ht="15.75" customHeight="1">
      <c r="F60" s="2"/>
    </row>
    <row r="61" spans="6:6" ht="15.75" customHeight="1">
      <c r="F61" s="2"/>
    </row>
    <row r="62" spans="6:6" ht="15.75" customHeight="1">
      <c r="F62" s="2"/>
    </row>
    <row r="63" spans="6:6" ht="13">
      <c r="F63" s="2"/>
    </row>
    <row r="64" spans="6:6" ht="13">
      <c r="F64" s="2"/>
    </row>
    <row r="65" spans="6:6" ht="13">
      <c r="F65" s="2"/>
    </row>
    <row r="66" spans="6:6" ht="13">
      <c r="F66" s="2"/>
    </row>
    <row r="67" spans="6:6" ht="13">
      <c r="F67" s="2"/>
    </row>
    <row r="68" spans="6:6" ht="13">
      <c r="F68" s="2"/>
    </row>
    <row r="69" spans="6:6" ht="13">
      <c r="F69" s="2"/>
    </row>
    <row r="70" spans="6:6" ht="13">
      <c r="F70" s="2"/>
    </row>
    <row r="71" spans="6:6" ht="13">
      <c r="F71" s="2"/>
    </row>
    <row r="72" spans="6:6" ht="13">
      <c r="F72" s="2"/>
    </row>
    <row r="73" spans="6:6" ht="13">
      <c r="F73" s="2"/>
    </row>
    <row r="74" spans="6:6" ht="13">
      <c r="F74" s="2"/>
    </row>
    <row r="75" spans="6:6" ht="13">
      <c r="F75" s="2"/>
    </row>
    <row r="76" spans="6:6" ht="13">
      <c r="F76" s="2"/>
    </row>
    <row r="77" spans="6:6" ht="13">
      <c r="F77" s="2"/>
    </row>
    <row r="78" spans="6:6" ht="13">
      <c r="F78" s="2"/>
    </row>
    <row r="79" spans="6:6" ht="13">
      <c r="F79" s="2"/>
    </row>
    <row r="80" spans="6:6" ht="13">
      <c r="F80" s="2"/>
    </row>
    <row r="81" spans="6:6" ht="13">
      <c r="F81" s="2"/>
    </row>
    <row r="82" spans="6:6" ht="13">
      <c r="F82" s="2"/>
    </row>
    <row r="83" spans="6:6" ht="13">
      <c r="F83" s="2"/>
    </row>
    <row r="84" spans="6:6" ht="13">
      <c r="F84" s="2"/>
    </row>
    <row r="85" spans="6:6" ht="13">
      <c r="F85" s="2"/>
    </row>
    <row r="86" spans="6:6" ht="13">
      <c r="F86" s="2"/>
    </row>
    <row r="87" spans="6:6" ht="13">
      <c r="F87" s="2"/>
    </row>
    <row r="88" spans="6:6" ht="13">
      <c r="F88" s="2"/>
    </row>
    <row r="89" spans="6:6" ht="13">
      <c r="F89" s="2"/>
    </row>
    <row r="90" spans="6:6" ht="13">
      <c r="F90" s="2"/>
    </row>
    <row r="91" spans="6:6" ht="13">
      <c r="F91" s="2"/>
    </row>
    <row r="92" spans="6:6" ht="13">
      <c r="F92" s="2"/>
    </row>
    <row r="93" spans="6:6" ht="13">
      <c r="F93" s="2"/>
    </row>
    <row r="94" spans="6:6" ht="13">
      <c r="F94" s="2"/>
    </row>
    <row r="95" spans="6:6" ht="13">
      <c r="F95" s="2"/>
    </row>
    <row r="96" spans="6:6" ht="13">
      <c r="F96" s="2"/>
    </row>
    <row r="97" spans="6:6" ht="13">
      <c r="F97" s="2"/>
    </row>
    <row r="98" spans="6:6" ht="13">
      <c r="F98" s="2"/>
    </row>
    <row r="99" spans="6:6" ht="13">
      <c r="F99" s="2"/>
    </row>
    <row r="100" spans="6:6" ht="13">
      <c r="F100" s="2"/>
    </row>
    <row r="101" spans="6:6" ht="13">
      <c r="F101" s="2"/>
    </row>
    <row r="102" spans="6:6" ht="13">
      <c r="F102" s="2"/>
    </row>
    <row r="103" spans="6:6" ht="13">
      <c r="F103" s="2"/>
    </row>
    <row r="104" spans="6:6" ht="13">
      <c r="F104" s="2"/>
    </row>
    <row r="105" spans="6:6" ht="13">
      <c r="F105" s="2"/>
    </row>
    <row r="106" spans="6:6" ht="13">
      <c r="F106" s="2"/>
    </row>
    <row r="107" spans="6:6" ht="13">
      <c r="F107" s="2"/>
    </row>
    <row r="108" spans="6:6" ht="13">
      <c r="F108" s="2"/>
    </row>
    <row r="109" spans="6:6" ht="13">
      <c r="F109" s="2"/>
    </row>
    <row r="110" spans="6:6" ht="13">
      <c r="F110" s="2"/>
    </row>
    <row r="111" spans="6:6" ht="13">
      <c r="F111" s="2"/>
    </row>
    <row r="112" spans="6:6" ht="13">
      <c r="F112" s="2"/>
    </row>
    <row r="113" spans="6:6" ht="13">
      <c r="F113" s="2"/>
    </row>
    <row r="114" spans="6:6" ht="13">
      <c r="F114" s="2"/>
    </row>
    <row r="115" spans="6:6" ht="13">
      <c r="F115" s="2"/>
    </row>
    <row r="116" spans="6:6" ht="13">
      <c r="F116" s="2"/>
    </row>
    <row r="117" spans="6:6" ht="13">
      <c r="F117" s="2"/>
    </row>
    <row r="118" spans="6:6" ht="13">
      <c r="F118" s="2"/>
    </row>
    <row r="119" spans="6:6" ht="13">
      <c r="F119" s="2"/>
    </row>
    <row r="120" spans="6:6" ht="13">
      <c r="F120" s="2"/>
    </row>
    <row r="121" spans="6:6" ht="13">
      <c r="F121" s="2"/>
    </row>
    <row r="122" spans="6:6" ht="13">
      <c r="F122" s="2"/>
    </row>
    <row r="123" spans="6:6" ht="13">
      <c r="F123" s="2"/>
    </row>
    <row r="124" spans="6:6" ht="13">
      <c r="F124" s="2"/>
    </row>
    <row r="125" spans="6:6" ht="13">
      <c r="F125" s="2"/>
    </row>
    <row r="126" spans="6:6" ht="13">
      <c r="F126" s="2"/>
    </row>
    <row r="127" spans="6:6" ht="13">
      <c r="F127" s="2"/>
    </row>
    <row r="128" spans="6:6" ht="13">
      <c r="F128" s="2"/>
    </row>
    <row r="129" spans="6:6" ht="13">
      <c r="F129" s="2"/>
    </row>
    <row r="130" spans="6:6" ht="13">
      <c r="F130" s="2"/>
    </row>
    <row r="131" spans="6:6" ht="13">
      <c r="F131" s="2"/>
    </row>
    <row r="132" spans="6:6" ht="13">
      <c r="F132" s="2"/>
    </row>
    <row r="133" spans="6:6" ht="13">
      <c r="F133" s="2"/>
    </row>
    <row r="134" spans="6:6" ht="13">
      <c r="F134" s="2"/>
    </row>
    <row r="135" spans="6:6" ht="13">
      <c r="F135" s="2"/>
    </row>
    <row r="136" spans="6:6" ht="13">
      <c r="F136" s="2"/>
    </row>
    <row r="137" spans="6:6" ht="13">
      <c r="F137" s="2"/>
    </row>
    <row r="138" spans="6:6" ht="13">
      <c r="F138" s="2"/>
    </row>
    <row r="139" spans="6:6" ht="13">
      <c r="F139" s="2"/>
    </row>
    <row r="140" spans="6:6" ht="13">
      <c r="F140" s="2"/>
    </row>
    <row r="141" spans="6:6" ht="13">
      <c r="F141" s="2"/>
    </row>
    <row r="142" spans="6:6" ht="13">
      <c r="F142" s="2"/>
    </row>
    <row r="143" spans="6:6" ht="13">
      <c r="F143" s="2"/>
    </row>
    <row r="144" spans="6:6" ht="13">
      <c r="F144" s="2"/>
    </row>
    <row r="145" spans="6:6" ht="13">
      <c r="F145" s="2"/>
    </row>
    <row r="146" spans="6:6" ht="13">
      <c r="F146" s="2"/>
    </row>
    <row r="147" spans="6:6" ht="13">
      <c r="F147" s="2"/>
    </row>
    <row r="148" spans="6:6" ht="13">
      <c r="F148" s="2"/>
    </row>
    <row r="149" spans="6:6" ht="13">
      <c r="F149" s="2"/>
    </row>
    <row r="150" spans="6:6" ht="13">
      <c r="F150" s="2"/>
    </row>
    <row r="151" spans="6:6" ht="13">
      <c r="F151" s="2"/>
    </row>
    <row r="152" spans="6:6" ht="13">
      <c r="F152" s="2"/>
    </row>
    <row r="153" spans="6:6" ht="13">
      <c r="F153" s="2"/>
    </row>
    <row r="154" spans="6:6" ht="13">
      <c r="F154" s="2"/>
    </row>
    <row r="155" spans="6:6" ht="13">
      <c r="F155" s="2"/>
    </row>
    <row r="156" spans="6:6" ht="13">
      <c r="F156" s="2"/>
    </row>
    <row r="157" spans="6:6" ht="13">
      <c r="F157" s="2"/>
    </row>
    <row r="158" spans="6:6" ht="13">
      <c r="F158" s="2"/>
    </row>
    <row r="159" spans="6:6" ht="13">
      <c r="F159" s="2"/>
    </row>
    <row r="160" spans="6:6" ht="13">
      <c r="F160" s="2"/>
    </row>
    <row r="161" spans="6:6" ht="13">
      <c r="F161" s="2"/>
    </row>
    <row r="162" spans="6:6" ht="13">
      <c r="F162" s="2"/>
    </row>
    <row r="163" spans="6:6" ht="13">
      <c r="F163" s="2"/>
    </row>
    <row r="164" spans="6:6" ht="13">
      <c r="F164" s="2"/>
    </row>
    <row r="165" spans="6:6" ht="13">
      <c r="F165" s="2"/>
    </row>
    <row r="166" spans="6:6" ht="13">
      <c r="F166" s="2"/>
    </row>
    <row r="167" spans="6:6" ht="13">
      <c r="F167" s="2"/>
    </row>
    <row r="168" spans="6:6" ht="13">
      <c r="F168" s="2"/>
    </row>
    <row r="169" spans="6:6" ht="13">
      <c r="F169" s="2"/>
    </row>
    <row r="170" spans="6:6" ht="13">
      <c r="F170" s="2"/>
    </row>
    <row r="171" spans="6:6" ht="13">
      <c r="F171" s="2"/>
    </row>
    <row r="172" spans="6:6" ht="13">
      <c r="F172" s="2"/>
    </row>
    <row r="173" spans="6:6" ht="13">
      <c r="F173" s="2"/>
    </row>
    <row r="174" spans="6:6" ht="13">
      <c r="F174" s="2"/>
    </row>
    <row r="175" spans="6:6" ht="13">
      <c r="F175" s="2"/>
    </row>
    <row r="176" spans="6:6" ht="13">
      <c r="F176" s="2"/>
    </row>
    <row r="177" spans="6:6" ht="13">
      <c r="F177" s="2"/>
    </row>
    <row r="178" spans="6:6" ht="13">
      <c r="F178" s="2"/>
    </row>
    <row r="179" spans="6:6" ht="13">
      <c r="F179" s="2"/>
    </row>
    <row r="180" spans="6:6" ht="13">
      <c r="F180" s="2"/>
    </row>
    <row r="181" spans="6:6" ht="13">
      <c r="F181" s="2"/>
    </row>
    <row r="182" spans="6:6" ht="13">
      <c r="F182" s="2"/>
    </row>
    <row r="183" spans="6:6" ht="13">
      <c r="F183" s="2"/>
    </row>
    <row r="184" spans="6:6" ht="13">
      <c r="F184" s="2"/>
    </row>
    <row r="185" spans="6:6" ht="13">
      <c r="F185" s="2"/>
    </row>
    <row r="186" spans="6:6" ht="13">
      <c r="F186" s="2"/>
    </row>
    <row r="187" spans="6:6" ht="13">
      <c r="F187" s="2"/>
    </row>
    <row r="188" spans="6:6" ht="13">
      <c r="F188" s="2"/>
    </row>
    <row r="189" spans="6:6" ht="13">
      <c r="F189" s="2"/>
    </row>
    <row r="190" spans="6:6" ht="13">
      <c r="F190" s="2"/>
    </row>
    <row r="191" spans="6:6" ht="13">
      <c r="F191" s="2"/>
    </row>
    <row r="192" spans="6:6" ht="13">
      <c r="F192" s="2"/>
    </row>
    <row r="193" spans="6:6" ht="13">
      <c r="F193" s="2"/>
    </row>
    <row r="194" spans="6:6" ht="13">
      <c r="F194" s="2"/>
    </row>
    <row r="195" spans="6:6" ht="13">
      <c r="F195" s="2"/>
    </row>
    <row r="196" spans="6:6" ht="13">
      <c r="F196" s="2"/>
    </row>
    <row r="197" spans="6:6" ht="13">
      <c r="F197" s="2"/>
    </row>
    <row r="198" spans="6:6" ht="13">
      <c r="F198" s="2"/>
    </row>
    <row r="199" spans="6:6" ht="13">
      <c r="F199" s="2"/>
    </row>
    <row r="200" spans="6:6" ht="13">
      <c r="F200" s="2"/>
    </row>
    <row r="201" spans="6:6" ht="13">
      <c r="F201" s="2"/>
    </row>
    <row r="202" spans="6:6" ht="13">
      <c r="F202" s="2"/>
    </row>
    <row r="203" spans="6:6" ht="13">
      <c r="F203" s="2"/>
    </row>
    <row r="204" spans="6:6" ht="13">
      <c r="F204" s="2"/>
    </row>
    <row r="205" spans="6:6" ht="13">
      <c r="F205" s="2"/>
    </row>
    <row r="206" spans="6:6" ht="13">
      <c r="F206" s="2"/>
    </row>
    <row r="207" spans="6:6" ht="13">
      <c r="F207" s="2"/>
    </row>
    <row r="208" spans="6:6" ht="13">
      <c r="F208" s="2"/>
    </row>
    <row r="209" spans="6:6" ht="13">
      <c r="F209" s="2"/>
    </row>
    <row r="210" spans="6:6" ht="13">
      <c r="F210" s="2"/>
    </row>
    <row r="211" spans="6:6" ht="13">
      <c r="F211" s="2"/>
    </row>
    <row r="212" spans="6:6" ht="13">
      <c r="F212" s="2"/>
    </row>
    <row r="213" spans="6:6" ht="13">
      <c r="F213" s="2"/>
    </row>
    <row r="214" spans="6:6" ht="13">
      <c r="F214" s="2"/>
    </row>
    <row r="215" spans="6:6" ht="13">
      <c r="F215" s="2"/>
    </row>
    <row r="216" spans="6:6" ht="13">
      <c r="F216" s="2"/>
    </row>
    <row r="217" spans="6:6" ht="13">
      <c r="F217" s="2"/>
    </row>
    <row r="218" spans="6:6" ht="13">
      <c r="F218" s="2"/>
    </row>
    <row r="219" spans="6:6" ht="13">
      <c r="F219" s="2"/>
    </row>
    <row r="220" spans="6:6" ht="13">
      <c r="F220" s="2"/>
    </row>
    <row r="221" spans="6:6" ht="13">
      <c r="F221" s="2"/>
    </row>
    <row r="222" spans="6:6" ht="13">
      <c r="F222" s="2"/>
    </row>
    <row r="223" spans="6:6" ht="13">
      <c r="F223" s="2"/>
    </row>
    <row r="224" spans="6:6" ht="13">
      <c r="F224" s="2"/>
    </row>
    <row r="225" spans="6:6" ht="13">
      <c r="F225" s="2"/>
    </row>
    <row r="226" spans="6:6" ht="13">
      <c r="F226" s="2"/>
    </row>
    <row r="227" spans="6:6" ht="13">
      <c r="F227" s="2"/>
    </row>
    <row r="228" spans="6:6" ht="13">
      <c r="F228" s="2"/>
    </row>
    <row r="229" spans="6:6" ht="13">
      <c r="F229" s="2"/>
    </row>
    <row r="230" spans="6:6" ht="13">
      <c r="F230" s="2"/>
    </row>
    <row r="231" spans="6:6" ht="13">
      <c r="F231" s="2"/>
    </row>
    <row r="232" spans="6:6" ht="13">
      <c r="F232" s="2"/>
    </row>
    <row r="233" spans="6:6" ht="13">
      <c r="F233" s="2"/>
    </row>
    <row r="234" spans="6:6" ht="13">
      <c r="F234" s="2"/>
    </row>
    <row r="235" spans="6:6" ht="13">
      <c r="F235" s="2"/>
    </row>
    <row r="236" spans="6:6" ht="13">
      <c r="F236" s="2"/>
    </row>
    <row r="237" spans="6:6" ht="13">
      <c r="F237" s="2"/>
    </row>
    <row r="238" spans="6:6" ht="13">
      <c r="F238" s="2"/>
    </row>
    <row r="239" spans="6:6" ht="13">
      <c r="F239" s="2"/>
    </row>
    <row r="240" spans="6:6" ht="13">
      <c r="F240" s="2"/>
    </row>
    <row r="241" spans="6:6" ht="13">
      <c r="F241" s="2"/>
    </row>
    <row r="242" spans="6:6" ht="13">
      <c r="F242" s="2"/>
    </row>
    <row r="243" spans="6:6" ht="13">
      <c r="F243" s="2"/>
    </row>
    <row r="244" spans="6:6" ht="13">
      <c r="F244" s="2"/>
    </row>
    <row r="245" spans="6:6" ht="13">
      <c r="F245" s="2"/>
    </row>
    <row r="246" spans="6:6" ht="13">
      <c r="F246" s="2"/>
    </row>
    <row r="247" spans="6:6" ht="13">
      <c r="F247" s="2"/>
    </row>
    <row r="248" spans="6:6" ht="13">
      <c r="F248" s="2"/>
    </row>
    <row r="249" spans="6:6" ht="13">
      <c r="F249" s="2"/>
    </row>
    <row r="250" spans="6:6" ht="13">
      <c r="F250" s="2"/>
    </row>
    <row r="251" spans="6:6" ht="13">
      <c r="F251" s="2"/>
    </row>
    <row r="252" spans="6:6" ht="13">
      <c r="F252" s="2"/>
    </row>
    <row r="253" spans="6:6" ht="13">
      <c r="F253" s="2"/>
    </row>
    <row r="254" spans="6:6" ht="13">
      <c r="F254" s="2"/>
    </row>
    <row r="255" spans="6:6" ht="13">
      <c r="F255" s="2"/>
    </row>
    <row r="256" spans="6:6" ht="13">
      <c r="F256" s="2"/>
    </row>
    <row r="257" spans="6:6" ht="13">
      <c r="F257" s="2"/>
    </row>
    <row r="258" spans="6:6" ht="13">
      <c r="F258" s="2"/>
    </row>
    <row r="259" spans="6:6" ht="13">
      <c r="F259" s="2"/>
    </row>
    <row r="260" spans="6:6" ht="13">
      <c r="F260" s="2"/>
    </row>
    <row r="261" spans="6:6" ht="13">
      <c r="F261" s="2"/>
    </row>
    <row r="262" spans="6:6" ht="13">
      <c r="F262" s="2"/>
    </row>
    <row r="263" spans="6:6" ht="13">
      <c r="F263" s="2"/>
    </row>
    <row r="264" spans="6:6" ht="13">
      <c r="F264" s="2"/>
    </row>
    <row r="265" spans="6:6" ht="13">
      <c r="F265" s="2"/>
    </row>
    <row r="266" spans="6:6" ht="13">
      <c r="F266" s="2"/>
    </row>
    <row r="267" spans="6:6" ht="13">
      <c r="F267" s="2"/>
    </row>
    <row r="268" spans="6:6" ht="13">
      <c r="F268" s="2"/>
    </row>
    <row r="269" spans="6:6" ht="13">
      <c r="F269" s="2"/>
    </row>
    <row r="270" spans="6:6" ht="13">
      <c r="F270" s="2"/>
    </row>
    <row r="271" spans="6:6" ht="13">
      <c r="F271" s="2"/>
    </row>
    <row r="272" spans="6:6" ht="13">
      <c r="F272" s="2"/>
    </row>
    <row r="273" spans="6:6" ht="13">
      <c r="F273" s="2"/>
    </row>
    <row r="274" spans="6:6" ht="13">
      <c r="F274" s="2"/>
    </row>
    <row r="275" spans="6:6" ht="13">
      <c r="F275" s="2"/>
    </row>
    <row r="276" spans="6:6" ht="13">
      <c r="F276" s="2"/>
    </row>
    <row r="277" spans="6:6" ht="13">
      <c r="F277" s="2"/>
    </row>
    <row r="278" spans="6:6" ht="13">
      <c r="F278" s="2"/>
    </row>
    <row r="279" spans="6:6" ht="13">
      <c r="F279" s="2"/>
    </row>
    <row r="280" spans="6:6" ht="13">
      <c r="F280" s="2"/>
    </row>
    <row r="281" spans="6:6" ht="13">
      <c r="F281" s="2"/>
    </row>
    <row r="282" spans="6:6" ht="13">
      <c r="F282" s="2"/>
    </row>
    <row r="283" spans="6:6" ht="13">
      <c r="F283" s="2"/>
    </row>
    <row r="284" spans="6:6" ht="13">
      <c r="F284" s="2"/>
    </row>
    <row r="285" spans="6:6" ht="13">
      <c r="F285" s="2"/>
    </row>
    <row r="286" spans="6:6" ht="13">
      <c r="F286" s="2"/>
    </row>
    <row r="287" spans="6:6" ht="13">
      <c r="F287" s="2"/>
    </row>
    <row r="288" spans="6:6" ht="13">
      <c r="F288" s="2"/>
    </row>
    <row r="289" spans="6:6" ht="13">
      <c r="F289" s="2"/>
    </row>
    <row r="290" spans="6:6" ht="13">
      <c r="F290" s="2"/>
    </row>
    <row r="291" spans="6:6" ht="13">
      <c r="F291" s="2"/>
    </row>
    <row r="292" spans="6:6" ht="13">
      <c r="F292" s="2"/>
    </row>
    <row r="293" spans="6:6" ht="13">
      <c r="F293" s="2"/>
    </row>
    <row r="294" spans="6:6" ht="13">
      <c r="F294" s="2"/>
    </row>
    <row r="295" spans="6:6" ht="13">
      <c r="F295" s="2"/>
    </row>
    <row r="296" spans="6:6" ht="13">
      <c r="F296" s="2"/>
    </row>
    <row r="297" spans="6:6" ht="13">
      <c r="F297" s="2"/>
    </row>
    <row r="298" spans="6:6" ht="13">
      <c r="F298" s="2"/>
    </row>
    <row r="299" spans="6:6" ht="13">
      <c r="F299" s="2"/>
    </row>
    <row r="300" spans="6:6" ht="13">
      <c r="F300" s="2"/>
    </row>
    <row r="301" spans="6:6" ht="13">
      <c r="F301" s="2"/>
    </row>
    <row r="302" spans="6:6" ht="13">
      <c r="F302" s="2"/>
    </row>
    <row r="303" spans="6:6" ht="13">
      <c r="F303" s="2"/>
    </row>
    <row r="304" spans="6:6" ht="13">
      <c r="F304" s="2"/>
    </row>
    <row r="305" spans="6:6" ht="13">
      <c r="F305" s="2"/>
    </row>
    <row r="306" spans="6:6" ht="13">
      <c r="F306" s="2"/>
    </row>
    <row r="307" spans="6:6" ht="13">
      <c r="F307" s="2"/>
    </row>
    <row r="308" spans="6:6" ht="13">
      <c r="F308" s="2"/>
    </row>
    <row r="309" spans="6:6" ht="13">
      <c r="F309" s="2"/>
    </row>
    <row r="310" spans="6:6" ht="13">
      <c r="F310" s="2"/>
    </row>
    <row r="311" spans="6:6" ht="13">
      <c r="F311" s="2"/>
    </row>
    <row r="312" spans="6:6" ht="13">
      <c r="F312" s="2"/>
    </row>
    <row r="313" spans="6:6" ht="13">
      <c r="F313" s="2"/>
    </row>
    <row r="314" spans="6:6" ht="13">
      <c r="F314" s="2"/>
    </row>
    <row r="315" spans="6:6" ht="13">
      <c r="F315" s="2"/>
    </row>
    <row r="316" spans="6:6" ht="13">
      <c r="F316" s="2"/>
    </row>
    <row r="317" spans="6:6" ht="13">
      <c r="F317" s="2"/>
    </row>
    <row r="318" spans="6:6" ht="13">
      <c r="F318" s="2"/>
    </row>
    <row r="319" spans="6:6" ht="13">
      <c r="F319" s="2"/>
    </row>
    <row r="320" spans="6:6" ht="13">
      <c r="F320" s="2"/>
    </row>
    <row r="321" spans="6:6" ht="13">
      <c r="F321" s="2"/>
    </row>
    <row r="322" spans="6:6" ht="13">
      <c r="F322" s="2"/>
    </row>
    <row r="323" spans="6:6" ht="13">
      <c r="F323" s="2"/>
    </row>
    <row r="324" spans="6:6" ht="13">
      <c r="F324" s="2"/>
    </row>
    <row r="325" spans="6:6" ht="13">
      <c r="F325" s="2"/>
    </row>
    <row r="326" spans="6:6" ht="13">
      <c r="F326" s="2"/>
    </row>
    <row r="327" spans="6:6" ht="13">
      <c r="F327" s="2"/>
    </row>
    <row r="328" spans="6:6" ht="13">
      <c r="F328" s="2"/>
    </row>
    <row r="329" spans="6:6" ht="13">
      <c r="F329" s="2"/>
    </row>
    <row r="330" spans="6:6" ht="13">
      <c r="F330" s="2"/>
    </row>
    <row r="331" spans="6:6" ht="13">
      <c r="F331" s="2"/>
    </row>
    <row r="332" spans="6:6" ht="13">
      <c r="F332" s="2"/>
    </row>
    <row r="333" spans="6:6" ht="13">
      <c r="F333" s="2"/>
    </row>
    <row r="334" spans="6:6" ht="13">
      <c r="F334" s="2"/>
    </row>
    <row r="335" spans="6:6" ht="13">
      <c r="F335" s="2"/>
    </row>
    <row r="336" spans="6:6" ht="13">
      <c r="F336" s="2"/>
    </row>
    <row r="337" spans="6:6" ht="13">
      <c r="F337" s="2"/>
    </row>
    <row r="338" spans="6:6" ht="13">
      <c r="F338" s="2"/>
    </row>
    <row r="339" spans="6:6" ht="13">
      <c r="F339" s="2"/>
    </row>
    <row r="340" spans="6:6" ht="13">
      <c r="F340" s="2"/>
    </row>
    <row r="341" spans="6:6" ht="13">
      <c r="F341" s="2"/>
    </row>
    <row r="342" spans="6:6" ht="13">
      <c r="F342" s="2"/>
    </row>
    <row r="343" spans="6:6" ht="13">
      <c r="F343" s="2"/>
    </row>
    <row r="344" spans="6:6" ht="13">
      <c r="F344" s="2"/>
    </row>
    <row r="345" spans="6:6" ht="13">
      <c r="F345" s="2"/>
    </row>
    <row r="346" spans="6:6" ht="13">
      <c r="F346" s="2"/>
    </row>
    <row r="347" spans="6:6" ht="13">
      <c r="F347" s="2"/>
    </row>
    <row r="348" spans="6:6" ht="13">
      <c r="F348" s="2"/>
    </row>
    <row r="349" spans="6:6" ht="13">
      <c r="F349" s="2"/>
    </row>
    <row r="350" spans="6:6" ht="13">
      <c r="F350" s="2"/>
    </row>
    <row r="351" spans="6:6" ht="13">
      <c r="F351" s="2"/>
    </row>
    <row r="352" spans="6:6" ht="13">
      <c r="F352" s="2"/>
    </row>
    <row r="353" spans="6:6" ht="13">
      <c r="F353" s="2"/>
    </row>
    <row r="354" spans="6:6" ht="13">
      <c r="F354" s="2"/>
    </row>
    <row r="355" spans="6:6" ht="13">
      <c r="F355" s="2"/>
    </row>
    <row r="356" spans="6:6" ht="13">
      <c r="F356" s="2"/>
    </row>
    <row r="357" spans="6:6" ht="13">
      <c r="F357" s="2"/>
    </row>
    <row r="358" spans="6:6" ht="13">
      <c r="F358" s="2"/>
    </row>
    <row r="359" spans="6:6" ht="13">
      <c r="F359" s="2"/>
    </row>
    <row r="360" spans="6:6" ht="13">
      <c r="F360" s="2"/>
    </row>
    <row r="361" spans="6:6" ht="13">
      <c r="F361" s="2"/>
    </row>
    <row r="362" spans="6:6" ht="13">
      <c r="F362" s="2"/>
    </row>
    <row r="363" spans="6:6" ht="13">
      <c r="F363" s="2"/>
    </row>
    <row r="364" spans="6:6" ht="13">
      <c r="F364" s="2"/>
    </row>
    <row r="365" spans="6:6" ht="13">
      <c r="F365" s="2"/>
    </row>
    <row r="366" spans="6:6" ht="13">
      <c r="F366" s="2"/>
    </row>
    <row r="367" spans="6:6" ht="13">
      <c r="F367" s="2"/>
    </row>
    <row r="368" spans="6:6" ht="13">
      <c r="F368" s="2"/>
    </row>
    <row r="369" spans="6:6" ht="13">
      <c r="F369" s="2"/>
    </row>
    <row r="370" spans="6:6" ht="13">
      <c r="F370" s="2"/>
    </row>
    <row r="371" spans="6:6" ht="13">
      <c r="F371" s="2"/>
    </row>
    <row r="372" spans="6:6" ht="13">
      <c r="F372" s="2"/>
    </row>
    <row r="373" spans="6:6" ht="13">
      <c r="F373" s="2"/>
    </row>
    <row r="374" spans="6:6" ht="13">
      <c r="F374" s="2"/>
    </row>
    <row r="375" spans="6:6" ht="13">
      <c r="F375" s="2"/>
    </row>
    <row r="376" spans="6:6" ht="13">
      <c r="F376" s="2"/>
    </row>
    <row r="377" spans="6:6" ht="13">
      <c r="F377" s="2"/>
    </row>
    <row r="378" spans="6:6" ht="13">
      <c r="F378" s="2"/>
    </row>
    <row r="379" spans="6:6" ht="13">
      <c r="F379" s="2"/>
    </row>
    <row r="380" spans="6:6" ht="13">
      <c r="F380" s="2"/>
    </row>
    <row r="381" spans="6:6" ht="13">
      <c r="F381" s="2"/>
    </row>
    <row r="382" spans="6:6" ht="13">
      <c r="F382" s="2"/>
    </row>
    <row r="383" spans="6:6" ht="13">
      <c r="F383" s="2"/>
    </row>
    <row r="384" spans="6:6" ht="13">
      <c r="F384" s="2"/>
    </row>
    <row r="385" spans="6:6" ht="13">
      <c r="F385" s="2"/>
    </row>
    <row r="386" spans="6:6" ht="13">
      <c r="F386" s="2"/>
    </row>
    <row r="387" spans="6:6" ht="13">
      <c r="F387" s="2"/>
    </row>
    <row r="388" spans="6:6" ht="13">
      <c r="F388" s="2"/>
    </row>
    <row r="389" spans="6:6" ht="13">
      <c r="F389" s="2"/>
    </row>
    <row r="390" spans="6:6" ht="13">
      <c r="F390" s="2"/>
    </row>
    <row r="391" spans="6:6" ht="13">
      <c r="F391" s="2"/>
    </row>
    <row r="392" spans="6:6" ht="13">
      <c r="F392" s="2"/>
    </row>
    <row r="393" spans="6:6" ht="13">
      <c r="F393" s="2"/>
    </row>
    <row r="394" spans="6:6" ht="13">
      <c r="F394" s="2"/>
    </row>
    <row r="395" spans="6:6" ht="13">
      <c r="F395" s="2"/>
    </row>
    <row r="396" spans="6:6" ht="13">
      <c r="F396" s="2"/>
    </row>
    <row r="397" spans="6:6" ht="13">
      <c r="F397" s="2"/>
    </row>
    <row r="398" spans="6:6" ht="13">
      <c r="F398" s="2"/>
    </row>
    <row r="399" spans="6:6" ht="13">
      <c r="F399" s="2"/>
    </row>
    <row r="400" spans="6:6" ht="13">
      <c r="F400" s="2"/>
    </row>
    <row r="401" spans="6:6" ht="13">
      <c r="F401" s="2"/>
    </row>
    <row r="402" spans="6:6" ht="13">
      <c r="F402" s="2"/>
    </row>
    <row r="403" spans="6:6" ht="13">
      <c r="F403" s="2"/>
    </row>
    <row r="404" spans="6:6" ht="13">
      <c r="F404" s="2"/>
    </row>
    <row r="405" spans="6:6" ht="13">
      <c r="F405" s="2"/>
    </row>
    <row r="406" spans="6:6" ht="13">
      <c r="F406" s="2"/>
    </row>
    <row r="407" spans="6:6" ht="13">
      <c r="F407" s="2"/>
    </row>
    <row r="408" spans="6:6" ht="13">
      <c r="F408" s="2"/>
    </row>
    <row r="409" spans="6:6" ht="13">
      <c r="F409" s="2"/>
    </row>
    <row r="410" spans="6:6" ht="13">
      <c r="F410" s="2"/>
    </row>
    <row r="411" spans="6:6" ht="13">
      <c r="F411" s="2"/>
    </row>
    <row r="412" spans="6:6" ht="13">
      <c r="F412" s="2"/>
    </row>
    <row r="413" spans="6:6" ht="13">
      <c r="F413" s="2"/>
    </row>
    <row r="414" spans="6:6" ht="13">
      <c r="F414" s="2"/>
    </row>
    <row r="415" spans="6:6" ht="13">
      <c r="F415" s="2"/>
    </row>
    <row r="416" spans="6:6" ht="13">
      <c r="F416" s="2"/>
    </row>
    <row r="417" spans="6:6" ht="13">
      <c r="F417" s="2"/>
    </row>
    <row r="418" spans="6:6" ht="13">
      <c r="F418" s="2"/>
    </row>
    <row r="419" spans="6:6" ht="13">
      <c r="F419" s="2"/>
    </row>
    <row r="420" spans="6:6" ht="13">
      <c r="F420" s="2"/>
    </row>
    <row r="421" spans="6:6" ht="13">
      <c r="F421" s="2"/>
    </row>
    <row r="422" spans="6:6" ht="13">
      <c r="F422" s="2"/>
    </row>
    <row r="423" spans="6:6" ht="13">
      <c r="F423" s="2"/>
    </row>
    <row r="424" spans="6:6" ht="13">
      <c r="F424" s="2"/>
    </row>
    <row r="425" spans="6:6" ht="13">
      <c r="F425" s="2"/>
    </row>
    <row r="426" spans="6:6" ht="13">
      <c r="F426" s="2"/>
    </row>
    <row r="427" spans="6:6" ht="13">
      <c r="F427" s="2"/>
    </row>
    <row r="428" spans="6:6" ht="13">
      <c r="F428" s="2"/>
    </row>
    <row r="429" spans="6:6" ht="13">
      <c r="F429" s="2"/>
    </row>
    <row r="430" spans="6:6" ht="13">
      <c r="F430" s="2"/>
    </row>
    <row r="431" spans="6:6" ht="13">
      <c r="F431" s="2"/>
    </row>
    <row r="432" spans="6:6" ht="13">
      <c r="F432" s="2"/>
    </row>
    <row r="433" spans="6:6" ht="13">
      <c r="F433" s="2"/>
    </row>
    <row r="434" spans="6:6" ht="13">
      <c r="F434" s="2"/>
    </row>
    <row r="435" spans="6:6" ht="13">
      <c r="F435" s="2"/>
    </row>
    <row r="436" spans="6:6" ht="13">
      <c r="F436" s="2"/>
    </row>
    <row r="437" spans="6:6" ht="13">
      <c r="F437" s="2"/>
    </row>
    <row r="438" spans="6:6" ht="13">
      <c r="F438" s="2"/>
    </row>
    <row r="439" spans="6:6" ht="13">
      <c r="F439" s="2"/>
    </row>
    <row r="440" spans="6:6" ht="13">
      <c r="F440" s="2"/>
    </row>
    <row r="441" spans="6:6" ht="13">
      <c r="F441" s="2"/>
    </row>
    <row r="442" spans="6:6" ht="13">
      <c r="F442" s="2"/>
    </row>
    <row r="443" spans="6:6" ht="13">
      <c r="F443" s="2"/>
    </row>
    <row r="444" spans="6:6" ht="13">
      <c r="F444" s="2"/>
    </row>
    <row r="445" spans="6:6" ht="13">
      <c r="F445" s="2"/>
    </row>
    <row r="446" spans="6:6" ht="13">
      <c r="F446" s="2"/>
    </row>
    <row r="447" spans="6:6" ht="13">
      <c r="F447" s="2"/>
    </row>
    <row r="448" spans="6:6" ht="13">
      <c r="F448" s="2"/>
    </row>
    <row r="449" spans="6:6" ht="13">
      <c r="F449" s="2"/>
    </row>
    <row r="450" spans="6:6" ht="13">
      <c r="F450" s="2"/>
    </row>
    <row r="451" spans="6:6" ht="13">
      <c r="F451" s="2"/>
    </row>
    <row r="452" spans="6:6" ht="13">
      <c r="F452" s="2"/>
    </row>
    <row r="453" spans="6:6" ht="13">
      <c r="F453" s="2"/>
    </row>
    <row r="454" spans="6:6" ht="13">
      <c r="F454" s="2"/>
    </row>
    <row r="455" spans="6:6" ht="13">
      <c r="F455" s="2"/>
    </row>
    <row r="456" spans="6:6" ht="13">
      <c r="F456" s="2"/>
    </row>
    <row r="457" spans="6:6" ht="13">
      <c r="F457" s="2"/>
    </row>
    <row r="458" spans="6:6" ht="13">
      <c r="F458" s="2"/>
    </row>
    <row r="459" spans="6:6" ht="13">
      <c r="F459" s="2"/>
    </row>
    <row r="460" spans="6:6" ht="13">
      <c r="F460" s="2"/>
    </row>
    <row r="461" spans="6:6" ht="13">
      <c r="F461" s="2"/>
    </row>
    <row r="462" spans="6:6" ht="13">
      <c r="F462" s="2"/>
    </row>
    <row r="463" spans="6:6" ht="13">
      <c r="F463" s="2"/>
    </row>
    <row r="464" spans="6:6" ht="13">
      <c r="F464" s="2"/>
    </row>
    <row r="465" spans="6:6" ht="13">
      <c r="F465" s="2"/>
    </row>
    <row r="466" spans="6:6" ht="13">
      <c r="F466" s="2"/>
    </row>
    <row r="467" spans="6:6" ht="13">
      <c r="F467" s="2"/>
    </row>
    <row r="468" spans="6:6" ht="13">
      <c r="F468" s="2"/>
    </row>
    <row r="469" spans="6:6" ht="13">
      <c r="F469" s="2"/>
    </row>
    <row r="470" spans="6:6" ht="13">
      <c r="F470" s="2"/>
    </row>
    <row r="471" spans="6:6" ht="13">
      <c r="F471" s="2"/>
    </row>
    <row r="472" spans="6:6" ht="13">
      <c r="F472" s="2"/>
    </row>
    <row r="473" spans="6:6" ht="13">
      <c r="F473" s="2"/>
    </row>
    <row r="474" spans="6:6" ht="13">
      <c r="F474" s="2"/>
    </row>
    <row r="475" spans="6:6" ht="13">
      <c r="F475" s="2"/>
    </row>
    <row r="476" spans="6:6" ht="13">
      <c r="F476" s="2"/>
    </row>
    <row r="477" spans="6:6" ht="13">
      <c r="F477" s="2"/>
    </row>
    <row r="478" spans="6:6" ht="13">
      <c r="F478" s="2"/>
    </row>
    <row r="479" spans="6:6" ht="13">
      <c r="F479" s="2"/>
    </row>
    <row r="480" spans="6:6" ht="13">
      <c r="F480" s="2"/>
    </row>
    <row r="481" spans="6:6" ht="13">
      <c r="F481" s="2"/>
    </row>
    <row r="482" spans="6:6" ht="13">
      <c r="F482" s="2"/>
    </row>
    <row r="483" spans="6:6" ht="13">
      <c r="F483" s="2"/>
    </row>
    <row r="484" spans="6:6" ht="13">
      <c r="F484" s="2"/>
    </row>
    <row r="485" spans="6:6" ht="13">
      <c r="F485" s="2"/>
    </row>
    <row r="486" spans="6:6" ht="13">
      <c r="F486" s="2"/>
    </row>
    <row r="487" spans="6:6" ht="13">
      <c r="F487" s="2"/>
    </row>
    <row r="488" spans="6:6" ht="13">
      <c r="F488" s="2"/>
    </row>
    <row r="489" spans="6:6" ht="13">
      <c r="F489" s="2"/>
    </row>
    <row r="490" spans="6:6" ht="13">
      <c r="F490" s="2"/>
    </row>
    <row r="491" spans="6:6" ht="13">
      <c r="F491" s="2"/>
    </row>
    <row r="492" spans="6:6" ht="13">
      <c r="F492" s="2"/>
    </row>
    <row r="493" spans="6:6" ht="13">
      <c r="F493" s="2"/>
    </row>
    <row r="494" spans="6:6" ht="13">
      <c r="F494" s="2"/>
    </row>
    <row r="495" spans="6:6" ht="13">
      <c r="F495" s="2"/>
    </row>
    <row r="496" spans="6:6" ht="13">
      <c r="F496" s="2"/>
    </row>
    <row r="497" spans="6:6" ht="13">
      <c r="F497" s="2"/>
    </row>
    <row r="498" spans="6:6" ht="13">
      <c r="F498" s="2"/>
    </row>
    <row r="499" spans="6:6" ht="13">
      <c r="F499" s="2"/>
    </row>
    <row r="500" spans="6:6" ht="13">
      <c r="F500" s="2"/>
    </row>
    <row r="501" spans="6:6" ht="13">
      <c r="F501" s="2"/>
    </row>
    <row r="502" spans="6:6" ht="13">
      <c r="F502" s="2"/>
    </row>
    <row r="503" spans="6:6" ht="13">
      <c r="F503" s="2"/>
    </row>
    <row r="504" spans="6:6" ht="13">
      <c r="F504" s="2"/>
    </row>
    <row r="505" spans="6:6" ht="13">
      <c r="F505" s="2"/>
    </row>
    <row r="506" spans="6:6" ht="13">
      <c r="F506" s="2"/>
    </row>
    <row r="507" spans="6:6" ht="13">
      <c r="F507" s="2"/>
    </row>
    <row r="508" spans="6:6" ht="13">
      <c r="F508" s="2"/>
    </row>
    <row r="509" spans="6:6" ht="13">
      <c r="F509" s="2"/>
    </row>
    <row r="510" spans="6:6" ht="13">
      <c r="F510" s="2"/>
    </row>
    <row r="511" spans="6:6" ht="13">
      <c r="F511" s="2"/>
    </row>
    <row r="512" spans="6:6" ht="13">
      <c r="F512" s="2"/>
    </row>
    <row r="513" spans="6:6" ht="13">
      <c r="F513" s="2"/>
    </row>
    <row r="514" spans="6:6" ht="13">
      <c r="F514" s="2"/>
    </row>
    <row r="515" spans="6:6" ht="13">
      <c r="F515" s="2"/>
    </row>
    <row r="516" spans="6:6" ht="13">
      <c r="F516" s="2"/>
    </row>
    <row r="517" spans="6:6" ht="13">
      <c r="F517" s="2"/>
    </row>
    <row r="518" spans="6:6" ht="13">
      <c r="F518" s="2"/>
    </row>
    <row r="519" spans="6:6" ht="13">
      <c r="F519" s="2"/>
    </row>
    <row r="520" spans="6:6" ht="13">
      <c r="F520" s="2"/>
    </row>
    <row r="521" spans="6:6" ht="13">
      <c r="F521" s="2"/>
    </row>
    <row r="522" spans="6:6" ht="13">
      <c r="F522" s="2"/>
    </row>
    <row r="523" spans="6:6" ht="13">
      <c r="F523" s="2"/>
    </row>
    <row r="524" spans="6:6" ht="13">
      <c r="F524" s="2"/>
    </row>
    <row r="525" spans="6:6" ht="13">
      <c r="F525" s="2"/>
    </row>
    <row r="526" spans="6:6" ht="13">
      <c r="F526" s="2"/>
    </row>
    <row r="527" spans="6:6" ht="13">
      <c r="F527" s="2"/>
    </row>
    <row r="528" spans="6:6" ht="13">
      <c r="F528" s="2"/>
    </row>
    <row r="529" spans="6:6" ht="13">
      <c r="F529" s="2"/>
    </row>
    <row r="530" spans="6:6" ht="13">
      <c r="F530" s="2"/>
    </row>
    <row r="531" spans="6:6" ht="13">
      <c r="F531" s="2"/>
    </row>
    <row r="532" spans="6:6" ht="13">
      <c r="F532" s="2"/>
    </row>
    <row r="533" spans="6:6" ht="13">
      <c r="F533" s="2"/>
    </row>
    <row r="534" spans="6:6" ht="13">
      <c r="F534" s="2"/>
    </row>
    <row r="535" spans="6:6" ht="13">
      <c r="F535" s="2"/>
    </row>
    <row r="536" spans="6:6" ht="13">
      <c r="F536" s="2"/>
    </row>
    <row r="537" spans="6:6" ht="13">
      <c r="F537" s="2"/>
    </row>
    <row r="538" spans="6:6" ht="13">
      <c r="F538" s="2"/>
    </row>
    <row r="539" spans="6:6" ht="13">
      <c r="F539" s="2"/>
    </row>
    <row r="540" spans="6:6" ht="13">
      <c r="F540" s="2"/>
    </row>
    <row r="541" spans="6:6" ht="13">
      <c r="F541" s="2"/>
    </row>
    <row r="542" spans="6:6" ht="13">
      <c r="F542" s="2"/>
    </row>
    <row r="543" spans="6:6" ht="13">
      <c r="F543" s="2"/>
    </row>
    <row r="544" spans="6:6" ht="13">
      <c r="F544" s="2"/>
    </row>
    <row r="545" spans="6:6" ht="13">
      <c r="F545" s="2"/>
    </row>
    <row r="546" spans="6:6" ht="13">
      <c r="F546" s="2"/>
    </row>
    <row r="547" spans="6:6" ht="13">
      <c r="F547" s="2"/>
    </row>
    <row r="548" spans="6:6" ht="13">
      <c r="F548" s="2"/>
    </row>
    <row r="549" spans="6:6" ht="13">
      <c r="F549" s="2"/>
    </row>
    <row r="550" spans="6:6" ht="13">
      <c r="F550" s="2"/>
    </row>
    <row r="551" spans="6:6" ht="13">
      <c r="F551" s="2"/>
    </row>
    <row r="552" spans="6:6" ht="13">
      <c r="F552" s="2"/>
    </row>
    <row r="553" spans="6:6" ht="13">
      <c r="F553" s="2"/>
    </row>
    <row r="554" spans="6:6" ht="13">
      <c r="F554" s="2"/>
    </row>
    <row r="555" spans="6:6" ht="13">
      <c r="F555" s="2"/>
    </row>
    <row r="556" spans="6:6" ht="13">
      <c r="F556" s="2"/>
    </row>
    <row r="557" spans="6:6" ht="13">
      <c r="F557" s="2"/>
    </row>
    <row r="558" spans="6:6" ht="13">
      <c r="F558" s="2"/>
    </row>
    <row r="559" spans="6:6" ht="13">
      <c r="F559" s="2"/>
    </row>
    <row r="560" spans="6:6" ht="13">
      <c r="F560" s="2"/>
    </row>
    <row r="561" spans="6:6" ht="13">
      <c r="F561" s="2"/>
    </row>
    <row r="562" spans="6:6" ht="13">
      <c r="F562" s="2"/>
    </row>
    <row r="563" spans="6:6" ht="13">
      <c r="F563" s="2"/>
    </row>
    <row r="564" spans="6:6" ht="13">
      <c r="F564" s="2"/>
    </row>
    <row r="565" spans="6:6" ht="13">
      <c r="F565" s="2"/>
    </row>
    <row r="566" spans="6:6" ht="13">
      <c r="F566" s="2"/>
    </row>
    <row r="567" spans="6:6" ht="13">
      <c r="F567" s="2"/>
    </row>
    <row r="568" spans="6:6" ht="13">
      <c r="F568" s="2"/>
    </row>
    <row r="569" spans="6:6" ht="13">
      <c r="F569" s="2"/>
    </row>
    <row r="570" spans="6:6" ht="13">
      <c r="F570" s="2"/>
    </row>
    <row r="571" spans="6:6" ht="13">
      <c r="F571" s="2"/>
    </row>
    <row r="572" spans="6:6" ht="13">
      <c r="F572" s="2"/>
    </row>
    <row r="573" spans="6:6" ht="13">
      <c r="F573" s="2"/>
    </row>
    <row r="574" spans="6:6" ht="13">
      <c r="F574" s="2"/>
    </row>
    <row r="575" spans="6:6" ht="13">
      <c r="F575" s="2"/>
    </row>
    <row r="576" spans="6:6" ht="13">
      <c r="F576" s="2"/>
    </row>
    <row r="577" spans="6:6" ht="13">
      <c r="F577" s="2"/>
    </row>
    <row r="578" spans="6:6" ht="13">
      <c r="F578" s="2"/>
    </row>
    <row r="579" spans="6:6" ht="13">
      <c r="F579" s="2"/>
    </row>
    <row r="580" spans="6:6" ht="13">
      <c r="F580" s="2"/>
    </row>
    <row r="581" spans="6:6" ht="13">
      <c r="F581" s="2"/>
    </row>
    <row r="582" spans="6:6" ht="13">
      <c r="F582" s="2"/>
    </row>
    <row r="583" spans="6:6" ht="13">
      <c r="F583" s="2"/>
    </row>
    <row r="584" spans="6:6" ht="13">
      <c r="F584" s="2"/>
    </row>
    <row r="585" spans="6:6" ht="13">
      <c r="F585" s="2"/>
    </row>
    <row r="586" spans="6:6" ht="13">
      <c r="F586" s="2"/>
    </row>
    <row r="587" spans="6:6" ht="13">
      <c r="F587" s="2"/>
    </row>
    <row r="588" spans="6:6" ht="13">
      <c r="F588" s="2"/>
    </row>
    <row r="589" spans="6:6" ht="13">
      <c r="F589" s="2"/>
    </row>
    <row r="590" spans="6:6" ht="13">
      <c r="F590" s="2"/>
    </row>
    <row r="591" spans="6:6" ht="13">
      <c r="F591" s="2"/>
    </row>
    <row r="592" spans="6:6" ht="13">
      <c r="F592" s="2"/>
    </row>
    <row r="593" spans="6:6" ht="13">
      <c r="F593" s="2"/>
    </row>
    <row r="594" spans="6:6" ht="13">
      <c r="F594" s="2"/>
    </row>
    <row r="595" spans="6:6" ht="13">
      <c r="F595" s="2"/>
    </row>
    <row r="596" spans="6:6" ht="13">
      <c r="F596" s="2"/>
    </row>
    <row r="597" spans="6:6" ht="13">
      <c r="F597" s="2"/>
    </row>
    <row r="598" spans="6:6" ht="13">
      <c r="F598" s="2"/>
    </row>
    <row r="599" spans="6:6" ht="13">
      <c r="F599" s="2"/>
    </row>
    <row r="600" spans="6:6" ht="13">
      <c r="F600" s="2"/>
    </row>
    <row r="601" spans="6:6" ht="13">
      <c r="F601" s="2"/>
    </row>
    <row r="602" spans="6:6" ht="13">
      <c r="F602" s="2"/>
    </row>
    <row r="603" spans="6:6" ht="13">
      <c r="F603" s="2"/>
    </row>
    <row r="604" spans="6:6" ht="13">
      <c r="F604" s="2"/>
    </row>
    <row r="605" spans="6:6" ht="13">
      <c r="F605" s="2"/>
    </row>
    <row r="606" spans="6:6" ht="13">
      <c r="F606" s="2"/>
    </row>
    <row r="607" spans="6:6" ht="13">
      <c r="F607" s="2"/>
    </row>
    <row r="608" spans="6:6" ht="13">
      <c r="F608" s="2"/>
    </row>
    <row r="609" spans="6:6" ht="13">
      <c r="F609" s="2"/>
    </row>
    <row r="610" spans="6:6" ht="13">
      <c r="F610" s="2"/>
    </row>
    <row r="611" spans="6:6" ht="13">
      <c r="F611" s="2"/>
    </row>
    <row r="612" spans="6:6" ht="13">
      <c r="F612" s="2"/>
    </row>
    <row r="613" spans="6:6" ht="13">
      <c r="F613" s="2"/>
    </row>
    <row r="614" spans="6:6" ht="13">
      <c r="F614" s="2"/>
    </row>
    <row r="615" spans="6:6" ht="13">
      <c r="F615" s="2"/>
    </row>
    <row r="616" spans="6:6" ht="13">
      <c r="F616" s="2"/>
    </row>
    <row r="617" spans="6:6" ht="13">
      <c r="F617" s="2"/>
    </row>
    <row r="618" spans="6:6" ht="13">
      <c r="F618" s="2"/>
    </row>
    <row r="619" spans="6:6" ht="13">
      <c r="F619" s="2"/>
    </row>
    <row r="620" spans="6:6" ht="13">
      <c r="F620" s="2"/>
    </row>
    <row r="621" spans="6:6" ht="13">
      <c r="F621" s="2"/>
    </row>
    <row r="622" spans="6:6" ht="13">
      <c r="F622" s="2"/>
    </row>
    <row r="623" spans="6:6" ht="13">
      <c r="F623" s="2"/>
    </row>
    <row r="624" spans="6:6" ht="13">
      <c r="F624" s="2"/>
    </row>
    <row r="625" spans="6:6" ht="13">
      <c r="F625" s="2"/>
    </row>
    <row r="626" spans="6:6" ht="13">
      <c r="F626" s="2"/>
    </row>
    <row r="627" spans="6:6" ht="13">
      <c r="F627" s="2"/>
    </row>
    <row r="628" spans="6:6" ht="13">
      <c r="F628" s="2"/>
    </row>
    <row r="629" spans="6:6" ht="13">
      <c r="F629" s="2"/>
    </row>
    <row r="630" spans="6:6" ht="13">
      <c r="F630" s="2"/>
    </row>
    <row r="631" spans="6:6" ht="13">
      <c r="F631" s="2"/>
    </row>
    <row r="632" spans="6:6" ht="13">
      <c r="F632" s="2"/>
    </row>
    <row r="633" spans="6:6" ht="13">
      <c r="F633" s="2"/>
    </row>
    <row r="634" spans="6:6" ht="13">
      <c r="F634" s="2"/>
    </row>
    <row r="635" spans="6:6" ht="13">
      <c r="F635" s="2"/>
    </row>
    <row r="636" spans="6:6" ht="13">
      <c r="F636" s="2"/>
    </row>
    <row r="637" spans="6:6" ht="13">
      <c r="F637" s="2"/>
    </row>
    <row r="638" spans="6:6" ht="13">
      <c r="F638" s="2"/>
    </row>
    <row r="639" spans="6:6" ht="13">
      <c r="F639" s="2"/>
    </row>
    <row r="640" spans="6:6" ht="13">
      <c r="F640" s="2"/>
    </row>
    <row r="641" spans="6:6" ht="13">
      <c r="F641" s="2"/>
    </row>
    <row r="642" spans="6:6" ht="13">
      <c r="F642" s="2"/>
    </row>
    <row r="643" spans="6:6" ht="13">
      <c r="F643" s="2"/>
    </row>
    <row r="644" spans="6:6" ht="13">
      <c r="F644" s="2"/>
    </row>
    <row r="645" spans="6:6" ht="13">
      <c r="F645" s="2"/>
    </row>
    <row r="646" spans="6:6" ht="13">
      <c r="F646" s="2"/>
    </row>
    <row r="647" spans="6:6" ht="13">
      <c r="F647" s="2"/>
    </row>
    <row r="648" spans="6:6" ht="13">
      <c r="F648" s="2"/>
    </row>
    <row r="649" spans="6:6" ht="13">
      <c r="F649" s="2"/>
    </row>
    <row r="650" spans="6:6" ht="13">
      <c r="F650" s="2"/>
    </row>
    <row r="651" spans="6:6" ht="13">
      <c r="F651" s="2"/>
    </row>
    <row r="652" spans="6:6" ht="13">
      <c r="F652" s="2"/>
    </row>
    <row r="653" spans="6:6" ht="13">
      <c r="F653" s="2"/>
    </row>
    <row r="654" spans="6:6" ht="13">
      <c r="F654" s="2"/>
    </row>
    <row r="655" spans="6:6" ht="13">
      <c r="F655" s="2"/>
    </row>
    <row r="656" spans="6:6" ht="13">
      <c r="F656" s="2"/>
    </row>
    <row r="657" spans="6:6" ht="13">
      <c r="F657" s="2"/>
    </row>
    <row r="658" spans="6:6" ht="13">
      <c r="F658" s="2"/>
    </row>
    <row r="659" spans="6:6" ht="13">
      <c r="F659" s="2"/>
    </row>
    <row r="660" spans="6:6" ht="13">
      <c r="F660" s="2"/>
    </row>
    <row r="661" spans="6:6" ht="13">
      <c r="F661" s="2"/>
    </row>
    <row r="662" spans="6:6" ht="13">
      <c r="F662" s="2"/>
    </row>
    <row r="663" spans="6:6" ht="13">
      <c r="F663" s="2"/>
    </row>
    <row r="664" spans="6:6" ht="13">
      <c r="F664" s="2"/>
    </row>
    <row r="665" spans="6:6" ht="13">
      <c r="F665" s="2"/>
    </row>
    <row r="666" spans="6:6" ht="13">
      <c r="F666" s="2"/>
    </row>
    <row r="667" spans="6:6" ht="13">
      <c r="F667" s="2"/>
    </row>
    <row r="668" spans="6:6" ht="13">
      <c r="F668" s="2"/>
    </row>
    <row r="669" spans="6:6" ht="13">
      <c r="F669" s="2"/>
    </row>
    <row r="670" spans="6:6" ht="13">
      <c r="F670" s="2"/>
    </row>
    <row r="671" spans="6:6" ht="13">
      <c r="F671" s="2"/>
    </row>
    <row r="672" spans="6:6" ht="13">
      <c r="F672" s="2"/>
    </row>
    <row r="673" spans="6:6" ht="13">
      <c r="F673" s="2"/>
    </row>
    <row r="674" spans="6:6" ht="13">
      <c r="F674" s="2"/>
    </row>
    <row r="675" spans="6:6" ht="13">
      <c r="F675" s="2"/>
    </row>
    <row r="676" spans="6:6" ht="13">
      <c r="F676" s="2"/>
    </row>
    <row r="677" spans="6:6" ht="13">
      <c r="F677" s="2"/>
    </row>
    <row r="678" spans="6:6" ht="13">
      <c r="F678" s="2"/>
    </row>
    <row r="679" spans="6:6" ht="13">
      <c r="F679" s="2"/>
    </row>
    <row r="680" spans="6:6" ht="13">
      <c r="F680" s="2"/>
    </row>
    <row r="681" spans="6:6" ht="13">
      <c r="F681" s="2"/>
    </row>
    <row r="682" spans="6:6" ht="13">
      <c r="F682" s="2"/>
    </row>
    <row r="683" spans="6:6" ht="13">
      <c r="F683" s="2"/>
    </row>
    <row r="684" spans="6:6" ht="13">
      <c r="F684" s="2"/>
    </row>
    <row r="685" spans="6:6" ht="13">
      <c r="F685" s="2"/>
    </row>
    <row r="686" spans="6:6" ht="13">
      <c r="F686" s="2"/>
    </row>
    <row r="687" spans="6:6" ht="13">
      <c r="F687" s="2"/>
    </row>
    <row r="688" spans="6:6" ht="13">
      <c r="F688" s="2"/>
    </row>
    <row r="689" spans="6:6" ht="13">
      <c r="F689" s="2"/>
    </row>
    <row r="690" spans="6:6" ht="13">
      <c r="F690" s="2"/>
    </row>
    <row r="691" spans="6:6" ht="13">
      <c r="F691" s="2"/>
    </row>
    <row r="692" spans="6:6" ht="13">
      <c r="F692" s="2"/>
    </row>
    <row r="693" spans="6:6" ht="13">
      <c r="F693" s="2"/>
    </row>
    <row r="694" spans="6:6" ht="13">
      <c r="F694" s="2"/>
    </row>
    <row r="695" spans="6:6" ht="13">
      <c r="F695" s="2"/>
    </row>
    <row r="696" spans="6:6" ht="13">
      <c r="F696" s="2"/>
    </row>
    <row r="697" spans="6:6" ht="13">
      <c r="F697" s="2"/>
    </row>
    <row r="698" spans="6:6" ht="13">
      <c r="F698" s="2"/>
    </row>
    <row r="699" spans="6:6" ht="13">
      <c r="F699" s="2"/>
    </row>
    <row r="700" spans="6:6" ht="13">
      <c r="F700" s="2"/>
    </row>
    <row r="701" spans="6:6" ht="13">
      <c r="F701" s="2"/>
    </row>
    <row r="702" spans="6:6" ht="13">
      <c r="F702" s="2"/>
    </row>
    <row r="703" spans="6:6" ht="13">
      <c r="F703" s="2"/>
    </row>
    <row r="704" spans="6:6" ht="13">
      <c r="F704" s="2"/>
    </row>
    <row r="705" spans="6:6" ht="13">
      <c r="F705" s="2"/>
    </row>
    <row r="706" spans="6:6" ht="13">
      <c r="F706" s="2"/>
    </row>
    <row r="707" spans="6:6" ht="13">
      <c r="F707" s="2"/>
    </row>
    <row r="708" spans="6:6" ht="13">
      <c r="F708" s="2"/>
    </row>
    <row r="709" spans="6:6" ht="13">
      <c r="F709" s="2"/>
    </row>
    <row r="710" spans="6:6" ht="13">
      <c r="F710" s="2"/>
    </row>
    <row r="711" spans="6:6" ht="13">
      <c r="F711" s="2"/>
    </row>
    <row r="712" spans="6:6" ht="13">
      <c r="F712" s="2"/>
    </row>
    <row r="713" spans="6:6" ht="13">
      <c r="F713" s="2"/>
    </row>
    <row r="714" spans="6:6" ht="13">
      <c r="F714" s="2"/>
    </row>
    <row r="715" spans="6:6" ht="13">
      <c r="F715" s="2"/>
    </row>
    <row r="716" spans="6:6" ht="13">
      <c r="F716" s="2"/>
    </row>
    <row r="717" spans="6:6" ht="13">
      <c r="F717" s="2"/>
    </row>
    <row r="718" spans="6:6" ht="13">
      <c r="F718" s="2"/>
    </row>
    <row r="719" spans="6:6" ht="13">
      <c r="F719" s="2"/>
    </row>
    <row r="720" spans="6:6" ht="13">
      <c r="F720" s="2"/>
    </row>
    <row r="721" spans="6:6" ht="13">
      <c r="F721" s="2"/>
    </row>
    <row r="722" spans="6:6" ht="13">
      <c r="F722" s="2"/>
    </row>
    <row r="723" spans="6:6" ht="13">
      <c r="F723" s="2"/>
    </row>
    <row r="724" spans="6:6" ht="13">
      <c r="F724" s="2"/>
    </row>
    <row r="725" spans="6:6" ht="13">
      <c r="F725" s="2"/>
    </row>
    <row r="726" spans="6:6" ht="13">
      <c r="F726" s="2"/>
    </row>
    <row r="727" spans="6:6" ht="13">
      <c r="F727" s="2"/>
    </row>
    <row r="728" spans="6:6" ht="13">
      <c r="F728" s="2"/>
    </row>
    <row r="729" spans="6:6" ht="13">
      <c r="F729" s="2"/>
    </row>
    <row r="730" spans="6:6" ht="13">
      <c r="F730" s="2"/>
    </row>
    <row r="731" spans="6:6" ht="13">
      <c r="F731" s="2"/>
    </row>
    <row r="732" spans="6:6" ht="13">
      <c r="F732" s="2"/>
    </row>
    <row r="733" spans="6:6" ht="13">
      <c r="F733" s="2"/>
    </row>
    <row r="734" spans="6:6" ht="13">
      <c r="F734" s="2"/>
    </row>
    <row r="735" spans="6:6" ht="13">
      <c r="F735" s="2"/>
    </row>
    <row r="736" spans="6:6" ht="13">
      <c r="F736" s="2"/>
    </row>
    <row r="737" spans="6:6" ht="13">
      <c r="F737" s="2"/>
    </row>
    <row r="738" spans="6:6" ht="13">
      <c r="F738" s="2"/>
    </row>
    <row r="739" spans="6:6" ht="13">
      <c r="F739" s="2"/>
    </row>
    <row r="740" spans="6:6" ht="13">
      <c r="F740" s="2"/>
    </row>
    <row r="741" spans="6:6" ht="13">
      <c r="F741" s="2"/>
    </row>
    <row r="742" spans="6:6" ht="13">
      <c r="F742" s="2"/>
    </row>
    <row r="743" spans="6:6" ht="13">
      <c r="F743" s="2"/>
    </row>
    <row r="744" spans="6:6" ht="13">
      <c r="F744" s="2"/>
    </row>
    <row r="745" spans="6:6" ht="13">
      <c r="F745" s="2"/>
    </row>
    <row r="746" spans="6:6" ht="13">
      <c r="F746" s="2"/>
    </row>
    <row r="747" spans="6:6" ht="13">
      <c r="F747" s="2"/>
    </row>
    <row r="748" spans="6:6" ht="13">
      <c r="F748" s="2"/>
    </row>
    <row r="749" spans="6:6" ht="13">
      <c r="F749" s="2"/>
    </row>
    <row r="750" spans="6:6" ht="13">
      <c r="F750" s="2"/>
    </row>
    <row r="751" spans="6:6" ht="13">
      <c r="F751" s="2"/>
    </row>
    <row r="752" spans="6:6" ht="13">
      <c r="F752" s="2"/>
    </row>
    <row r="753" spans="6:6" ht="13">
      <c r="F753" s="2"/>
    </row>
    <row r="754" spans="6:6" ht="13">
      <c r="F754" s="2"/>
    </row>
    <row r="755" spans="6:6" ht="13">
      <c r="F755" s="2"/>
    </row>
    <row r="756" spans="6:6" ht="13">
      <c r="F756" s="2"/>
    </row>
    <row r="757" spans="6:6" ht="13">
      <c r="F757" s="2"/>
    </row>
    <row r="758" spans="6:6" ht="13">
      <c r="F758" s="2"/>
    </row>
    <row r="759" spans="6:6" ht="13">
      <c r="F759" s="2"/>
    </row>
    <row r="760" spans="6:6" ht="13">
      <c r="F760" s="2"/>
    </row>
    <row r="761" spans="6:6" ht="13">
      <c r="F761" s="2"/>
    </row>
    <row r="762" spans="6:6" ht="13">
      <c r="F762" s="2"/>
    </row>
    <row r="763" spans="6:6" ht="13">
      <c r="F763" s="2"/>
    </row>
    <row r="764" spans="6:6" ht="13">
      <c r="F764" s="2"/>
    </row>
    <row r="765" spans="6:6" ht="13">
      <c r="F765" s="2"/>
    </row>
    <row r="766" spans="6:6" ht="13">
      <c r="F766" s="2"/>
    </row>
    <row r="767" spans="6:6" ht="13">
      <c r="F767" s="2"/>
    </row>
    <row r="768" spans="6:6" ht="13">
      <c r="F768" s="2"/>
    </row>
    <row r="769" spans="6:6" ht="13">
      <c r="F769" s="2"/>
    </row>
    <row r="770" spans="6:6" ht="13">
      <c r="F770" s="2"/>
    </row>
    <row r="771" spans="6:6" ht="13">
      <c r="F771" s="2"/>
    </row>
    <row r="772" spans="6:6" ht="13">
      <c r="F772" s="2"/>
    </row>
    <row r="773" spans="6:6" ht="13">
      <c r="F773" s="2"/>
    </row>
    <row r="774" spans="6:6" ht="13">
      <c r="F774" s="2"/>
    </row>
    <row r="775" spans="6:6" ht="13">
      <c r="F775" s="2"/>
    </row>
    <row r="776" spans="6:6" ht="13">
      <c r="F776" s="2"/>
    </row>
    <row r="777" spans="6:6" ht="13">
      <c r="F777" s="2"/>
    </row>
    <row r="778" spans="6:6" ht="13">
      <c r="F778" s="2"/>
    </row>
    <row r="779" spans="6:6" ht="13">
      <c r="F779" s="2"/>
    </row>
    <row r="780" spans="6:6" ht="13">
      <c r="F780" s="2"/>
    </row>
    <row r="781" spans="6:6" ht="13">
      <c r="F781" s="2"/>
    </row>
    <row r="782" spans="6:6" ht="13">
      <c r="F782" s="2"/>
    </row>
    <row r="783" spans="6:6" ht="13">
      <c r="F783" s="2"/>
    </row>
    <row r="784" spans="6:6" ht="13">
      <c r="F784" s="2"/>
    </row>
    <row r="785" spans="6:6" ht="13">
      <c r="F785" s="2"/>
    </row>
    <row r="786" spans="6:6" ht="13">
      <c r="F786" s="2"/>
    </row>
    <row r="787" spans="6:6" ht="13">
      <c r="F787" s="2"/>
    </row>
    <row r="788" spans="6:6" ht="13">
      <c r="F788" s="2"/>
    </row>
    <row r="789" spans="6:6" ht="13">
      <c r="F789" s="2"/>
    </row>
    <row r="790" spans="6:6" ht="13">
      <c r="F790" s="2"/>
    </row>
    <row r="791" spans="6:6" ht="13">
      <c r="F791" s="2"/>
    </row>
    <row r="792" spans="6:6" ht="13">
      <c r="F792" s="2"/>
    </row>
    <row r="793" spans="6:6" ht="13">
      <c r="F793" s="2"/>
    </row>
    <row r="794" spans="6:6" ht="13">
      <c r="F794" s="2"/>
    </row>
    <row r="795" spans="6:6" ht="13">
      <c r="F795" s="2"/>
    </row>
    <row r="796" spans="6:6" ht="13">
      <c r="F796" s="2"/>
    </row>
    <row r="797" spans="6:6" ht="13">
      <c r="F797" s="2"/>
    </row>
    <row r="798" spans="6:6" ht="13">
      <c r="F798" s="2"/>
    </row>
    <row r="799" spans="6:6" ht="13">
      <c r="F799" s="2"/>
    </row>
    <row r="800" spans="6:6" ht="13">
      <c r="F800" s="2"/>
    </row>
    <row r="801" spans="6:6" ht="13">
      <c r="F801" s="2"/>
    </row>
    <row r="802" spans="6:6" ht="13">
      <c r="F802" s="2"/>
    </row>
    <row r="803" spans="6:6" ht="13">
      <c r="F803" s="2"/>
    </row>
    <row r="804" spans="6:6" ht="13">
      <c r="F804" s="2"/>
    </row>
    <row r="805" spans="6:6" ht="13">
      <c r="F805" s="2"/>
    </row>
    <row r="806" spans="6:6" ht="13">
      <c r="F806" s="2"/>
    </row>
    <row r="807" spans="6:6" ht="13">
      <c r="F807" s="2"/>
    </row>
    <row r="808" spans="6:6" ht="13">
      <c r="F808" s="2"/>
    </row>
    <row r="809" spans="6:6" ht="13">
      <c r="F809" s="2"/>
    </row>
    <row r="810" spans="6:6" ht="13">
      <c r="F810" s="2"/>
    </row>
    <row r="811" spans="6:6" ht="13">
      <c r="F811" s="2"/>
    </row>
    <row r="812" spans="6:6" ht="13">
      <c r="F812" s="2"/>
    </row>
    <row r="813" spans="6:6" ht="13">
      <c r="F813" s="2"/>
    </row>
    <row r="814" spans="6:6" ht="13">
      <c r="F814" s="2"/>
    </row>
    <row r="815" spans="6:6" ht="13">
      <c r="F815" s="2"/>
    </row>
  </sheetData>
  <mergeCells count="3">
    <mergeCell ref="A5:K5"/>
    <mergeCell ref="A4:K4"/>
    <mergeCell ref="A11:K11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outlinePr summaryBelow="0" summaryRight="0"/>
  </sheetPr>
  <dimension ref="A2:K983"/>
  <sheetViews>
    <sheetView topLeftCell="A38" zoomScale="113" workbookViewId="0">
      <selection activeCell="B7" sqref="B7:B65"/>
    </sheetView>
  </sheetViews>
  <sheetFormatPr baseColWidth="10" defaultColWidth="12.6640625" defaultRowHeight="15.75" customHeight="1" outlineLevelRow="1"/>
  <cols>
    <col min="1" max="1" width="37.5" customWidth="1"/>
    <col min="2" max="2" width="12" customWidth="1"/>
    <col min="3" max="3" width="12.5" customWidth="1"/>
    <col min="4" max="4" width="14.33203125" customWidth="1"/>
    <col min="5" max="5" width="13.83203125" customWidth="1"/>
    <col min="6" max="6" width="17.6640625" customWidth="1"/>
    <col min="7" max="7" width="18.1640625" customWidth="1"/>
    <col min="8" max="8" width="19" customWidth="1"/>
    <col min="9" max="9" width="21.6640625" customWidth="1"/>
    <col min="10" max="10" width="22" customWidth="1"/>
    <col min="11" max="11" width="23.83203125" customWidth="1"/>
  </cols>
  <sheetData>
    <row r="2" spans="1:11" ht="19" customHeight="1" outlineLevel="1">
      <c r="B2" s="90"/>
      <c r="C2" s="72"/>
      <c r="D2" s="72"/>
      <c r="E2" s="72"/>
    </row>
    <row r="3" spans="1:11" ht="14" outlineLevel="1" thickBot="1"/>
    <row r="4" spans="1:11" ht="18" customHeight="1" outlineLevel="1" thickBot="1">
      <c r="A4" s="114" t="s">
        <v>223</v>
      </c>
      <c r="B4" s="115"/>
      <c r="C4" s="115"/>
      <c r="D4" s="115"/>
      <c r="E4" s="115"/>
      <c r="F4" s="115"/>
      <c r="G4" s="115"/>
      <c r="H4" s="115"/>
      <c r="I4" s="115"/>
      <c r="J4" s="115"/>
      <c r="K4" s="116"/>
    </row>
    <row r="5" spans="1:11" ht="35" customHeight="1" outlineLevel="1" thickBot="1">
      <c r="A5" s="63" t="s">
        <v>222</v>
      </c>
      <c r="B5" s="64"/>
      <c r="C5" s="64"/>
      <c r="D5" s="64"/>
      <c r="E5" s="64"/>
      <c r="F5" s="64"/>
      <c r="G5" s="64"/>
      <c r="H5" s="64"/>
      <c r="I5" s="64"/>
      <c r="J5" s="64"/>
      <c r="K5" s="71"/>
    </row>
    <row r="6" spans="1:11" ht="40" customHeight="1" outlineLevel="1" thickBot="1">
      <c r="A6" s="19" t="s">
        <v>189</v>
      </c>
      <c r="B6" s="19" t="s">
        <v>0</v>
      </c>
      <c r="C6" s="19" t="s">
        <v>208</v>
      </c>
      <c r="D6" s="19" t="s">
        <v>213</v>
      </c>
      <c r="E6" s="22" t="s">
        <v>198</v>
      </c>
      <c r="F6" s="19" t="s">
        <v>214</v>
      </c>
      <c r="G6" s="19" t="s">
        <v>205</v>
      </c>
      <c r="H6" s="20" t="s">
        <v>201</v>
      </c>
      <c r="I6" s="20" t="s">
        <v>202</v>
      </c>
      <c r="J6" s="21" t="s">
        <v>203</v>
      </c>
      <c r="K6" s="21" t="s">
        <v>204</v>
      </c>
    </row>
    <row r="7" spans="1:11" ht="13" outlineLevel="1">
      <c r="A7" s="29" t="s">
        <v>50</v>
      </c>
      <c r="B7" s="184" t="s">
        <v>221</v>
      </c>
      <c r="C7" s="23">
        <v>2256</v>
      </c>
      <c r="D7" s="23">
        <v>16165</v>
      </c>
      <c r="E7" s="37">
        <f>D7/(C7*8765.81277)*1000</f>
        <v>0.81741842627020012</v>
      </c>
      <c r="F7" s="23">
        <v>0.74</v>
      </c>
      <c r="G7" s="23"/>
      <c r="H7" s="60">
        <f>C7*E7/(F7)</f>
        <v>2492.0215806291503</v>
      </c>
      <c r="I7" s="57">
        <f>D7*10^(-3)/(F7)</f>
        <v>21.844594594594593</v>
      </c>
      <c r="J7" s="30"/>
      <c r="K7" s="98"/>
    </row>
    <row r="8" spans="1:11" ht="13" outlineLevel="1">
      <c r="A8" s="31" t="s">
        <v>51</v>
      </c>
      <c r="B8" s="187" t="s">
        <v>221</v>
      </c>
      <c r="C8" s="18">
        <v>1829</v>
      </c>
      <c r="D8" s="18">
        <v>12715</v>
      </c>
      <c r="E8" s="38">
        <f t="shared" ref="E8:E65" si="0">D8/(C8*8765.81277)*1000</f>
        <v>0.79306807697809278</v>
      </c>
      <c r="F8" s="18">
        <v>0.95</v>
      </c>
      <c r="G8" s="18"/>
      <c r="H8" s="61">
        <f t="shared" ref="H8:H65" si="1">C8*E8/(F8)</f>
        <v>1526.8647503083491</v>
      </c>
      <c r="I8" s="58">
        <f>D8*10^(-3)/(F8)</f>
        <v>13.38421052631579</v>
      </c>
      <c r="J8" s="28"/>
      <c r="K8" s="99"/>
    </row>
    <row r="9" spans="1:11" ht="13" outlineLevel="1">
      <c r="A9" s="31" t="s">
        <v>52</v>
      </c>
      <c r="B9" s="187" t="s">
        <v>221</v>
      </c>
      <c r="C9" s="18">
        <v>1826</v>
      </c>
      <c r="D9" s="18">
        <v>15312</v>
      </c>
      <c r="E9" s="38">
        <f t="shared" si="0"/>
        <v>0.95661889988949633</v>
      </c>
      <c r="F9" s="18">
        <v>2.82</v>
      </c>
      <c r="G9" s="18"/>
      <c r="H9" s="61">
        <f t="shared" si="1"/>
        <v>619.42769900646113</v>
      </c>
      <c r="I9" s="58">
        <f>D9*10^(-3)/(F9)</f>
        <v>5.4297872340425535</v>
      </c>
      <c r="J9" s="28"/>
      <c r="K9" s="99"/>
    </row>
    <row r="10" spans="1:11" ht="13" outlineLevel="1">
      <c r="A10" s="31" t="s">
        <v>53</v>
      </c>
      <c r="B10" s="187" t="s">
        <v>221</v>
      </c>
      <c r="C10" s="18">
        <v>2354</v>
      </c>
      <c r="D10" s="18">
        <v>19985</v>
      </c>
      <c r="E10" s="38">
        <f t="shared" si="0"/>
        <v>0.96851311004392227</v>
      </c>
      <c r="F10" s="18">
        <v>0.77200000000000002</v>
      </c>
      <c r="G10" s="18"/>
      <c r="H10" s="61">
        <f t="shared" si="1"/>
        <v>2953.2122552375554</v>
      </c>
      <c r="I10" s="58">
        <f>D10*10^(-3)/(F10)</f>
        <v>25.887305699481864</v>
      </c>
      <c r="J10" s="28"/>
      <c r="K10" s="99"/>
    </row>
    <row r="11" spans="1:11" ht="13" outlineLevel="1">
      <c r="A11" s="31" t="s">
        <v>54</v>
      </c>
      <c r="B11" s="187" t="s">
        <v>221</v>
      </c>
      <c r="C11" s="18">
        <v>3775</v>
      </c>
      <c r="D11" s="18">
        <v>27848</v>
      </c>
      <c r="E11" s="38">
        <f t="shared" si="0"/>
        <v>0.8415595719350627</v>
      </c>
      <c r="F11" s="18">
        <v>1.9</v>
      </c>
      <c r="G11" s="18"/>
      <c r="H11" s="61">
        <f t="shared" si="1"/>
        <v>1672.0459916078221</v>
      </c>
      <c r="I11" s="58">
        <f>D11*10^(-3)/(F11)</f>
        <v>14.656842105263157</v>
      </c>
      <c r="J11" s="28"/>
      <c r="K11" s="99"/>
    </row>
    <row r="12" spans="1:11" ht="13" outlineLevel="1">
      <c r="A12" s="31" t="s">
        <v>55</v>
      </c>
      <c r="B12" s="187" t="s">
        <v>221</v>
      </c>
      <c r="C12" s="18">
        <v>1858</v>
      </c>
      <c r="D12" s="18">
        <v>15370</v>
      </c>
      <c r="E12" s="38">
        <f t="shared" si="0"/>
        <v>0.94370437311936994</v>
      </c>
      <c r="F12" s="18">
        <v>1</v>
      </c>
      <c r="G12" s="18"/>
      <c r="H12" s="61">
        <f t="shared" si="1"/>
        <v>1753.4027252557894</v>
      </c>
      <c r="I12" s="58">
        <f>D12*10^(-3)/(F12)</f>
        <v>15.370000000000001</v>
      </c>
      <c r="J12" s="28"/>
      <c r="K12" s="99"/>
    </row>
    <row r="13" spans="1:11" ht="13" outlineLevel="1">
      <c r="A13" s="31" t="s">
        <v>56</v>
      </c>
      <c r="B13" s="187" t="s">
        <v>221</v>
      </c>
      <c r="C13" s="18">
        <v>2347</v>
      </c>
      <c r="D13" s="18">
        <v>20118</v>
      </c>
      <c r="E13" s="38">
        <f t="shared" si="0"/>
        <v>0.9778664003215658</v>
      </c>
      <c r="F13" s="18">
        <v>0.81499999999999995</v>
      </c>
      <c r="G13" s="18"/>
      <c r="H13" s="61">
        <f t="shared" si="1"/>
        <v>2816.0152657113067</v>
      </c>
      <c r="I13" s="58">
        <f>D13*10^(-3)/(F13)</f>
        <v>24.684662576687121</v>
      </c>
      <c r="J13" s="28"/>
      <c r="K13" s="99"/>
    </row>
    <row r="14" spans="1:11" ht="13" outlineLevel="1">
      <c r="A14" s="31" t="s">
        <v>57</v>
      </c>
      <c r="B14" s="187" t="s">
        <v>221</v>
      </c>
      <c r="C14" s="18">
        <v>1215</v>
      </c>
      <c r="D14" s="18">
        <v>8338</v>
      </c>
      <c r="E14" s="38">
        <f t="shared" si="0"/>
        <v>0.78287679880815175</v>
      </c>
      <c r="F14" s="18">
        <v>0.98499999999999999</v>
      </c>
      <c r="G14" s="18"/>
      <c r="H14" s="61">
        <f t="shared" si="1"/>
        <v>965.68051832680658</v>
      </c>
      <c r="I14" s="58">
        <f>D14*10^(-3)/(F14)</f>
        <v>8.4649746192893414</v>
      </c>
      <c r="J14" s="28"/>
      <c r="K14" s="99"/>
    </row>
    <row r="15" spans="1:11" ht="13" outlineLevel="1">
      <c r="A15" s="31" t="s">
        <v>58</v>
      </c>
      <c r="B15" s="187" t="s">
        <v>221</v>
      </c>
      <c r="C15" s="18">
        <v>1718</v>
      </c>
      <c r="D15" s="18">
        <v>15111</v>
      </c>
      <c r="E15" s="38">
        <f t="shared" si="0"/>
        <v>1.0034086851584181</v>
      </c>
      <c r="F15" s="18">
        <v>0.36499999999999999</v>
      </c>
      <c r="G15" s="18"/>
      <c r="H15" s="61">
        <f t="shared" si="1"/>
        <v>4722.8934824716771</v>
      </c>
      <c r="I15" s="58">
        <f>D15*10^(-3)/(F15)</f>
        <v>41.400000000000006</v>
      </c>
      <c r="J15" s="28"/>
      <c r="K15" s="99"/>
    </row>
    <row r="16" spans="1:11" ht="13" outlineLevel="1">
      <c r="A16" s="31" t="s">
        <v>59</v>
      </c>
      <c r="B16" s="187" t="s">
        <v>221</v>
      </c>
      <c r="C16" s="18">
        <v>2310</v>
      </c>
      <c r="D16" s="18">
        <v>19707</v>
      </c>
      <c r="E16" s="38">
        <f t="shared" si="0"/>
        <v>0.97323192441045381</v>
      </c>
      <c r="F16" s="18">
        <v>1.38</v>
      </c>
      <c r="G16" s="18"/>
      <c r="H16" s="61">
        <f t="shared" si="1"/>
        <v>1629.1056126001076</v>
      </c>
      <c r="I16" s="58">
        <f>D16*10^(-3)/(F16)</f>
        <v>14.280434782608697</v>
      </c>
      <c r="J16" s="28"/>
      <c r="K16" s="99"/>
    </row>
    <row r="17" spans="1:11" ht="13" outlineLevel="1">
      <c r="A17" s="31" t="s">
        <v>60</v>
      </c>
      <c r="B17" s="187" t="s">
        <v>221</v>
      </c>
      <c r="C17" s="18">
        <v>1062</v>
      </c>
      <c r="D17" s="18">
        <v>8358</v>
      </c>
      <c r="E17" s="38">
        <f t="shared" si="0"/>
        <v>0.89781252505295517</v>
      </c>
      <c r="F17" s="18">
        <v>0.622</v>
      </c>
      <c r="G17" s="18"/>
      <c r="H17" s="61">
        <f t="shared" si="1"/>
        <v>1532.9210636756243</v>
      </c>
      <c r="I17" s="58">
        <f>D17*10^(-3)/(F17)</f>
        <v>13.437299035369776</v>
      </c>
      <c r="J17" s="28"/>
      <c r="K17" s="99"/>
    </row>
    <row r="18" spans="1:11" ht="13" outlineLevel="1">
      <c r="A18" s="31" t="s">
        <v>61</v>
      </c>
      <c r="B18" s="187" t="s">
        <v>221</v>
      </c>
      <c r="C18" s="18">
        <v>1216</v>
      </c>
      <c r="D18" s="18">
        <v>8128</v>
      </c>
      <c r="E18" s="38">
        <f t="shared" si="0"/>
        <v>0.76253174710641114</v>
      </c>
      <c r="F18" s="18">
        <v>0.8</v>
      </c>
      <c r="G18" s="18"/>
      <c r="H18" s="61">
        <f t="shared" si="1"/>
        <v>1159.0482556017448</v>
      </c>
      <c r="I18" s="58">
        <f>D18*10^(-3)/(F18)</f>
        <v>10.16</v>
      </c>
      <c r="J18" s="28"/>
      <c r="K18" s="99"/>
    </row>
    <row r="19" spans="1:11" ht="13" outlineLevel="1">
      <c r="A19" s="31" t="s">
        <v>62</v>
      </c>
      <c r="B19" s="187" t="s">
        <v>221</v>
      </c>
      <c r="C19" s="18">
        <v>2425</v>
      </c>
      <c r="D19" s="18">
        <v>17058</v>
      </c>
      <c r="E19" s="38">
        <f t="shared" si="0"/>
        <v>0.80246144752230553</v>
      </c>
      <c r="F19" s="18">
        <v>1.4</v>
      </c>
      <c r="G19" s="18"/>
      <c r="H19" s="61">
        <f t="shared" si="1"/>
        <v>1389.9778644582793</v>
      </c>
      <c r="I19" s="58">
        <f>D19*10^(-3)/(F19)</f>
        <v>12.184285714285714</v>
      </c>
      <c r="J19" s="28"/>
      <c r="K19" s="99"/>
    </row>
    <row r="20" spans="1:11" ht="13" outlineLevel="1">
      <c r="A20" s="31" t="s">
        <v>63</v>
      </c>
      <c r="B20" s="187" t="s">
        <v>221</v>
      </c>
      <c r="C20" s="18">
        <v>769</v>
      </c>
      <c r="D20" s="18">
        <v>6912</v>
      </c>
      <c r="E20" s="38">
        <f t="shared" si="0"/>
        <v>1.0253808431441873</v>
      </c>
      <c r="F20" s="18">
        <v>0.38500000000000001</v>
      </c>
      <c r="G20" s="18"/>
      <c r="H20" s="61">
        <f t="shared" si="1"/>
        <v>2048.0983594230652</v>
      </c>
      <c r="I20" s="58">
        <f>D20*10^(-3)/(F20)</f>
        <v>17.953246753246752</v>
      </c>
      <c r="J20" s="28"/>
      <c r="K20" s="99"/>
    </row>
    <row r="21" spans="1:11" ht="13" outlineLevel="1">
      <c r="A21" s="31" t="s">
        <v>64</v>
      </c>
      <c r="B21" s="187" t="s">
        <v>221</v>
      </c>
      <c r="C21" s="18">
        <v>894</v>
      </c>
      <c r="D21" s="18">
        <v>7876</v>
      </c>
      <c r="E21" s="38">
        <f t="shared" si="0"/>
        <v>1.0050229946272771</v>
      </c>
      <c r="F21" s="18">
        <v>0.995</v>
      </c>
      <c r="G21" s="18"/>
      <c r="H21" s="61">
        <f t="shared" si="1"/>
        <v>903.00558512239775</v>
      </c>
      <c r="I21" s="58">
        <f>D21*10^(-3)/(F21)</f>
        <v>7.9155778894472366</v>
      </c>
      <c r="J21" s="28"/>
      <c r="K21" s="99"/>
    </row>
    <row r="22" spans="1:11" ht="13" outlineLevel="1">
      <c r="A22" s="31" t="s">
        <v>65</v>
      </c>
      <c r="B22" s="187" t="s">
        <v>221</v>
      </c>
      <c r="C22" s="18">
        <v>2213</v>
      </c>
      <c r="D22" s="18">
        <v>17592</v>
      </c>
      <c r="E22" s="38">
        <f t="shared" si="0"/>
        <v>0.90686285196218364</v>
      </c>
      <c r="F22" s="18">
        <v>0.38800000000000001</v>
      </c>
      <c r="G22" s="18"/>
      <c r="H22" s="61">
        <f t="shared" si="1"/>
        <v>5172.390441732764</v>
      </c>
      <c r="I22" s="58">
        <f>D22*10^(-3)/(F22)</f>
        <v>45.340206185567006</v>
      </c>
      <c r="J22" s="28"/>
      <c r="K22" s="99"/>
    </row>
    <row r="23" spans="1:11" ht="13" outlineLevel="1">
      <c r="A23" s="31" t="s">
        <v>66</v>
      </c>
      <c r="B23" s="187" t="s">
        <v>221</v>
      </c>
      <c r="C23" s="18">
        <v>1797</v>
      </c>
      <c r="D23" s="18">
        <v>15447</v>
      </c>
      <c r="E23" s="38">
        <f t="shared" si="0"/>
        <v>0.98062707335279664</v>
      </c>
      <c r="F23" s="18">
        <v>1.19</v>
      </c>
      <c r="G23" s="18"/>
      <c r="H23" s="61">
        <f t="shared" si="1"/>
        <v>1480.8292863991392</v>
      </c>
      <c r="I23" s="58">
        <f>D23*10^(-3)/(F23)</f>
        <v>12.980672268907565</v>
      </c>
      <c r="J23" s="28"/>
      <c r="K23" s="99"/>
    </row>
    <row r="24" spans="1:11" ht="13" outlineLevel="1">
      <c r="A24" s="31" t="s">
        <v>67</v>
      </c>
      <c r="B24" s="187" t="s">
        <v>221</v>
      </c>
      <c r="C24" s="18">
        <v>1759</v>
      </c>
      <c r="D24" s="18">
        <v>14531</v>
      </c>
      <c r="E24" s="38">
        <f t="shared" si="0"/>
        <v>0.94240476436979637</v>
      </c>
      <c r="F24" s="18">
        <v>1.27</v>
      </c>
      <c r="G24" s="18"/>
      <c r="H24" s="61">
        <f t="shared" si="1"/>
        <v>1305.2677012019462</v>
      </c>
      <c r="I24" s="58">
        <f>D24*10^(-3)/(F24)</f>
        <v>11.441732283464567</v>
      </c>
      <c r="J24" s="28"/>
      <c r="K24" s="99"/>
    </row>
    <row r="25" spans="1:11" ht="13" outlineLevel="1">
      <c r="A25" s="31" t="s">
        <v>68</v>
      </c>
      <c r="B25" s="187" t="s">
        <v>221</v>
      </c>
      <c r="C25" s="18">
        <v>1150</v>
      </c>
      <c r="D25" s="18">
        <v>10250</v>
      </c>
      <c r="E25" s="38">
        <f t="shared" si="0"/>
        <v>1.0167960133445642</v>
      </c>
      <c r="F25" s="18">
        <v>0.80300000000000005</v>
      </c>
      <c r="G25" s="18"/>
      <c r="H25" s="61">
        <f t="shared" si="1"/>
        <v>1456.1835807549796</v>
      </c>
      <c r="I25" s="58">
        <f>D25*10^(-3)/(F25)</f>
        <v>12.764632627646325</v>
      </c>
      <c r="J25" s="28"/>
      <c r="K25" s="99"/>
    </row>
    <row r="26" spans="1:11" ht="13" outlineLevel="1">
      <c r="A26" s="31" t="s">
        <v>69</v>
      </c>
      <c r="B26" s="187" t="s">
        <v>221</v>
      </c>
      <c r="C26" s="18">
        <v>580</v>
      </c>
      <c r="D26" s="18">
        <v>4930</v>
      </c>
      <c r="E26" s="38">
        <f t="shared" si="0"/>
        <v>0.96967619809201089</v>
      </c>
      <c r="F26" s="18">
        <v>0.2</v>
      </c>
      <c r="G26" s="18"/>
      <c r="H26" s="61">
        <f t="shared" si="1"/>
        <v>2812.0609744668313</v>
      </c>
      <c r="I26" s="58">
        <f>D26*10^(-3)/(F26)</f>
        <v>24.65</v>
      </c>
      <c r="J26" s="28"/>
      <c r="K26" s="99"/>
    </row>
    <row r="27" spans="1:11" ht="13" outlineLevel="1">
      <c r="A27" s="31" t="s">
        <v>70</v>
      </c>
      <c r="B27" s="187" t="s">
        <v>221</v>
      </c>
      <c r="C27" s="18">
        <v>1401</v>
      </c>
      <c r="D27" s="18">
        <v>7438</v>
      </c>
      <c r="E27" s="38">
        <f t="shared" si="0"/>
        <v>0.60565575525115489</v>
      </c>
      <c r="F27" s="18">
        <v>1.48</v>
      </c>
      <c r="G27" s="18"/>
      <c r="H27" s="61">
        <f t="shared" si="1"/>
        <v>573.32683318031627</v>
      </c>
      <c r="I27" s="58">
        <f>D27*10^(-3)/(F27)</f>
        <v>5.025675675675676</v>
      </c>
      <c r="J27" s="28"/>
      <c r="K27" s="99"/>
    </row>
    <row r="28" spans="1:11" ht="13" outlineLevel="1">
      <c r="A28" s="31" t="s">
        <v>71</v>
      </c>
      <c r="B28" s="187" t="s">
        <v>221</v>
      </c>
      <c r="C28" s="18">
        <v>759</v>
      </c>
      <c r="D28" s="18">
        <v>6376</v>
      </c>
      <c r="E28" s="38">
        <f t="shared" si="0"/>
        <v>0.95832836379673914</v>
      </c>
      <c r="F28" s="18">
        <v>0.67</v>
      </c>
      <c r="G28" s="18"/>
      <c r="H28" s="61">
        <f t="shared" si="1"/>
        <v>1085.6286986891419</v>
      </c>
      <c r="I28" s="58">
        <f>D28*10^(-3)/(F28)</f>
        <v>9.5164179104477604</v>
      </c>
      <c r="J28" s="28"/>
      <c r="K28" s="99"/>
    </row>
    <row r="29" spans="1:11" ht="13" outlineLevel="1">
      <c r="A29" s="31" t="s">
        <v>72</v>
      </c>
      <c r="B29" s="187" t="s">
        <v>221</v>
      </c>
      <c r="C29" s="18">
        <v>1172</v>
      </c>
      <c r="D29" s="18">
        <v>10658</v>
      </c>
      <c r="E29" s="38">
        <f t="shared" si="0"/>
        <v>1.0374230997053455</v>
      </c>
      <c r="F29" s="18">
        <v>1.22</v>
      </c>
      <c r="G29" s="18"/>
      <c r="H29" s="61">
        <f t="shared" si="1"/>
        <v>996.6064531595614</v>
      </c>
      <c r="I29" s="58">
        <f>D29*10^(-3)/(F29)</f>
        <v>8.7360655737704924</v>
      </c>
      <c r="J29" s="28"/>
      <c r="K29" s="99"/>
    </row>
    <row r="30" spans="1:11" ht="13" outlineLevel="1">
      <c r="A30" s="31" t="s">
        <v>73</v>
      </c>
      <c r="B30" s="187" t="s">
        <v>221</v>
      </c>
      <c r="C30" s="18">
        <v>813</v>
      </c>
      <c r="D30" s="18">
        <v>6183</v>
      </c>
      <c r="E30" s="38">
        <f t="shared" si="0"/>
        <v>0.86759394150971769</v>
      </c>
      <c r="F30" s="18">
        <v>1</v>
      </c>
      <c r="G30" s="18"/>
      <c r="H30" s="61">
        <f t="shared" si="1"/>
        <v>705.35387444740047</v>
      </c>
      <c r="I30" s="58">
        <f>D30*10^(-3)/(F30)</f>
        <v>6.1829999999999998</v>
      </c>
      <c r="J30" s="28"/>
      <c r="K30" s="99"/>
    </row>
    <row r="31" spans="1:11" ht="13" outlineLevel="1">
      <c r="A31" s="31" t="s">
        <v>74</v>
      </c>
      <c r="B31" s="187" t="s">
        <v>221</v>
      </c>
      <c r="C31" s="18">
        <v>1757</v>
      </c>
      <c r="D31" s="18">
        <v>14804</v>
      </c>
      <c r="E31" s="38">
        <f t="shared" si="0"/>
        <v>0.96120301560508425</v>
      </c>
      <c r="F31" s="18">
        <v>0.91600000000000004</v>
      </c>
      <c r="G31" s="18"/>
      <c r="H31" s="61">
        <f t="shared" si="1"/>
        <v>1843.7049109368263</v>
      </c>
      <c r="I31" s="58">
        <f>D31*10^(-3)/(F31)</f>
        <v>16.161572052401745</v>
      </c>
      <c r="J31" s="28"/>
      <c r="K31" s="99"/>
    </row>
    <row r="32" spans="1:11" ht="13" outlineLevel="1">
      <c r="A32" s="31" t="s">
        <v>75</v>
      </c>
      <c r="B32" s="187" t="s">
        <v>221</v>
      </c>
      <c r="C32" s="18">
        <v>2277</v>
      </c>
      <c r="D32" s="18">
        <v>18908</v>
      </c>
      <c r="E32" s="38">
        <f t="shared" si="0"/>
        <v>0.94730618479029394</v>
      </c>
      <c r="F32" s="18">
        <v>0.84199999999999997</v>
      </c>
      <c r="G32" s="18"/>
      <c r="H32" s="61">
        <f t="shared" si="1"/>
        <v>2561.7769391537995</v>
      </c>
      <c r="I32" s="58">
        <f>D32*10^(-3)/(F32)</f>
        <v>22.456057007125892</v>
      </c>
      <c r="J32" s="28"/>
      <c r="K32" s="99"/>
    </row>
    <row r="33" spans="1:11" ht="13" outlineLevel="1">
      <c r="A33" s="31" t="s">
        <v>76</v>
      </c>
      <c r="B33" s="187" t="s">
        <v>221</v>
      </c>
      <c r="C33" s="18">
        <v>2264</v>
      </c>
      <c r="D33" s="18">
        <v>18598</v>
      </c>
      <c r="E33" s="38">
        <f t="shared" si="0"/>
        <v>0.93712523031153716</v>
      </c>
      <c r="F33" s="18">
        <v>0.82699999999999996</v>
      </c>
      <c r="G33" s="18"/>
      <c r="H33" s="61">
        <f t="shared" si="1"/>
        <v>2565.4794696799518</v>
      </c>
      <c r="I33" s="58">
        <f>D33*10^(-3)/(F33)</f>
        <v>22.488512696493348</v>
      </c>
      <c r="J33" s="28"/>
      <c r="K33" s="99"/>
    </row>
    <row r="34" spans="1:11" ht="13" outlineLevel="1">
      <c r="A34" s="31" t="s">
        <v>77</v>
      </c>
      <c r="B34" s="187" t="s">
        <v>221</v>
      </c>
      <c r="C34" s="18">
        <v>2316</v>
      </c>
      <c r="D34" s="18">
        <v>18796</v>
      </c>
      <c r="E34" s="38">
        <f t="shared" si="0"/>
        <v>0.92583733716028838</v>
      </c>
      <c r="F34" s="18">
        <v>0.78</v>
      </c>
      <c r="G34" s="18"/>
      <c r="H34" s="61">
        <f t="shared" si="1"/>
        <v>2749.0247087990101</v>
      </c>
      <c r="I34" s="58">
        <f>D34*10^(-3)/(F34)</f>
        <v>24.097435897435897</v>
      </c>
      <c r="J34" s="28"/>
      <c r="K34" s="99"/>
    </row>
    <row r="35" spans="1:11" ht="13" outlineLevel="1">
      <c r="A35" s="31" t="s">
        <v>78</v>
      </c>
      <c r="B35" s="187" t="s">
        <v>221</v>
      </c>
      <c r="C35" s="18">
        <v>2098</v>
      </c>
      <c r="D35" s="18">
        <v>16539</v>
      </c>
      <c r="E35" s="38">
        <f t="shared" si="0"/>
        <v>0.89931445299409907</v>
      </c>
      <c r="F35" s="18">
        <v>0.60299999999999998</v>
      </c>
      <c r="G35" s="18"/>
      <c r="H35" s="61">
        <f t="shared" si="1"/>
        <v>3128.9580802348587</v>
      </c>
      <c r="I35" s="58">
        <f>D35*10^(-3)/(F35)</f>
        <v>27.427860696517417</v>
      </c>
      <c r="J35" s="28"/>
      <c r="K35" s="99"/>
    </row>
    <row r="36" spans="1:11" ht="13" outlineLevel="1">
      <c r="A36" s="31" t="s">
        <v>79</v>
      </c>
      <c r="B36" s="187" t="s">
        <v>221</v>
      </c>
      <c r="C36" s="18">
        <v>647</v>
      </c>
      <c r="D36" s="18">
        <v>5160</v>
      </c>
      <c r="E36" s="38">
        <f t="shared" si="0"/>
        <v>0.90981528905441889</v>
      </c>
      <c r="F36" s="18">
        <v>0.89</v>
      </c>
      <c r="G36" s="18"/>
      <c r="H36" s="61">
        <f t="shared" si="1"/>
        <v>661.40504721147079</v>
      </c>
      <c r="I36" s="58">
        <f>D36*10^(-3)/(F36)</f>
        <v>5.797752808988764</v>
      </c>
      <c r="J36" s="28"/>
      <c r="K36" s="99"/>
    </row>
    <row r="37" spans="1:11" ht="13" outlineLevel="1">
      <c r="A37" s="31" t="s">
        <v>80</v>
      </c>
      <c r="B37" s="187" t="s">
        <v>221</v>
      </c>
      <c r="C37" s="18">
        <v>2019</v>
      </c>
      <c r="D37" s="18">
        <v>16008</v>
      </c>
      <c r="E37" s="38">
        <f t="shared" si="0"/>
        <v>0.90449999003915238</v>
      </c>
      <c r="F37" s="18">
        <v>0.41499999999999998</v>
      </c>
      <c r="G37" s="18"/>
      <c r="H37" s="61">
        <f t="shared" si="1"/>
        <v>4400.4469394916832</v>
      </c>
      <c r="I37" s="58">
        <f>D37*10^(-3)/(F37)</f>
        <v>38.573493975903617</v>
      </c>
      <c r="J37" s="28"/>
      <c r="K37" s="99"/>
    </row>
    <row r="38" spans="1:11" ht="13" outlineLevel="1">
      <c r="A38" s="31" t="s">
        <v>81</v>
      </c>
      <c r="B38" s="187" t="s">
        <v>221</v>
      </c>
      <c r="C38" s="18">
        <v>1892</v>
      </c>
      <c r="D38" s="18">
        <v>16126</v>
      </c>
      <c r="E38" s="38">
        <f t="shared" si="0"/>
        <v>0.97232921094588787</v>
      </c>
      <c r="F38" s="18">
        <v>1.3</v>
      </c>
      <c r="G38" s="18"/>
      <c r="H38" s="61">
        <f t="shared" si="1"/>
        <v>1415.1129746997074</v>
      </c>
      <c r="I38" s="58">
        <f>D38*10^(-3)/(F38)</f>
        <v>12.404615384615385</v>
      </c>
      <c r="J38" s="28"/>
      <c r="K38" s="99"/>
    </row>
    <row r="39" spans="1:11" ht="13" outlineLevel="1">
      <c r="A39" s="31" t="s">
        <v>82</v>
      </c>
      <c r="B39" s="187" t="s">
        <v>221</v>
      </c>
      <c r="C39" s="18">
        <v>2554</v>
      </c>
      <c r="D39" s="18">
        <v>21799</v>
      </c>
      <c r="E39" s="38">
        <f t="shared" si="0"/>
        <v>0.97369622931538757</v>
      </c>
      <c r="F39" s="18">
        <v>0.434</v>
      </c>
      <c r="G39" s="18"/>
      <c r="H39" s="61">
        <f t="shared" si="1"/>
        <v>5730.0003909481566</v>
      </c>
      <c r="I39" s="58">
        <f>D39*10^(-3)/(F39)</f>
        <v>50.228110599078342</v>
      </c>
      <c r="J39" s="28"/>
      <c r="K39" s="99"/>
    </row>
    <row r="40" spans="1:11" ht="13" outlineLevel="1">
      <c r="A40" s="31" t="s">
        <v>83</v>
      </c>
      <c r="B40" s="187" t="s">
        <v>221</v>
      </c>
      <c r="C40" s="18">
        <v>805</v>
      </c>
      <c r="D40" s="18">
        <v>6098</v>
      </c>
      <c r="E40" s="38">
        <f t="shared" si="0"/>
        <v>0.86417032604531718</v>
      </c>
      <c r="F40" s="18">
        <v>0.17699999999999999</v>
      </c>
      <c r="G40" s="18"/>
      <c r="H40" s="61">
        <f t="shared" si="1"/>
        <v>3930.2661721270078</v>
      </c>
      <c r="I40" s="58">
        <f>D40*10^(-3)/(F40)</f>
        <v>34.451977401129945</v>
      </c>
      <c r="J40" s="28"/>
      <c r="K40" s="99"/>
    </row>
    <row r="41" spans="1:11" ht="13" outlineLevel="1">
      <c r="A41" s="31" t="s">
        <v>84</v>
      </c>
      <c r="B41" s="187" t="s">
        <v>221</v>
      </c>
      <c r="C41" s="18">
        <v>3937</v>
      </c>
      <c r="D41" s="18">
        <v>31920</v>
      </c>
      <c r="E41" s="38">
        <f t="shared" si="0"/>
        <v>0.92492235781490806</v>
      </c>
      <c r="F41" s="18">
        <v>4.62</v>
      </c>
      <c r="G41" s="18"/>
      <c r="H41" s="61">
        <f t="shared" si="1"/>
        <v>788.18600058815866</v>
      </c>
      <c r="I41" s="58">
        <f>D41*10^(-3)/(F41)</f>
        <v>6.9090909090909092</v>
      </c>
      <c r="J41" s="28"/>
      <c r="K41" s="99"/>
    </row>
    <row r="42" spans="1:11" ht="13" outlineLevel="1">
      <c r="A42" s="31" t="s">
        <v>85</v>
      </c>
      <c r="B42" s="187" t="s">
        <v>221</v>
      </c>
      <c r="C42" s="18">
        <v>2617</v>
      </c>
      <c r="D42" s="18">
        <v>21734</v>
      </c>
      <c r="E42" s="38">
        <f t="shared" si="0"/>
        <v>0.94742262084253492</v>
      </c>
      <c r="F42" s="18">
        <v>0.4</v>
      </c>
      <c r="G42" s="18"/>
      <c r="H42" s="61">
        <f t="shared" si="1"/>
        <v>6198.512496862284</v>
      </c>
      <c r="I42" s="58">
        <f>D42*10^(-3)/(F42)</f>
        <v>54.335000000000001</v>
      </c>
      <c r="J42" s="28"/>
      <c r="K42" s="99"/>
    </row>
    <row r="43" spans="1:11" ht="13" outlineLevel="1">
      <c r="A43" s="31" t="s">
        <v>86</v>
      </c>
      <c r="B43" s="187" t="s">
        <v>221</v>
      </c>
      <c r="C43" s="18">
        <v>1256</v>
      </c>
      <c r="D43" s="18">
        <v>10718</v>
      </c>
      <c r="E43" s="38">
        <f t="shared" si="0"/>
        <v>0.97349096020514925</v>
      </c>
      <c r="F43" s="18">
        <v>0.59</v>
      </c>
      <c r="G43" s="18"/>
      <c r="H43" s="61">
        <f t="shared" si="1"/>
        <v>2072.3807559621487</v>
      </c>
      <c r="I43" s="58">
        <f>D43*10^(-3)/(F43)</f>
        <v>18.166101694915255</v>
      </c>
      <c r="J43" s="28"/>
      <c r="K43" s="99"/>
    </row>
    <row r="44" spans="1:11" ht="13" outlineLevel="1">
      <c r="A44" s="31" t="s">
        <v>87</v>
      </c>
      <c r="B44" s="187" t="s">
        <v>221</v>
      </c>
      <c r="C44" s="18">
        <v>1182</v>
      </c>
      <c r="D44" s="18">
        <v>10030</v>
      </c>
      <c r="E44" s="38">
        <f t="shared" si="0"/>
        <v>0.9680354600241734</v>
      </c>
      <c r="F44" s="18">
        <v>0.185</v>
      </c>
      <c r="G44" s="18"/>
      <c r="H44" s="61">
        <f t="shared" si="1"/>
        <v>6184.961695938232</v>
      </c>
      <c r="I44" s="58">
        <f>D44*10^(-3)/(F44)</f>
        <v>54.21621621621621</v>
      </c>
      <c r="J44" s="28"/>
      <c r="K44" s="99"/>
    </row>
    <row r="45" spans="1:11" ht="13" outlineLevel="1">
      <c r="A45" s="31" t="s">
        <v>88</v>
      </c>
      <c r="B45" s="187" t="s">
        <v>221</v>
      </c>
      <c r="C45" s="18">
        <v>1041</v>
      </c>
      <c r="D45" s="18">
        <v>8745</v>
      </c>
      <c r="E45" s="38">
        <f t="shared" si="0"/>
        <v>0.95833399472392344</v>
      </c>
      <c r="F45" s="18">
        <v>0.65800000000000003</v>
      </c>
      <c r="G45" s="18"/>
      <c r="H45" s="61">
        <f t="shared" si="1"/>
        <v>1516.1484627775142</v>
      </c>
      <c r="I45" s="58">
        <f>D45*10^(-3)/(F45)</f>
        <v>13.290273556231003</v>
      </c>
      <c r="J45" s="28"/>
      <c r="K45" s="99"/>
    </row>
    <row r="46" spans="1:11" ht="13" outlineLevel="1">
      <c r="A46" s="31" t="s">
        <v>89</v>
      </c>
      <c r="B46" s="187" t="s">
        <v>221</v>
      </c>
      <c r="C46" s="18">
        <v>1819</v>
      </c>
      <c r="D46" s="18">
        <v>15402</v>
      </c>
      <c r="E46" s="38">
        <f t="shared" si="0"/>
        <v>0.96594462393772618</v>
      </c>
      <c r="F46" s="18">
        <v>0.18099999999999999</v>
      </c>
      <c r="G46" s="18"/>
      <c r="H46" s="61">
        <f t="shared" si="1"/>
        <v>9707.4766350426744</v>
      </c>
      <c r="I46" s="58">
        <f>D46*10^(-3)/(F46)</f>
        <v>85.09392265193371</v>
      </c>
      <c r="J46" s="28"/>
      <c r="K46" s="99"/>
    </row>
    <row r="47" spans="1:11" ht="13" outlineLevel="1">
      <c r="A47" s="31" t="s">
        <v>90</v>
      </c>
      <c r="B47" s="187" t="s">
        <v>221</v>
      </c>
      <c r="C47" s="18">
        <v>967</v>
      </c>
      <c r="D47" s="18">
        <v>7048</v>
      </c>
      <c r="E47" s="38">
        <f t="shared" si="0"/>
        <v>0.83147123841504877</v>
      </c>
      <c r="F47" s="18">
        <v>0.878</v>
      </c>
      <c r="G47" s="18"/>
      <c r="H47" s="61">
        <f>C47*E47/(F47)</f>
        <v>915.75476941611862</v>
      </c>
      <c r="I47" s="58">
        <f>D47*10^(-3)/(F47)</f>
        <v>8.0273348519362191</v>
      </c>
      <c r="J47" s="28"/>
      <c r="K47" s="99"/>
    </row>
    <row r="48" spans="1:11" ht="13" outlineLevel="1">
      <c r="A48" s="31" t="s">
        <v>91</v>
      </c>
      <c r="B48" s="187" t="s">
        <v>221</v>
      </c>
      <c r="C48" s="18">
        <v>2327</v>
      </c>
      <c r="D48" s="18">
        <v>18050</v>
      </c>
      <c r="E48" s="38">
        <f t="shared" si="0"/>
        <v>0.88488866632426488</v>
      </c>
      <c r="F48" s="18">
        <v>1.1499999999999999</v>
      </c>
      <c r="G48" s="18"/>
      <c r="H48" s="61">
        <f t="shared" si="1"/>
        <v>1790.5529795970128</v>
      </c>
      <c r="I48" s="58">
        <f>D48*10^(-3)/(F48)</f>
        <v>15.695652173913045</v>
      </c>
      <c r="J48" s="28"/>
      <c r="K48" s="99"/>
    </row>
    <row r="49" spans="1:11" ht="13" outlineLevel="1">
      <c r="A49" s="31" t="s">
        <v>92</v>
      </c>
      <c r="B49" s="187" t="s">
        <v>221</v>
      </c>
      <c r="C49" s="18">
        <v>1246</v>
      </c>
      <c r="D49" s="18">
        <v>9990</v>
      </c>
      <c r="E49" s="38">
        <f t="shared" si="0"/>
        <v>0.91465066744775647</v>
      </c>
      <c r="F49" s="18">
        <v>0.34799999999999998</v>
      </c>
      <c r="G49" s="18"/>
      <c r="H49" s="61">
        <f t="shared" si="1"/>
        <v>3274.8699185054734</v>
      </c>
      <c r="I49" s="58">
        <f>D49*10^(-3)/(F49)</f>
        <v>28.706896551724139</v>
      </c>
      <c r="J49" s="28"/>
      <c r="K49" s="99"/>
    </row>
    <row r="50" spans="1:11" ht="13" outlineLevel="1">
      <c r="A50" s="31" t="s">
        <v>93</v>
      </c>
      <c r="B50" s="187" t="s">
        <v>221</v>
      </c>
      <c r="C50" s="18">
        <v>2440</v>
      </c>
      <c r="D50" s="18">
        <v>18227</v>
      </c>
      <c r="E50" s="38">
        <f t="shared" si="0"/>
        <v>0.85218360957681216</v>
      </c>
      <c r="F50" s="18">
        <v>1.55</v>
      </c>
      <c r="G50" s="18"/>
      <c r="H50" s="61">
        <f t="shared" si="1"/>
        <v>1341.5019402370463</v>
      </c>
      <c r="I50" s="58">
        <f>D50*10^(-3)/(F50)</f>
        <v>11.759354838709678</v>
      </c>
      <c r="J50" s="28"/>
      <c r="K50" s="99"/>
    </row>
    <row r="51" spans="1:11" ht="13" outlineLevel="1">
      <c r="A51" s="31" t="s">
        <v>94</v>
      </c>
      <c r="B51" s="187" t="s">
        <v>221</v>
      </c>
      <c r="C51" s="18">
        <v>928</v>
      </c>
      <c r="D51" s="18">
        <v>8209</v>
      </c>
      <c r="E51" s="38">
        <f t="shared" si="0"/>
        <v>1.0091369054433721</v>
      </c>
      <c r="F51" s="18">
        <v>0.68100000000000005</v>
      </c>
      <c r="G51" s="18"/>
      <c r="H51" s="61">
        <f t="shared" si="1"/>
        <v>1375.1527874470619</v>
      </c>
      <c r="I51" s="58">
        <f>D51*10^(-3)/(F51)</f>
        <v>12.054331864904551</v>
      </c>
      <c r="J51" s="28"/>
      <c r="K51" s="99"/>
    </row>
    <row r="52" spans="1:11" ht="13" outlineLevel="1">
      <c r="A52" s="31" t="s">
        <v>95</v>
      </c>
      <c r="B52" s="187" t="s">
        <v>221</v>
      </c>
      <c r="C52" s="18">
        <v>2560</v>
      </c>
      <c r="D52" s="18">
        <v>21612</v>
      </c>
      <c r="E52" s="38">
        <f t="shared" si="0"/>
        <v>0.96308097395057624</v>
      </c>
      <c r="F52" s="18">
        <v>3.35</v>
      </c>
      <c r="G52" s="18"/>
      <c r="H52" s="61">
        <f t="shared" si="1"/>
        <v>735.96635621297764</v>
      </c>
      <c r="I52" s="58">
        <f>D52*10^(-3)/(F52)</f>
        <v>6.4513432835820899</v>
      </c>
      <c r="J52" s="28"/>
      <c r="K52" s="99"/>
    </row>
    <row r="53" spans="1:11" ht="13" outlineLevel="1">
      <c r="A53" s="31" t="s">
        <v>96</v>
      </c>
      <c r="B53" s="187" t="s">
        <v>221</v>
      </c>
      <c r="C53" s="18">
        <v>1880</v>
      </c>
      <c r="D53" s="18">
        <v>16428</v>
      </c>
      <c r="E53" s="38">
        <f t="shared" si="0"/>
        <v>0.99686111278194978</v>
      </c>
      <c r="F53" s="18">
        <v>1.1399999999999999</v>
      </c>
      <c r="G53" s="18"/>
      <c r="H53" s="61">
        <f t="shared" si="1"/>
        <v>1643.9463965176014</v>
      </c>
      <c r="I53" s="58">
        <f>D53*10^(-3)/(F53)</f>
        <v>14.410526315789475</v>
      </c>
      <c r="J53" s="28"/>
      <c r="K53" s="99"/>
    </row>
    <row r="54" spans="1:11" ht="13" outlineLevel="1">
      <c r="A54" s="31" t="s">
        <v>97</v>
      </c>
      <c r="B54" s="187" t="s">
        <v>221</v>
      </c>
      <c r="C54" s="18">
        <v>1676</v>
      </c>
      <c r="D54" s="18">
        <v>14428</v>
      </c>
      <c r="E54" s="38">
        <f t="shared" si="0"/>
        <v>0.98206431181184428</v>
      </c>
      <c r="F54" s="18">
        <v>1.1000000000000001</v>
      </c>
      <c r="G54" s="18"/>
      <c r="H54" s="61">
        <f t="shared" si="1"/>
        <v>1496.3088969060461</v>
      </c>
      <c r="I54" s="58">
        <f>D54*10^(-3)/(F54)</f>
        <v>13.116363636363635</v>
      </c>
      <c r="J54" s="28"/>
      <c r="K54" s="99"/>
    </row>
    <row r="55" spans="1:11" ht="13" outlineLevel="1">
      <c r="A55" s="31" t="s">
        <v>98</v>
      </c>
      <c r="B55" s="187" t="s">
        <v>221</v>
      </c>
      <c r="C55" s="18">
        <v>2514</v>
      </c>
      <c r="D55" s="18">
        <v>20811</v>
      </c>
      <c r="E55" s="38">
        <f t="shared" si="0"/>
        <v>0.94435543818114287</v>
      </c>
      <c r="F55" s="18">
        <v>0.93100000000000005</v>
      </c>
      <c r="G55" s="18"/>
      <c r="H55" s="61">
        <f t="shared" si="1"/>
        <v>2550.0639866674469</v>
      </c>
      <c r="I55" s="58">
        <f>D55*10^(-3)/(F55)</f>
        <v>22.353383458646615</v>
      </c>
      <c r="J55" s="28"/>
      <c r="K55" s="99"/>
    </row>
    <row r="56" spans="1:11" ht="13" outlineLevel="1">
      <c r="A56" s="31" t="s">
        <v>99</v>
      </c>
      <c r="B56" s="187" t="s">
        <v>221</v>
      </c>
      <c r="C56" s="18">
        <v>1604</v>
      </c>
      <c r="D56" s="18">
        <v>12718</v>
      </c>
      <c r="E56" s="38">
        <f t="shared" si="0"/>
        <v>0.90452852334855471</v>
      </c>
      <c r="F56" s="18">
        <v>0.94299999999999995</v>
      </c>
      <c r="G56" s="18"/>
      <c r="H56" s="61">
        <f t="shared" si="1"/>
        <v>1538.5617724825895</v>
      </c>
      <c r="I56" s="58">
        <f>D56*10^(-3)/(F56)</f>
        <v>13.486744432661718</v>
      </c>
      <c r="J56" s="28"/>
      <c r="K56" s="99"/>
    </row>
    <row r="57" spans="1:11" ht="13" outlineLevel="1">
      <c r="A57" s="31" t="s">
        <v>100</v>
      </c>
      <c r="B57" s="187" t="s">
        <v>221</v>
      </c>
      <c r="C57" s="18">
        <v>973</v>
      </c>
      <c r="D57" s="18">
        <v>6913</v>
      </c>
      <c r="E57" s="38">
        <f t="shared" si="0"/>
        <v>0.81051587659876323</v>
      </c>
      <c r="F57" s="18">
        <v>0.96099999999999997</v>
      </c>
      <c r="G57" s="18"/>
      <c r="H57" s="61">
        <f t="shared" si="1"/>
        <v>820.63678244599032</v>
      </c>
      <c r="I57" s="58">
        <f>D57*10^(-3)/(F57)</f>
        <v>7.1935483870967749</v>
      </c>
      <c r="J57" s="28"/>
      <c r="K57" s="99"/>
    </row>
    <row r="58" spans="1:11" ht="15.75" customHeight="1" outlineLevel="1">
      <c r="A58" s="31" t="s">
        <v>101</v>
      </c>
      <c r="B58" s="187" t="s">
        <v>221</v>
      </c>
      <c r="C58" s="18">
        <v>2302</v>
      </c>
      <c r="D58" s="18">
        <v>19176</v>
      </c>
      <c r="E58" s="38">
        <f t="shared" si="0"/>
        <v>0.95029952341250068</v>
      </c>
      <c r="F58" s="18">
        <v>3.65</v>
      </c>
      <c r="G58" s="18"/>
      <c r="H58" s="61">
        <f t="shared" si="1"/>
        <v>599.33958983440459</v>
      </c>
      <c r="I58" s="58">
        <f>D58*10^(-3)/(F58)</f>
        <v>5.253698630136987</v>
      </c>
      <c r="J58" s="28"/>
      <c r="K58" s="99"/>
    </row>
    <row r="59" spans="1:11" ht="15.75" customHeight="1" outlineLevel="1">
      <c r="A59" s="31" t="s">
        <v>102</v>
      </c>
      <c r="B59" s="187" t="s">
        <v>221</v>
      </c>
      <c r="C59" s="18">
        <v>1190</v>
      </c>
      <c r="D59" s="18">
        <v>8402</v>
      </c>
      <c r="E59" s="38">
        <f t="shared" si="0"/>
        <v>0.80545916128216277</v>
      </c>
      <c r="F59" s="18">
        <v>0.497</v>
      </c>
      <c r="G59" s="18"/>
      <c r="H59" s="61">
        <f t="shared" si="1"/>
        <v>1928.5641889854603</v>
      </c>
      <c r="I59" s="58">
        <f>D59*10^(-3)/(F59)</f>
        <v>16.905432595573444</v>
      </c>
      <c r="J59" s="28"/>
      <c r="K59" s="99"/>
    </row>
    <row r="60" spans="1:11" ht="15.75" customHeight="1" outlineLevel="1">
      <c r="A60" s="31" t="s">
        <v>103</v>
      </c>
      <c r="B60" s="187" t="s">
        <v>221</v>
      </c>
      <c r="C60" s="18">
        <v>2332</v>
      </c>
      <c r="D60" s="18">
        <v>13650</v>
      </c>
      <c r="E60" s="38">
        <f t="shared" si="0"/>
        <v>0.66774695308021126</v>
      </c>
      <c r="F60" s="18">
        <v>1.48</v>
      </c>
      <c r="G60" s="18"/>
      <c r="H60" s="61">
        <f t="shared" si="1"/>
        <v>1052.1526314750356</v>
      </c>
      <c r="I60" s="58">
        <f>D60*10^(-3)/(F60)</f>
        <v>9.2229729729729737</v>
      </c>
      <c r="J60" s="28"/>
      <c r="K60" s="99"/>
    </row>
    <row r="61" spans="1:11" ht="15.75" customHeight="1" outlineLevel="1" thickBot="1">
      <c r="A61" s="32" t="s">
        <v>104</v>
      </c>
      <c r="B61" s="188" t="s">
        <v>221</v>
      </c>
      <c r="C61" s="33">
        <v>1200</v>
      </c>
      <c r="D61" s="33">
        <v>10648</v>
      </c>
      <c r="E61" s="88">
        <f t="shared" si="0"/>
        <v>1.0122658977729149</v>
      </c>
      <c r="F61" s="33">
        <v>0.754</v>
      </c>
      <c r="G61" s="33"/>
      <c r="H61" s="62">
        <f t="shared" si="1"/>
        <v>1611.033259055037</v>
      </c>
      <c r="I61" s="59">
        <f>D61*10^(-3)/(F61)</f>
        <v>14.122015915119363</v>
      </c>
      <c r="J61" s="34"/>
      <c r="K61" s="120"/>
    </row>
    <row r="62" spans="1:11" ht="14" customHeight="1" outlineLevel="1">
      <c r="A62" s="29" t="s">
        <v>105</v>
      </c>
      <c r="B62" s="184" t="s">
        <v>28</v>
      </c>
      <c r="C62" s="23">
        <v>3114</v>
      </c>
      <c r="D62" s="23">
        <v>23600</v>
      </c>
      <c r="E62" s="37">
        <f t="shared" si="0"/>
        <v>0.86457207582347118</v>
      </c>
      <c r="F62" s="23">
        <v>0.64900000000000002</v>
      </c>
      <c r="G62" s="23">
        <v>1.23</v>
      </c>
      <c r="H62" s="60">
        <f t="shared" si="1"/>
        <v>4148.3473715166247</v>
      </c>
      <c r="I62" s="57">
        <f>D62*10^(-3)/(F62)</f>
        <v>36.363636363636367</v>
      </c>
      <c r="J62" s="60">
        <f>C62*10^6*E62/(G62*10^6)</f>
        <v>2188.843450499422</v>
      </c>
      <c r="K62" s="86">
        <f>D62*10^(-3)/(G62)</f>
        <v>19.1869918699187</v>
      </c>
    </row>
    <row r="63" spans="1:11" ht="13">
      <c r="A63" s="31" t="s">
        <v>106</v>
      </c>
      <c r="B63" s="187" t="s">
        <v>28</v>
      </c>
      <c r="C63" s="18">
        <v>3512</v>
      </c>
      <c r="D63" s="18">
        <v>19451</v>
      </c>
      <c r="E63" s="38">
        <f t="shared" si="0"/>
        <v>0.63182271637035059</v>
      </c>
      <c r="F63" s="18">
        <v>0.81799999999999995</v>
      </c>
      <c r="G63" s="18">
        <v>1.81</v>
      </c>
      <c r="H63" s="61">
        <f t="shared" si="1"/>
        <v>2712.6667235851728</v>
      </c>
      <c r="I63" s="58">
        <f>D63*10^(-3)/(F63)</f>
        <v>23.778728606356971</v>
      </c>
      <c r="J63" s="61">
        <f>C63*10^6*E63/(G63*10^6)</f>
        <v>1225.9455137528569</v>
      </c>
      <c r="K63" s="87">
        <f>D63*10^(-3)/(G63)</f>
        <v>10.746408839779006</v>
      </c>
    </row>
    <row r="64" spans="1:11" ht="13">
      <c r="A64" s="31" t="s">
        <v>107</v>
      </c>
      <c r="B64" s="187" t="s">
        <v>28</v>
      </c>
      <c r="C64" s="18">
        <v>6430</v>
      </c>
      <c r="D64" s="18">
        <v>48169</v>
      </c>
      <c r="E64" s="38">
        <f t="shared" si="0"/>
        <v>0.85460310650249893</v>
      </c>
      <c r="F64" s="18">
        <v>6.19</v>
      </c>
      <c r="G64" s="18">
        <v>10.94</v>
      </c>
      <c r="H64" s="61">
        <f t="shared" si="1"/>
        <v>887.73796038951025</v>
      </c>
      <c r="I64" s="58">
        <f>D64*10^(-3)/(F64)</f>
        <v>7.7817447495961227</v>
      </c>
      <c r="J64" s="61">
        <f>C64*10^6*E64/(G64*10^6)</f>
        <v>502.29414760613059</v>
      </c>
      <c r="K64" s="87">
        <f>D64*10^(-3)/(G64)</f>
        <v>4.4030164533820848</v>
      </c>
    </row>
    <row r="65" spans="1:11" ht="14" outlineLevel="1" thickBot="1">
      <c r="A65" s="32" t="s">
        <v>108</v>
      </c>
      <c r="B65" s="188" t="s">
        <v>28</v>
      </c>
      <c r="C65" s="33">
        <v>660</v>
      </c>
      <c r="D65" s="33">
        <v>4549</v>
      </c>
      <c r="E65" s="88">
        <f t="shared" si="0"/>
        <v>0.78628467470954699</v>
      </c>
      <c r="F65" s="33">
        <v>0.48</v>
      </c>
      <c r="G65" s="33">
        <v>1.38</v>
      </c>
      <c r="H65" s="62">
        <f t="shared" si="1"/>
        <v>1081.1414277256272</v>
      </c>
      <c r="I65" s="59">
        <f>D65*10^(-3)/(F65)</f>
        <v>9.4770833333333346</v>
      </c>
      <c r="J65" s="62">
        <f>C65*10^6*E65/(G65*10^6)</f>
        <v>376.04919225239206</v>
      </c>
      <c r="K65" s="89">
        <f>D65*10^(-3)/(G65)</f>
        <v>3.2963768115942034</v>
      </c>
    </row>
    <row r="66" spans="1:11" ht="35" customHeight="1" outlineLevel="1" thickBot="1">
      <c r="A66" s="106" t="s">
        <v>197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5"/>
    </row>
    <row r="67" spans="1:11" ht="13" outlineLevel="1">
      <c r="J67" s="2"/>
    </row>
    <row r="68" spans="1:11" ht="13" outlineLevel="1">
      <c r="A68" s="113"/>
      <c r="B68" s="113"/>
      <c r="C68" s="113"/>
      <c r="D68" s="113"/>
      <c r="E68" s="113"/>
      <c r="F68" s="113"/>
      <c r="G68" s="113"/>
      <c r="H68" s="113"/>
      <c r="I68" s="113"/>
      <c r="J68" s="113"/>
    </row>
    <row r="69" spans="1:11" ht="13" outlineLevel="1">
      <c r="A69" s="81"/>
      <c r="B69" s="81"/>
      <c r="C69" s="81"/>
      <c r="D69" s="81"/>
      <c r="E69" s="81"/>
      <c r="F69" s="81"/>
      <c r="G69" s="81"/>
      <c r="H69" s="81"/>
      <c r="I69" s="81"/>
      <c r="J69" s="82"/>
    </row>
    <row r="70" spans="1:11" ht="13" outlineLevel="1"/>
    <row r="71" spans="1:11" ht="13" outlineLevel="1"/>
    <row r="72" spans="1:11" ht="13" outlineLevel="1"/>
    <row r="73" spans="1:11" ht="13" outlineLevel="1"/>
    <row r="74" spans="1:11" ht="13" outlineLevel="1">
      <c r="A74" s="9"/>
      <c r="B74" s="9"/>
      <c r="C74" s="9"/>
      <c r="D74" s="9"/>
      <c r="E74" s="9"/>
      <c r="F74" s="9"/>
      <c r="G74" s="9"/>
      <c r="H74" s="9"/>
      <c r="I74" s="9"/>
      <c r="J74" s="10"/>
    </row>
    <row r="75" spans="1:11" ht="13">
      <c r="A75" s="72"/>
      <c r="B75" s="73"/>
      <c r="C75" s="73"/>
      <c r="D75" s="73"/>
      <c r="E75" s="73"/>
      <c r="F75" s="76"/>
      <c r="G75" s="76"/>
      <c r="H75" s="73"/>
      <c r="I75" s="73"/>
      <c r="J75" s="73"/>
    </row>
    <row r="76" spans="1:11" ht="13">
      <c r="A76" s="95"/>
      <c r="B76" s="28"/>
      <c r="C76" s="28"/>
      <c r="D76" s="28"/>
      <c r="E76" s="28"/>
      <c r="F76" s="28"/>
      <c r="G76" s="28"/>
      <c r="H76" s="28"/>
      <c r="I76" s="28"/>
      <c r="J76" s="39"/>
    </row>
    <row r="77" spans="1:11" ht="13">
      <c r="A77" s="95"/>
      <c r="B77" s="28"/>
      <c r="C77" s="28"/>
      <c r="D77" s="28"/>
      <c r="E77" s="28"/>
      <c r="F77" s="28"/>
      <c r="G77" s="28"/>
      <c r="H77" s="28"/>
      <c r="I77" s="28"/>
      <c r="J77" s="39"/>
    </row>
    <row r="78" spans="1:11" ht="13">
      <c r="A78" s="95"/>
      <c r="B78" s="28"/>
      <c r="C78" s="28"/>
      <c r="D78" s="28"/>
      <c r="E78" s="28"/>
      <c r="F78" s="28"/>
      <c r="G78" s="28"/>
      <c r="H78" s="28"/>
      <c r="I78" s="28"/>
      <c r="J78" s="39"/>
    </row>
    <row r="79" spans="1:11" ht="13">
      <c r="A79" s="95"/>
      <c r="B79" s="28"/>
      <c r="C79" s="28"/>
      <c r="D79" s="28"/>
      <c r="E79" s="28"/>
      <c r="F79" s="28"/>
      <c r="G79" s="28"/>
      <c r="H79" s="28"/>
      <c r="I79" s="28"/>
      <c r="J79" s="39"/>
    </row>
    <row r="80" spans="1:11" ht="13">
      <c r="A80" s="110"/>
      <c r="B80" s="110"/>
      <c r="C80" s="110"/>
      <c r="D80" s="110"/>
      <c r="E80" s="110"/>
      <c r="F80" s="110"/>
      <c r="G80" s="110"/>
      <c r="H80" s="110"/>
      <c r="I80" s="110"/>
      <c r="J80" s="111"/>
    </row>
    <row r="81" spans="1:10" ht="13">
      <c r="A81" s="17"/>
      <c r="B81" s="17"/>
      <c r="C81" s="17"/>
      <c r="D81" s="17"/>
      <c r="E81" s="17"/>
      <c r="F81" s="17"/>
      <c r="G81" s="17"/>
      <c r="H81" s="17"/>
      <c r="I81" s="17"/>
      <c r="J81" s="112"/>
    </row>
    <row r="82" spans="1:10" ht="13">
      <c r="A82" s="72"/>
      <c r="B82" s="73"/>
      <c r="C82" s="73"/>
      <c r="D82" s="73"/>
      <c r="E82" s="73"/>
      <c r="F82" s="76"/>
      <c r="G82" s="76"/>
      <c r="H82" s="73"/>
      <c r="I82" s="73"/>
      <c r="J82" s="73"/>
    </row>
    <row r="83" spans="1:10" ht="13">
      <c r="A83" s="77"/>
      <c r="B83" s="109"/>
      <c r="C83" s="109"/>
      <c r="D83" s="109"/>
      <c r="E83" s="109"/>
      <c r="F83" s="28"/>
      <c r="G83" s="28"/>
      <c r="H83" s="28"/>
      <c r="I83" s="28"/>
      <c r="J83" s="109"/>
    </row>
    <row r="84" spans="1:10" ht="13">
      <c r="A84" s="77"/>
      <c r="B84" s="109"/>
      <c r="C84" s="109"/>
      <c r="D84" s="109"/>
      <c r="E84" s="109"/>
      <c r="F84" s="28"/>
      <c r="G84" s="28"/>
      <c r="H84" s="28"/>
      <c r="I84" s="28"/>
      <c r="J84" s="109"/>
    </row>
    <row r="85" spans="1:10" ht="13">
      <c r="A85" s="77"/>
      <c r="B85" s="109"/>
      <c r="C85" s="109"/>
      <c r="D85" s="109"/>
      <c r="E85" s="109"/>
      <c r="F85" s="28"/>
      <c r="G85" s="28"/>
      <c r="H85" s="28"/>
      <c r="I85" s="28"/>
      <c r="J85" s="109"/>
    </row>
    <row r="86" spans="1:10" ht="13">
      <c r="A86" s="77"/>
      <c r="B86" s="109"/>
      <c r="C86" s="109"/>
      <c r="D86" s="109"/>
      <c r="E86" s="109"/>
      <c r="F86" s="28"/>
      <c r="G86" s="28"/>
      <c r="H86" s="28"/>
      <c r="I86" s="28"/>
      <c r="J86" s="109"/>
    </row>
    <row r="87" spans="1:10" ht="13">
      <c r="J87" s="2"/>
    </row>
    <row r="88" spans="1:10" ht="13">
      <c r="J88" s="2"/>
    </row>
    <row r="89" spans="1:10" ht="13">
      <c r="J89" s="2"/>
    </row>
    <row r="90" spans="1:10" ht="13">
      <c r="J90" s="2"/>
    </row>
    <row r="91" spans="1:10" ht="13">
      <c r="J91" s="2"/>
    </row>
    <row r="92" spans="1:10" ht="13">
      <c r="J92" s="2"/>
    </row>
    <row r="93" spans="1:10" ht="13">
      <c r="J93" s="2"/>
    </row>
    <row r="94" spans="1:10" ht="13">
      <c r="J94" s="2"/>
    </row>
    <row r="95" spans="1:10" ht="13">
      <c r="J95" s="2"/>
    </row>
    <row r="96" spans="1:10" ht="13">
      <c r="J96" s="2"/>
    </row>
    <row r="97" spans="10:10" ht="13">
      <c r="J97" s="2"/>
    </row>
    <row r="98" spans="10:10" ht="13">
      <c r="J98" s="2"/>
    </row>
    <row r="99" spans="10:10" ht="13">
      <c r="J99" s="2"/>
    </row>
    <row r="100" spans="10:10" ht="13">
      <c r="J100" s="2"/>
    </row>
    <row r="101" spans="10:10" ht="13">
      <c r="J101" s="2"/>
    </row>
    <row r="102" spans="10:10" ht="13">
      <c r="J102" s="2"/>
    </row>
    <row r="103" spans="10:10" ht="13">
      <c r="J103" s="2"/>
    </row>
    <row r="104" spans="10:10" ht="13">
      <c r="J104" s="2"/>
    </row>
    <row r="105" spans="10:10" ht="13">
      <c r="J105" s="2"/>
    </row>
    <row r="106" spans="10:10" ht="13">
      <c r="J106" s="2"/>
    </row>
    <row r="107" spans="10:10" ht="13">
      <c r="J107" s="2"/>
    </row>
    <row r="108" spans="10:10" ht="13">
      <c r="J108" s="2"/>
    </row>
    <row r="109" spans="10:10" ht="13">
      <c r="J109" s="2"/>
    </row>
    <row r="110" spans="10:10" ht="13">
      <c r="J110" s="2"/>
    </row>
    <row r="111" spans="10:10" ht="13">
      <c r="J111" s="2"/>
    </row>
    <row r="112" spans="10:10" ht="13">
      <c r="J112" s="2"/>
    </row>
    <row r="113" spans="10:10" ht="13">
      <c r="J113" s="2"/>
    </row>
    <row r="114" spans="10:10" ht="13">
      <c r="J114" s="2"/>
    </row>
    <row r="115" spans="10:10" ht="13">
      <c r="J115" s="2"/>
    </row>
    <row r="116" spans="10:10" ht="13">
      <c r="J116" s="2"/>
    </row>
    <row r="117" spans="10:10" ht="13">
      <c r="J117" s="2"/>
    </row>
    <row r="118" spans="10:10" ht="13">
      <c r="J118" s="2"/>
    </row>
    <row r="119" spans="10:10" ht="13">
      <c r="J119" s="2"/>
    </row>
    <row r="120" spans="10:10" ht="13">
      <c r="J120" s="2"/>
    </row>
    <row r="121" spans="10:10" ht="13">
      <c r="J121" s="2"/>
    </row>
    <row r="122" spans="10:10" ht="13">
      <c r="J122" s="2"/>
    </row>
    <row r="123" spans="10:10" ht="13">
      <c r="J123" s="2"/>
    </row>
    <row r="124" spans="10:10" ht="13">
      <c r="J124" s="2"/>
    </row>
    <row r="125" spans="10:10" ht="13">
      <c r="J125" s="2"/>
    </row>
    <row r="126" spans="10:10" ht="13">
      <c r="J126" s="2"/>
    </row>
    <row r="127" spans="10:10" ht="13">
      <c r="J127" s="2"/>
    </row>
    <row r="128" spans="10:10" ht="13">
      <c r="J128" s="2"/>
    </row>
    <row r="129" spans="10:10" ht="13">
      <c r="J129" s="2"/>
    </row>
    <row r="130" spans="10:10" ht="13">
      <c r="J130" s="2"/>
    </row>
    <row r="131" spans="10:10" ht="13">
      <c r="J131" s="2"/>
    </row>
    <row r="132" spans="10:10" ht="13">
      <c r="J132" s="2"/>
    </row>
    <row r="133" spans="10:10" ht="13">
      <c r="J133" s="2"/>
    </row>
    <row r="134" spans="10:10" ht="13">
      <c r="J134" s="2"/>
    </row>
    <row r="135" spans="10:10" ht="13">
      <c r="J135" s="2"/>
    </row>
    <row r="136" spans="10:10" ht="13">
      <c r="J136" s="2"/>
    </row>
    <row r="137" spans="10:10" ht="13">
      <c r="J137" s="2"/>
    </row>
    <row r="138" spans="10:10" ht="13">
      <c r="J138" s="2"/>
    </row>
    <row r="139" spans="10:10" ht="13">
      <c r="J139" s="2"/>
    </row>
    <row r="140" spans="10:10" ht="13">
      <c r="J140" s="2"/>
    </row>
    <row r="141" spans="10:10" ht="13">
      <c r="J141" s="2"/>
    </row>
    <row r="142" spans="10:10" ht="13">
      <c r="J142" s="2"/>
    </row>
    <row r="143" spans="10:10" ht="13">
      <c r="J143" s="2"/>
    </row>
    <row r="144" spans="10:10" ht="13">
      <c r="J144" s="2"/>
    </row>
    <row r="145" spans="10:10" ht="13">
      <c r="J145" s="2"/>
    </row>
    <row r="146" spans="10:10" ht="13">
      <c r="J146" s="2"/>
    </row>
    <row r="147" spans="10:10" ht="13">
      <c r="J147" s="2"/>
    </row>
    <row r="148" spans="10:10" ht="13">
      <c r="J148" s="2"/>
    </row>
    <row r="149" spans="10:10" ht="13">
      <c r="J149" s="2"/>
    </row>
    <row r="150" spans="10:10" ht="13">
      <c r="J150" s="2"/>
    </row>
    <row r="151" spans="10:10" ht="13">
      <c r="J151" s="2"/>
    </row>
    <row r="152" spans="10:10" ht="13">
      <c r="J152" s="2"/>
    </row>
    <row r="153" spans="10:10" ht="13">
      <c r="J153" s="2"/>
    </row>
    <row r="154" spans="10:10" ht="13">
      <c r="J154" s="2"/>
    </row>
    <row r="155" spans="10:10" ht="13">
      <c r="J155" s="2"/>
    </row>
    <row r="156" spans="10:10" ht="13">
      <c r="J156" s="2"/>
    </row>
    <row r="157" spans="10:10" ht="13">
      <c r="J157" s="2"/>
    </row>
    <row r="158" spans="10:10" ht="13">
      <c r="J158" s="2"/>
    </row>
    <row r="159" spans="10:10" ht="13">
      <c r="J159" s="2"/>
    </row>
    <row r="160" spans="10:10" ht="13">
      <c r="J160" s="2"/>
    </row>
    <row r="161" spans="10:10" ht="13">
      <c r="J161" s="2"/>
    </row>
    <row r="162" spans="10:10" ht="13">
      <c r="J162" s="2"/>
    </row>
    <row r="163" spans="10:10" ht="13">
      <c r="J163" s="2"/>
    </row>
    <row r="164" spans="10:10" ht="13">
      <c r="J164" s="2"/>
    </row>
    <row r="165" spans="10:10" ht="13">
      <c r="J165" s="2"/>
    </row>
    <row r="166" spans="10:10" ht="13">
      <c r="J166" s="2"/>
    </row>
    <row r="167" spans="10:10" ht="13">
      <c r="J167" s="2"/>
    </row>
    <row r="168" spans="10:10" ht="13">
      <c r="J168" s="2"/>
    </row>
    <row r="169" spans="10:10" ht="13">
      <c r="J169" s="2"/>
    </row>
    <row r="170" spans="10:10" ht="13">
      <c r="J170" s="2"/>
    </row>
    <row r="171" spans="10:10" ht="13">
      <c r="J171" s="2"/>
    </row>
    <row r="172" spans="10:10" ht="13">
      <c r="J172" s="2"/>
    </row>
    <row r="173" spans="10:10" ht="13">
      <c r="J173" s="2"/>
    </row>
    <row r="174" spans="10:10" ht="13">
      <c r="J174" s="2"/>
    </row>
    <row r="175" spans="10:10" ht="13">
      <c r="J175" s="2"/>
    </row>
    <row r="176" spans="10:10" ht="13">
      <c r="J176" s="2"/>
    </row>
    <row r="177" spans="10:10" ht="13">
      <c r="J177" s="2"/>
    </row>
    <row r="178" spans="10:10" ht="13">
      <c r="J178" s="2"/>
    </row>
    <row r="179" spans="10:10" ht="13">
      <c r="J179" s="2"/>
    </row>
    <row r="180" spans="10:10" ht="13">
      <c r="J180" s="2"/>
    </row>
    <row r="181" spans="10:10" ht="13">
      <c r="J181" s="2"/>
    </row>
    <row r="182" spans="10:10" ht="13">
      <c r="J182" s="2"/>
    </row>
    <row r="183" spans="10:10" ht="13">
      <c r="J183" s="2"/>
    </row>
    <row r="184" spans="10:10" ht="13">
      <c r="J184" s="2"/>
    </row>
    <row r="185" spans="10:10" ht="13">
      <c r="J185" s="2"/>
    </row>
    <row r="186" spans="10:10" ht="13">
      <c r="J186" s="2"/>
    </row>
    <row r="187" spans="10:10" ht="13">
      <c r="J187" s="2"/>
    </row>
    <row r="188" spans="10:10" ht="13">
      <c r="J188" s="2"/>
    </row>
    <row r="189" spans="10:10" ht="13">
      <c r="J189" s="2"/>
    </row>
    <row r="190" spans="10:10" ht="13">
      <c r="J190" s="2"/>
    </row>
    <row r="191" spans="10:10" ht="13">
      <c r="J191" s="2"/>
    </row>
    <row r="192" spans="10:10" ht="13">
      <c r="J192" s="2"/>
    </row>
    <row r="193" spans="10:10" ht="13">
      <c r="J193" s="2"/>
    </row>
    <row r="194" spans="10:10" ht="13">
      <c r="J194" s="2"/>
    </row>
    <row r="195" spans="10:10" ht="13">
      <c r="J195" s="2"/>
    </row>
    <row r="196" spans="10:10" ht="13">
      <c r="J196" s="2"/>
    </row>
    <row r="197" spans="10:10" ht="13">
      <c r="J197" s="2"/>
    </row>
    <row r="198" spans="10:10" ht="13">
      <c r="J198" s="2"/>
    </row>
    <row r="199" spans="10:10" ht="13">
      <c r="J199" s="2"/>
    </row>
    <row r="200" spans="10:10" ht="13">
      <c r="J200" s="2"/>
    </row>
    <row r="201" spans="10:10" ht="13">
      <c r="J201" s="2"/>
    </row>
    <row r="202" spans="10:10" ht="13">
      <c r="J202" s="2"/>
    </row>
    <row r="203" spans="10:10" ht="13">
      <c r="J203" s="2"/>
    </row>
    <row r="204" spans="10:10" ht="13">
      <c r="J204" s="2"/>
    </row>
    <row r="205" spans="10:10" ht="13">
      <c r="J205" s="2"/>
    </row>
    <row r="206" spans="10:10" ht="13">
      <c r="J206" s="2"/>
    </row>
    <row r="207" spans="10:10" ht="13">
      <c r="J207" s="2"/>
    </row>
    <row r="208" spans="10:10" ht="13">
      <c r="J208" s="2"/>
    </row>
    <row r="209" spans="10:10" ht="13">
      <c r="J209" s="2"/>
    </row>
    <row r="210" spans="10:10" ht="13">
      <c r="J210" s="2"/>
    </row>
    <row r="211" spans="10:10" ht="13">
      <c r="J211" s="2"/>
    </row>
    <row r="212" spans="10:10" ht="13">
      <c r="J212" s="2"/>
    </row>
    <row r="213" spans="10:10" ht="13">
      <c r="J213" s="2"/>
    </row>
    <row r="214" spans="10:10" ht="13">
      <c r="J214" s="2"/>
    </row>
    <row r="215" spans="10:10" ht="13">
      <c r="J215" s="2"/>
    </row>
    <row r="216" spans="10:10" ht="13">
      <c r="J216" s="2"/>
    </row>
    <row r="217" spans="10:10" ht="13">
      <c r="J217" s="2"/>
    </row>
    <row r="218" spans="10:10" ht="13">
      <c r="J218" s="2"/>
    </row>
    <row r="219" spans="10:10" ht="13">
      <c r="J219" s="2"/>
    </row>
    <row r="220" spans="10:10" ht="13">
      <c r="J220" s="2"/>
    </row>
    <row r="221" spans="10:10" ht="13">
      <c r="J221" s="2"/>
    </row>
    <row r="222" spans="10:10" ht="13">
      <c r="J222" s="2"/>
    </row>
    <row r="223" spans="10:10" ht="13">
      <c r="J223" s="2"/>
    </row>
    <row r="224" spans="10:10" ht="13">
      <c r="J224" s="2"/>
    </row>
    <row r="225" spans="10:10" ht="13">
      <c r="J225" s="2"/>
    </row>
    <row r="226" spans="10:10" ht="13">
      <c r="J226" s="2"/>
    </row>
    <row r="227" spans="10:10" ht="13">
      <c r="J227" s="2"/>
    </row>
    <row r="228" spans="10:10" ht="13">
      <c r="J228" s="2"/>
    </row>
    <row r="229" spans="10:10" ht="13">
      <c r="J229" s="2"/>
    </row>
    <row r="230" spans="10:10" ht="13">
      <c r="J230" s="2"/>
    </row>
    <row r="231" spans="10:10" ht="13">
      <c r="J231" s="2"/>
    </row>
    <row r="232" spans="10:10" ht="13">
      <c r="J232" s="2"/>
    </row>
    <row r="233" spans="10:10" ht="13">
      <c r="J233" s="2"/>
    </row>
    <row r="234" spans="10:10" ht="13">
      <c r="J234" s="2"/>
    </row>
    <row r="235" spans="10:10" ht="13">
      <c r="J235" s="2"/>
    </row>
    <row r="236" spans="10:10" ht="13">
      <c r="J236" s="2"/>
    </row>
    <row r="237" spans="10:10" ht="13">
      <c r="J237" s="2"/>
    </row>
    <row r="238" spans="10:10" ht="13">
      <c r="J238" s="2"/>
    </row>
    <row r="239" spans="10:10" ht="13">
      <c r="J239" s="2"/>
    </row>
    <row r="240" spans="10:10" ht="13">
      <c r="J240" s="2"/>
    </row>
    <row r="241" spans="10:10" ht="13">
      <c r="J241" s="2"/>
    </row>
    <row r="242" spans="10:10" ht="13">
      <c r="J242" s="2"/>
    </row>
    <row r="243" spans="10:10" ht="13">
      <c r="J243" s="2"/>
    </row>
    <row r="244" spans="10:10" ht="13">
      <c r="J244" s="2"/>
    </row>
    <row r="245" spans="10:10" ht="13">
      <c r="J245" s="2"/>
    </row>
    <row r="246" spans="10:10" ht="13">
      <c r="J246" s="2"/>
    </row>
    <row r="247" spans="10:10" ht="13">
      <c r="J247" s="2"/>
    </row>
    <row r="248" spans="10:10" ht="13">
      <c r="J248" s="2"/>
    </row>
    <row r="249" spans="10:10" ht="13">
      <c r="J249" s="2"/>
    </row>
    <row r="250" spans="10:10" ht="13">
      <c r="J250" s="2"/>
    </row>
    <row r="251" spans="10:10" ht="13">
      <c r="J251" s="2"/>
    </row>
    <row r="252" spans="10:10" ht="13">
      <c r="J252" s="2"/>
    </row>
    <row r="253" spans="10:10" ht="13">
      <c r="J253" s="2"/>
    </row>
    <row r="254" spans="10:10" ht="13">
      <c r="J254" s="2"/>
    </row>
    <row r="255" spans="10:10" ht="13">
      <c r="J255" s="2"/>
    </row>
    <row r="256" spans="10:10" ht="13">
      <c r="J256" s="2"/>
    </row>
    <row r="257" spans="10:10" ht="13">
      <c r="J257" s="2"/>
    </row>
    <row r="258" spans="10:10" ht="13">
      <c r="J258" s="2"/>
    </row>
    <row r="259" spans="10:10" ht="13">
      <c r="J259" s="2"/>
    </row>
    <row r="260" spans="10:10" ht="13">
      <c r="J260" s="2"/>
    </row>
    <row r="261" spans="10:10" ht="13">
      <c r="J261" s="2"/>
    </row>
    <row r="262" spans="10:10" ht="13">
      <c r="J262" s="2"/>
    </row>
    <row r="263" spans="10:10" ht="13">
      <c r="J263" s="2"/>
    </row>
    <row r="264" spans="10:10" ht="13">
      <c r="J264" s="2"/>
    </row>
    <row r="265" spans="10:10" ht="13">
      <c r="J265" s="2"/>
    </row>
    <row r="266" spans="10:10" ht="13">
      <c r="J266" s="2"/>
    </row>
    <row r="267" spans="10:10" ht="13">
      <c r="J267" s="2"/>
    </row>
    <row r="268" spans="10:10" ht="13">
      <c r="J268" s="2"/>
    </row>
    <row r="269" spans="10:10" ht="13">
      <c r="J269" s="2"/>
    </row>
    <row r="270" spans="10:10" ht="13">
      <c r="J270" s="2"/>
    </row>
    <row r="271" spans="10:10" ht="13">
      <c r="J271" s="2"/>
    </row>
    <row r="272" spans="10:10" ht="13">
      <c r="J272" s="2"/>
    </row>
    <row r="273" spans="10:10" ht="13">
      <c r="J273" s="2"/>
    </row>
    <row r="274" spans="10:10" ht="13">
      <c r="J274" s="2"/>
    </row>
    <row r="275" spans="10:10" ht="13">
      <c r="J275" s="2"/>
    </row>
    <row r="276" spans="10:10" ht="13">
      <c r="J276" s="2"/>
    </row>
    <row r="277" spans="10:10" ht="13">
      <c r="J277" s="2"/>
    </row>
    <row r="278" spans="10:10" ht="13">
      <c r="J278" s="2"/>
    </row>
    <row r="279" spans="10:10" ht="13">
      <c r="J279" s="2"/>
    </row>
    <row r="280" spans="10:10" ht="13">
      <c r="J280" s="2"/>
    </row>
    <row r="281" spans="10:10" ht="13">
      <c r="J281" s="2"/>
    </row>
    <row r="282" spans="10:10" ht="13">
      <c r="J282" s="2"/>
    </row>
    <row r="283" spans="10:10" ht="13">
      <c r="J283" s="2"/>
    </row>
    <row r="284" spans="10:10" ht="13">
      <c r="J284" s="2"/>
    </row>
    <row r="285" spans="10:10" ht="13">
      <c r="J285" s="2"/>
    </row>
    <row r="286" spans="10:10" ht="13">
      <c r="J286" s="2"/>
    </row>
    <row r="287" spans="10:10" ht="13">
      <c r="J287" s="2"/>
    </row>
    <row r="288" spans="10:10" ht="13">
      <c r="J288" s="2"/>
    </row>
    <row r="289" spans="10:10" ht="13">
      <c r="J289" s="2"/>
    </row>
    <row r="290" spans="10:10" ht="13">
      <c r="J290" s="2"/>
    </row>
    <row r="291" spans="10:10" ht="13">
      <c r="J291" s="2"/>
    </row>
    <row r="292" spans="10:10" ht="13">
      <c r="J292" s="2"/>
    </row>
    <row r="293" spans="10:10" ht="13">
      <c r="J293" s="2"/>
    </row>
    <row r="294" spans="10:10" ht="13">
      <c r="J294" s="2"/>
    </row>
    <row r="295" spans="10:10" ht="13">
      <c r="J295" s="2"/>
    </row>
    <row r="296" spans="10:10" ht="13">
      <c r="J296" s="2"/>
    </row>
    <row r="297" spans="10:10" ht="13">
      <c r="J297" s="2"/>
    </row>
    <row r="298" spans="10:10" ht="13">
      <c r="J298" s="2"/>
    </row>
    <row r="299" spans="10:10" ht="13">
      <c r="J299" s="2"/>
    </row>
    <row r="300" spans="10:10" ht="13">
      <c r="J300" s="2"/>
    </row>
    <row r="301" spans="10:10" ht="13">
      <c r="J301" s="2"/>
    </row>
    <row r="302" spans="10:10" ht="13">
      <c r="J302" s="2"/>
    </row>
    <row r="303" spans="10:10" ht="13">
      <c r="J303" s="2"/>
    </row>
    <row r="304" spans="10:10" ht="13">
      <c r="J304" s="2"/>
    </row>
    <row r="305" spans="10:10" ht="13">
      <c r="J305" s="2"/>
    </row>
    <row r="306" spans="10:10" ht="13">
      <c r="J306" s="2"/>
    </row>
    <row r="307" spans="10:10" ht="13">
      <c r="J307" s="2"/>
    </row>
    <row r="308" spans="10:10" ht="13">
      <c r="J308" s="2"/>
    </row>
    <row r="309" spans="10:10" ht="13">
      <c r="J309" s="2"/>
    </row>
    <row r="310" spans="10:10" ht="13">
      <c r="J310" s="2"/>
    </row>
    <row r="311" spans="10:10" ht="13">
      <c r="J311" s="2"/>
    </row>
    <row r="312" spans="10:10" ht="13">
      <c r="J312" s="2"/>
    </row>
    <row r="313" spans="10:10" ht="13">
      <c r="J313" s="2"/>
    </row>
    <row r="314" spans="10:10" ht="13">
      <c r="J314" s="2"/>
    </row>
    <row r="315" spans="10:10" ht="13">
      <c r="J315" s="2"/>
    </row>
    <row r="316" spans="10:10" ht="13">
      <c r="J316" s="2"/>
    </row>
    <row r="317" spans="10:10" ht="13">
      <c r="J317" s="2"/>
    </row>
    <row r="318" spans="10:10" ht="13">
      <c r="J318" s="2"/>
    </row>
    <row r="319" spans="10:10" ht="13">
      <c r="J319" s="2"/>
    </row>
    <row r="320" spans="10:10" ht="13">
      <c r="J320" s="2"/>
    </row>
    <row r="321" spans="10:10" ht="13">
      <c r="J321" s="2"/>
    </row>
    <row r="322" spans="10:10" ht="13">
      <c r="J322" s="2"/>
    </row>
    <row r="323" spans="10:10" ht="13">
      <c r="J323" s="2"/>
    </row>
    <row r="324" spans="10:10" ht="13">
      <c r="J324" s="2"/>
    </row>
    <row r="325" spans="10:10" ht="13">
      <c r="J325" s="2"/>
    </row>
    <row r="326" spans="10:10" ht="13">
      <c r="J326" s="2"/>
    </row>
    <row r="327" spans="10:10" ht="13">
      <c r="J327" s="2"/>
    </row>
    <row r="328" spans="10:10" ht="13">
      <c r="J328" s="2"/>
    </row>
    <row r="329" spans="10:10" ht="13">
      <c r="J329" s="2"/>
    </row>
    <row r="330" spans="10:10" ht="13">
      <c r="J330" s="2"/>
    </row>
    <row r="331" spans="10:10" ht="13">
      <c r="J331" s="2"/>
    </row>
    <row r="332" spans="10:10" ht="13">
      <c r="J332" s="2"/>
    </row>
    <row r="333" spans="10:10" ht="13">
      <c r="J333" s="2"/>
    </row>
    <row r="334" spans="10:10" ht="13">
      <c r="J334" s="2"/>
    </row>
    <row r="335" spans="10:10" ht="13">
      <c r="J335" s="2"/>
    </row>
    <row r="336" spans="10:10" ht="13">
      <c r="J336" s="2"/>
    </row>
    <row r="337" spans="10:10" ht="13">
      <c r="J337" s="2"/>
    </row>
    <row r="338" spans="10:10" ht="13">
      <c r="J338" s="2"/>
    </row>
    <row r="339" spans="10:10" ht="13">
      <c r="J339" s="2"/>
    </row>
    <row r="340" spans="10:10" ht="13">
      <c r="J340" s="2"/>
    </row>
    <row r="341" spans="10:10" ht="13">
      <c r="J341" s="2"/>
    </row>
    <row r="342" spans="10:10" ht="13">
      <c r="J342" s="2"/>
    </row>
    <row r="343" spans="10:10" ht="13">
      <c r="J343" s="2"/>
    </row>
    <row r="344" spans="10:10" ht="13">
      <c r="J344" s="2"/>
    </row>
    <row r="345" spans="10:10" ht="13">
      <c r="J345" s="2"/>
    </row>
    <row r="346" spans="10:10" ht="13">
      <c r="J346" s="2"/>
    </row>
    <row r="347" spans="10:10" ht="13">
      <c r="J347" s="2"/>
    </row>
    <row r="348" spans="10:10" ht="13">
      <c r="J348" s="2"/>
    </row>
    <row r="349" spans="10:10" ht="13">
      <c r="J349" s="2"/>
    </row>
    <row r="350" spans="10:10" ht="13">
      <c r="J350" s="2"/>
    </row>
    <row r="351" spans="10:10" ht="13">
      <c r="J351" s="2"/>
    </row>
    <row r="352" spans="10:10" ht="13">
      <c r="J352" s="2"/>
    </row>
    <row r="353" spans="10:10" ht="13">
      <c r="J353" s="2"/>
    </row>
    <row r="354" spans="10:10" ht="13">
      <c r="J354" s="2"/>
    </row>
    <row r="355" spans="10:10" ht="13">
      <c r="J355" s="2"/>
    </row>
    <row r="356" spans="10:10" ht="13">
      <c r="J356" s="2"/>
    </row>
    <row r="357" spans="10:10" ht="13">
      <c r="J357" s="2"/>
    </row>
    <row r="358" spans="10:10" ht="13">
      <c r="J358" s="2"/>
    </row>
    <row r="359" spans="10:10" ht="13">
      <c r="J359" s="2"/>
    </row>
    <row r="360" spans="10:10" ht="13">
      <c r="J360" s="2"/>
    </row>
    <row r="361" spans="10:10" ht="13">
      <c r="J361" s="2"/>
    </row>
    <row r="362" spans="10:10" ht="13">
      <c r="J362" s="2"/>
    </row>
    <row r="363" spans="10:10" ht="13">
      <c r="J363" s="2"/>
    </row>
    <row r="364" spans="10:10" ht="13">
      <c r="J364" s="2"/>
    </row>
    <row r="365" spans="10:10" ht="13">
      <c r="J365" s="2"/>
    </row>
    <row r="366" spans="10:10" ht="13">
      <c r="J366" s="2"/>
    </row>
    <row r="367" spans="10:10" ht="13">
      <c r="J367" s="2"/>
    </row>
    <row r="368" spans="10:10" ht="13">
      <c r="J368" s="2"/>
    </row>
    <row r="369" spans="10:10" ht="13">
      <c r="J369" s="2"/>
    </row>
    <row r="370" spans="10:10" ht="13">
      <c r="J370" s="2"/>
    </row>
    <row r="371" spans="10:10" ht="13">
      <c r="J371" s="2"/>
    </row>
    <row r="372" spans="10:10" ht="13">
      <c r="J372" s="2"/>
    </row>
    <row r="373" spans="10:10" ht="13">
      <c r="J373" s="2"/>
    </row>
    <row r="374" spans="10:10" ht="13">
      <c r="J374" s="2"/>
    </row>
    <row r="375" spans="10:10" ht="13">
      <c r="J375" s="2"/>
    </row>
    <row r="376" spans="10:10" ht="13">
      <c r="J376" s="2"/>
    </row>
    <row r="377" spans="10:10" ht="13">
      <c r="J377" s="2"/>
    </row>
    <row r="378" spans="10:10" ht="13">
      <c r="J378" s="2"/>
    </row>
    <row r="379" spans="10:10" ht="13">
      <c r="J379" s="2"/>
    </row>
    <row r="380" spans="10:10" ht="13">
      <c r="J380" s="2"/>
    </row>
    <row r="381" spans="10:10" ht="13">
      <c r="J381" s="2"/>
    </row>
    <row r="382" spans="10:10" ht="13">
      <c r="J382" s="2"/>
    </row>
    <row r="383" spans="10:10" ht="13">
      <c r="J383" s="2"/>
    </row>
    <row r="384" spans="10:10" ht="13">
      <c r="J384" s="2"/>
    </row>
    <row r="385" spans="10:10" ht="13">
      <c r="J385" s="2"/>
    </row>
    <row r="386" spans="10:10" ht="13">
      <c r="J386" s="2"/>
    </row>
    <row r="387" spans="10:10" ht="13">
      <c r="J387" s="2"/>
    </row>
    <row r="388" spans="10:10" ht="13">
      <c r="J388" s="2"/>
    </row>
    <row r="389" spans="10:10" ht="13">
      <c r="J389" s="2"/>
    </row>
    <row r="390" spans="10:10" ht="13">
      <c r="J390" s="2"/>
    </row>
    <row r="391" spans="10:10" ht="13">
      <c r="J391" s="2"/>
    </row>
    <row r="392" spans="10:10" ht="13">
      <c r="J392" s="2"/>
    </row>
    <row r="393" spans="10:10" ht="13">
      <c r="J393" s="2"/>
    </row>
    <row r="394" spans="10:10" ht="13">
      <c r="J394" s="2"/>
    </row>
    <row r="395" spans="10:10" ht="13">
      <c r="J395" s="2"/>
    </row>
    <row r="396" spans="10:10" ht="13">
      <c r="J396" s="2"/>
    </row>
    <row r="397" spans="10:10" ht="13">
      <c r="J397" s="2"/>
    </row>
    <row r="398" spans="10:10" ht="13">
      <c r="J398" s="2"/>
    </row>
    <row r="399" spans="10:10" ht="13">
      <c r="J399" s="2"/>
    </row>
    <row r="400" spans="10:10" ht="13">
      <c r="J400" s="2"/>
    </row>
    <row r="401" spans="10:10" ht="13">
      <c r="J401" s="2"/>
    </row>
    <row r="402" spans="10:10" ht="13">
      <c r="J402" s="2"/>
    </row>
    <row r="403" spans="10:10" ht="13">
      <c r="J403" s="2"/>
    </row>
    <row r="404" spans="10:10" ht="13">
      <c r="J404" s="2"/>
    </row>
    <row r="405" spans="10:10" ht="13">
      <c r="J405" s="2"/>
    </row>
    <row r="406" spans="10:10" ht="13">
      <c r="J406" s="2"/>
    </row>
    <row r="407" spans="10:10" ht="13">
      <c r="J407" s="2"/>
    </row>
    <row r="408" spans="10:10" ht="13">
      <c r="J408" s="2"/>
    </row>
    <row r="409" spans="10:10" ht="13">
      <c r="J409" s="2"/>
    </row>
    <row r="410" spans="10:10" ht="13">
      <c r="J410" s="2"/>
    </row>
    <row r="411" spans="10:10" ht="13">
      <c r="J411" s="2"/>
    </row>
    <row r="412" spans="10:10" ht="13">
      <c r="J412" s="2"/>
    </row>
    <row r="413" spans="10:10" ht="13">
      <c r="J413" s="2"/>
    </row>
    <row r="414" spans="10:10" ht="13">
      <c r="J414" s="2"/>
    </row>
    <row r="415" spans="10:10" ht="13">
      <c r="J415" s="2"/>
    </row>
    <row r="416" spans="10:10" ht="13">
      <c r="J416" s="2"/>
    </row>
    <row r="417" spans="10:10" ht="13">
      <c r="J417" s="2"/>
    </row>
    <row r="418" spans="10:10" ht="13">
      <c r="J418" s="2"/>
    </row>
    <row r="419" spans="10:10" ht="13">
      <c r="J419" s="2"/>
    </row>
    <row r="420" spans="10:10" ht="13">
      <c r="J420" s="2"/>
    </row>
    <row r="421" spans="10:10" ht="13">
      <c r="J421" s="2"/>
    </row>
    <row r="422" spans="10:10" ht="13">
      <c r="J422" s="2"/>
    </row>
    <row r="423" spans="10:10" ht="13">
      <c r="J423" s="2"/>
    </row>
    <row r="424" spans="10:10" ht="13">
      <c r="J424" s="2"/>
    </row>
    <row r="425" spans="10:10" ht="13">
      <c r="J425" s="2"/>
    </row>
    <row r="426" spans="10:10" ht="13">
      <c r="J426" s="2"/>
    </row>
    <row r="427" spans="10:10" ht="13">
      <c r="J427" s="2"/>
    </row>
    <row r="428" spans="10:10" ht="13">
      <c r="J428" s="2"/>
    </row>
    <row r="429" spans="10:10" ht="13">
      <c r="J429" s="2"/>
    </row>
    <row r="430" spans="10:10" ht="13">
      <c r="J430" s="2"/>
    </row>
    <row r="431" spans="10:10" ht="13">
      <c r="J431" s="2"/>
    </row>
    <row r="432" spans="10:10" ht="13">
      <c r="J432" s="2"/>
    </row>
    <row r="433" spans="10:10" ht="13">
      <c r="J433" s="2"/>
    </row>
    <row r="434" spans="10:10" ht="13">
      <c r="J434" s="2"/>
    </row>
    <row r="435" spans="10:10" ht="13">
      <c r="J435" s="2"/>
    </row>
    <row r="436" spans="10:10" ht="13">
      <c r="J436" s="2"/>
    </row>
    <row r="437" spans="10:10" ht="13">
      <c r="J437" s="2"/>
    </row>
    <row r="438" spans="10:10" ht="13">
      <c r="J438" s="2"/>
    </row>
    <row r="439" spans="10:10" ht="13">
      <c r="J439" s="2"/>
    </row>
    <row r="440" spans="10:10" ht="13">
      <c r="J440" s="2"/>
    </row>
    <row r="441" spans="10:10" ht="13">
      <c r="J441" s="2"/>
    </row>
    <row r="442" spans="10:10" ht="13">
      <c r="J442" s="2"/>
    </row>
    <row r="443" spans="10:10" ht="13">
      <c r="J443" s="2"/>
    </row>
    <row r="444" spans="10:10" ht="13">
      <c r="J444" s="2"/>
    </row>
    <row r="445" spans="10:10" ht="13">
      <c r="J445" s="2"/>
    </row>
    <row r="446" spans="10:10" ht="13">
      <c r="J446" s="2"/>
    </row>
    <row r="447" spans="10:10" ht="13">
      <c r="J447" s="2"/>
    </row>
    <row r="448" spans="10:10" ht="13">
      <c r="J448" s="2"/>
    </row>
    <row r="449" spans="10:10" ht="13">
      <c r="J449" s="2"/>
    </row>
    <row r="450" spans="10:10" ht="13">
      <c r="J450" s="2"/>
    </row>
    <row r="451" spans="10:10" ht="13">
      <c r="J451" s="2"/>
    </row>
    <row r="452" spans="10:10" ht="13">
      <c r="J452" s="2"/>
    </row>
    <row r="453" spans="10:10" ht="13">
      <c r="J453" s="2"/>
    </row>
    <row r="454" spans="10:10" ht="13">
      <c r="J454" s="2"/>
    </row>
    <row r="455" spans="10:10" ht="13">
      <c r="J455" s="2"/>
    </row>
    <row r="456" spans="10:10" ht="13">
      <c r="J456" s="2"/>
    </row>
    <row r="457" spans="10:10" ht="13">
      <c r="J457" s="2"/>
    </row>
    <row r="458" spans="10:10" ht="13">
      <c r="J458" s="2"/>
    </row>
    <row r="459" spans="10:10" ht="13">
      <c r="J459" s="2"/>
    </row>
    <row r="460" spans="10:10" ht="13">
      <c r="J460" s="2"/>
    </row>
    <row r="461" spans="10:10" ht="13">
      <c r="J461" s="2"/>
    </row>
    <row r="462" spans="10:10" ht="13">
      <c r="J462" s="2"/>
    </row>
    <row r="463" spans="10:10" ht="13">
      <c r="J463" s="2"/>
    </row>
    <row r="464" spans="10:10" ht="13">
      <c r="J464" s="2"/>
    </row>
    <row r="465" spans="10:10" ht="13">
      <c r="J465" s="2"/>
    </row>
    <row r="466" spans="10:10" ht="13">
      <c r="J466" s="2"/>
    </row>
    <row r="467" spans="10:10" ht="13">
      <c r="J467" s="2"/>
    </row>
    <row r="468" spans="10:10" ht="13">
      <c r="J468" s="2"/>
    </row>
    <row r="469" spans="10:10" ht="13">
      <c r="J469" s="2"/>
    </row>
    <row r="470" spans="10:10" ht="13">
      <c r="J470" s="2"/>
    </row>
    <row r="471" spans="10:10" ht="13">
      <c r="J471" s="2"/>
    </row>
    <row r="472" spans="10:10" ht="13">
      <c r="J472" s="2"/>
    </row>
    <row r="473" spans="10:10" ht="13">
      <c r="J473" s="2"/>
    </row>
    <row r="474" spans="10:10" ht="13">
      <c r="J474" s="2"/>
    </row>
    <row r="475" spans="10:10" ht="13">
      <c r="J475" s="2"/>
    </row>
    <row r="476" spans="10:10" ht="13">
      <c r="J476" s="2"/>
    </row>
    <row r="477" spans="10:10" ht="13">
      <c r="J477" s="2"/>
    </row>
    <row r="478" spans="10:10" ht="13">
      <c r="J478" s="2"/>
    </row>
    <row r="479" spans="10:10" ht="13">
      <c r="J479" s="2"/>
    </row>
    <row r="480" spans="10:10" ht="13">
      <c r="J480" s="2"/>
    </row>
    <row r="481" spans="10:10" ht="13">
      <c r="J481" s="2"/>
    </row>
    <row r="482" spans="10:10" ht="13">
      <c r="J482" s="2"/>
    </row>
    <row r="483" spans="10:10" ht="13">
      <c r="J483" s="2"/>
    </row>
    <row r="484" spans="10:10" ht="13">
      <c r="J484" s="2"/>
    </row>
    <row r="485" spans="10:10" ht="13">
      <c r="J485" s="2"/>
    </row>
    <row r="486" spans="10:10" ht="13">
      <c r="J486" s="2"/>
    </row>
    <row r="487" spans="10:10" ht="13">
      <c r="J487" s="2"/>
    </row>
    <row r="488" spans="10:10" ht="13">
      <c r="J488" s="2"/>
    </row>
    <row r="489" spans="10:10" ht="13">
      <c r="J489" s="2"/>
    </row>
    <row r="490" spans="10:10" ht="13">
      <c r="J490" s="2"/>
    </row>
    <row r="491" spans="10:10" ht="13">
      <c r="J491" s="2"/>
    </row>
    <row r="492" spans="10:10" ht="13">
      <c r="J492" s="2"/>
    </row>
    <row r="493" spans="10:10" ht="13">
      <c r="J493" s="2"/>
    </row>
    <row r="494" spans="10:10" ht="13">
      <c r="J494" s="2"/>
    </row>
    <row r="495" spans="10:10" ht="13">
      <c r="J495" s="2"/>
    </row>
    <row r="496" spans="10:10" ht="13">
      <c r="J496" s="2"/>
    </row>
    <row r="497" spans="10:10" ht="13">
      <c r="J497" s="2"/>
    </row>
    <row r="498" spans="10:10" ht="13">
      <c r="J498" s="2"/>
    </row>
    <row r="499" spans="10:10" ht="13">
      <c r="J499" s="2"/>
    </row>
    <row r="500" spans="10:10" ht="13">
      <c r="J500" s="2"/>
    </row>
    <row r="501" spans="10:10" ht="13">
      <c r="J501" s="2"/>
    </row>
    <row r="502" spans="10:10" ht="13">
      <c r="J502" s="2"/>
    </row>
    <row r="503" spans="10:10" ht="13">
      <c r="J503" s="2"/>
    </row>
    <row r="504" spans="10:10" ht="13">
      <c r="J504" s="2"/>
    </row>
    <row r="505" spans="10:10" ht="13">
      <c r="J505" s="2"/>
    </row>
    <row r="506" spans="10:10" ht="13">
      <c r="J506" s="2"/>
    </row>
    <row r="507" spans="10:10" ht="13">
      <c r="J507" s="2"/>
    </row>
    <row r="508" spans="10:10" ht="13">
      <c r="J508" s="2"/>
    </row>
    <row r="509" spans="10:10" ht="13">
      <c r="J509" s="2"/>
    </row>
    <row r="510" spans="10:10" ht="13">
      <c r="J510" s="2"/>
    </row>
    <row r="511" spans="10:10" ht="13">
      <c r="J511" s="2"/>
    </row>
    <row r="512" spans="10:10" ht="13">
      <c r="J512" s="2"/>
    </row>
    <row r="513" spans="10:10" ht="13">
      <c r="J513" s="2"/>
    </row>
    <row r="514" spans="10:10" ht="13">
      <c r="J514" s="2"/>
    </row>
    <row r="515" spans="10:10" ht="13">
      <c r="J515" s="2"/>
    </row>
    <row r="516" spans="10:10" ht="13">
      <c r="J516" s="2"/>
    </row>
    <row r="517" spans="10:10" ht="13">
      <c r="J517" s="2"/>
    </row>
    <row r="518" spans="10:10" ht="13">
      <c r="J518" s="2"/>
    </row>
    <row r="519" spans="10:10" ht="13">
      <c r="J519" s="2"/>
    </row>
    <row r="520" spans="10:10" ht="13">
      <c r="J520" s="2"/>
    </row>
    <row r="521" spans="10:10" ht="13">
      <c r="J521" s="2"/>
    </row>
    <row r="522" spans="10:10" ht="13">
      <c r="J522" s="2"/>
    </row>
    <row r="523" spans="10:10" ht="13">
      <c r="J523" s="2"/>
    </row>
    <row r="524" spans="10:10" ht="13">
      <c r="J524" s="2"/>
    </row>
    <row r="525" spans="10:10" ht="13">
      <c r="J525" s="2"/>
    </row>
    <row r="526" spans="10:10" ht="13">
      <c r="J526" s="2"/>
    </row>
    <row r="527" spans="10:10" ht="13">
      <c r="J527" s="2"/>
    </row>
    <row r="528" spans="10:10" ht="13">
      <c r="J528" s="2"/>
    </row>
    <row r="529" spans="10:10" ht="13">
      <c r="J529" s="2"/>
    </row>
    <row r="530" spans="10:10" ht="13">
      <c r="J530" s="2"/>
    </row>
    <row r="531" spans="10:10" ht="13">
      <c r="J531" s="2"/>
    </row>
    <row r="532" spans="10:10" ht="13">
      <c r="J532" s="2"/>
    </row>
    <row r="533" spans="10:10" ht="13">
      <c r="J533" s="2"/>
    </row>
    <row r="534" spans="10:10" ht="13">
      <c r="J534" s="2"/>
    </row>
    <row r="535" spans="10:10" ht="13">
      <c r="J535" s="2"/>
    </row>
    <row r="536" spans="10:10" ht="13">
      <c r="J536" s="2"/>
    </row>
    <row r="537" spans="10:10" ht="13">
      <c r="J537" s="2"/>
    </row>
    <row r="538" spans="10:10" ht="13">
      <c r="J538" s="2"/>
    </row>
    <row r="539" spans="10:10" ht="13">
      <c r="J539" s="2"/>
    </row>
    <row r="540" spans="10:10" ht="13">
      <c r="J540" s="2"/>
    </row>
    <row r="541" spans="10:10" ht="13">
      <c r="J541" s="2"/>
    </row>
    <row r="542" spans="10:10" ht="13">
      <c r="J542" s="2"/>
    </row>
    <row r="543" spans="10:10" ht="13">
      <c r="J543" s="2"/>
    </row>
    <row r="544" spans="10:10" ht="13">
      <c r="J544" s="2"/>
    </row>
    <row r="545" spans="10:10" ht="13">
      <c r="J545" s="2"/>
    </row>
    <row r="546" spans="10:10" ht="13">
      <c r="J546" s="2"/>
    </row>
    <row r="547" spans="10:10" ht="13">
      <c r="J547" s="2"/>
    </row>
    <row r="548" spans="10:10" ht="13">
      <c r="J548" s="2"/>
    </row>
    <row r="549" spans="10:10" ht="13">
      <c r="J549" s="2"/>
    </row>
    <row r="550" spans="10:10" ht="13">
      <c r="J550" s="2"/>
    </row>
    <row r="551" spans="10:10" ht="13">
      <c r="J551" s="2"/>
    </row>
    <row r="552" spans="10:10" ht="13">
      <c r="J552" s="2"/>
    </row>
    <row r="553" spans="10:10" ht="13">
      <c r="J553" s="2"/>
    </row>
    <row r="554" spans="10:10" ht="13">
      <c r="J554" s="2"/>
    </row>
    <row r="555" spans="10:10" ht="13">
      <c r="J555" s="2"/>
    </row>
    <row r="556" spans="10:10" ht="13">
      <c r="J556" s="2"/>
    </row>
    <row r="557" spans="10:10" ht="13">
      <c r="J557" s="2"/>
    </row>
    <row r="558" spans="10:10" ht="13">
      <c r="J558" s="2"/>
    </row>
    <row r="559" spans="10:10" ht="13">
      <c r="J559" s="2"/>
    </row>
    <row r="560" spans="10:10" ht="13">
      <c r="J560" s="2"/>
    </row>
    <row r="561" spans="10:10" ht="13">
      <c r="J561" s="2"/>
    </row>
    <row r="562" spans="10:10" ht="13">
      <c r="J562" s="2"/>
    </row>
    <row r="563" spans="10:10" ht="13">
      <c r="J563" s="2"/>
    </row>
    <row r="564" spans="10:10" ht="13">
      <c r="J564" s="2"/>
    </row>
    <row r="565" spans="10:10" ht="13">
      <c r="J565" s="2"/>
    </row>
    <row r="566" spans="10:10" ht="13">
      <c r="J566" s="2"/>
    </row>
    <row r="567" spans="10:10" ht="13">
      <c r="J567" s="2"/>
    </row>
    <row r="568" spans="10:10" ht="13">
      <c r="J568" s="2"/>
    </row>
    <row r="569" spans="10:10" ht="13">
      <c r="J569" s="2"/>
    </row>
    <row r="570" spans="10:10" ht="13">
      <c r="J570" s="2"/>
    </row>
    <row r="571" spans="10:10" ht="13">
      <c r="J571" s="2"/>
    </row>
    <row r="572" spans="10:10" ht="13">
      <c r="J572" s="2"/>
    </row>
    <row r="573" spans="10:10" ht="13">
      <c r="J573" s="2"/>
    </row>
    <row r="574" spans="10:10" ht="13">
      <c r="J574" s="2"/>
    </row>
    <row r="575" spans="10:10" ht="13">
      <c r="J575" s="2"/>
    </row>
    <row r="576" spans="10:10" ht="13">
      <c r="J576" s="2"/>
    </row>
    <row r="577" spans="10:10" ht="13">
      <c r="J577" s="2"/>
    </row>
    <row r="578" spans="10:10" ht="13">
      <c r="J578" s="2"/>
    </row>
    <row r="579" spans="10:10" ht="13">
      <c r="J579" s="2"/>
    </row>
    <row r="580" spans="10:10" ht="13">
      <c r="J580" s="2"/>
    </row>
    <row r="581" spans="10:10" ht="13">
      <c r="J581" s="2"/>
    </row>
    <row r="582" spans="10:10" ht="13">
      <c r="J582" s="2"/>
    </row>
    <row r="583" spans="10:10" ht="13">
      <c r="J583" s="2"/>
    </row>
    <row r="584" spans="10:10" ht="13">
      <c r="J584" s="2"/>
    </row>
    <row r="585" spans="10:10" ht="13">
      <c r="J585" s="2"/>
    </row>
    <row r="586" spans="10:10" ht="13">
      <c r="J586" s="2"/>
    </row>
    <row r="587" spans="10:10" ht="13">
      <c r="J587" s="2"/>
    </row>
    <row r="588" spans="10:10" ht="13">
      <c r="J588" s="2"/>
    </row>
    <row r="589" spans="10:10" ht="13">
      <c r="J589" s="2"/>
    </row>
    <row r="590" spans="10:10" ht="13">
      <c r="J590" s="2"/>
    </row>
    <row r="591" spans="10:10" ht="13">
      <c r="J591" s="2"/>
    </row>
    <row r="592" spans="10:10" ht="13">
      <c r="J592" s="2"/>
    </row>
    <row r="593" spans="10:10" ht="13">
      <c r="J593" s="2"/>
    </row>
    <row r="594" spans="10:10" ht="13">
      <c r="J594" s="2"/>
    </row>
    <row r="595" spans="10:10" ht="13">
      <c r="J595" s="2"/>
    </row>
    <row r="596" spans="10:10" ht="13">
      <c r="J596" s="2"/>
    </row>
    <row r="597" spans="10:10" ht="13">
      <c r="J597" s="2"/>
    </row>
    <row r="598" spans="10:10" ht="13">
      <c r="J598" s="2"/>
    </row>
    <row r="599" spans="10:10" ht="13">
      <c r="J599" s="2"/>
    </row>
    <row r="600" spans="10:10" ht="13">
      <c r="J600" s="2"/>
    </row>
    <row r="601" spans="10:10" ht="13">
      <c r="J601" s="2"/>
    </row>
    <row r="602" spans="10:10" ht="13">
      <c r="J602" s="2"/>
    </row>
    <row r="603" spans="10:10" ht="13">
      <c r="J603" s="2"/>
    </row>
    <row r="604" spans="10:10" ht="13">
      <c r="J604" s="2"/>
    </row>
    <row r="605" spans="10:10" ht="13">
      <c r="J605" s="2"/>
    </row>
    <row r="606" spans="10:10" ht="13">
      <c r="J606" s="2"/>
    </row>
    <row r="607" spans="10:10" ht="13">
      <c r="J607" s="2"/>
    </row>
    <row r="608" spans="10:10" ht="13">
      <c r="J608" s="2"/>
    </row>
    <row r="609" spans="10:10" ht="13">
      <c r="J609" s="2"/>
    </row>
    <row r="610" spans="10:10" ht="13">
      <c r="J610" s="2"/>
    </row>
    <row r="611" spans="10:10" ht="13">
      <c r="J611" s="2"/>
    </row>
    <row r="612" spans="10:10" ht="13">
      <c r="J612" s="2"/>
    </row>
    <row r="613" spans="10:10" ht="13">
      <c r="J613" s="2"/>
    </row>
    <row r="614" spans="10:10" ht="13">
      <c r="J614" s="2"/>
    </row>
    <row r="615" spans="10:10" ht="13">
      <c r="J615" s="2"/>
    </row>
    <row r="616" spans="10:10" ht="13">
      <c r="J616" s="2"/>
    </row>
    <row r="617" spans="10:10" ht="13">
      <c r="J617" s="2"/>
    </row>
    <row r="618" spans="10:10" ht="13">
      <c r="J618" s="2"/>
    </row>
    <row r="619" spans="10:10" ht="13">
      <c r="J619" s="2"/>
    </row>
    <row r="620" spans="10:10" ht="13">
      <c r="J620" s="2"/>
    </row>
    <row r="621" spans="10:10" ht="13">
      <c r="J621" s="2"/>
    </row>
    <row r="622" spans="10:10" ht="13">
      <c r="J622" s="2"/>
    </row>
    <row r="623" spans="10:10" ht="13">
      <c r="J623" s="2"/>
    </row>
    <row r="624" spans="10:10" ht="13">
      <c r="J624" s="2"/>
    </row>
    <row r="625" spans="10:10" ht="13">
      <c r="J625" s="2"/>
    </row>
    <row r="626" spans="10:10" ht="13">
      <c r="J626" s="2"/>
    </row>
    <row r="627" spans="10:10" ht="13">
      <c r="J627" s="2"/>
    </row>
    <row r="628" spans="10:10" ht="13">
      <c r="J628" s="2"/>
    </row>
    <row r="629" spans="10:10" ht="13">
      <c r="J629" s="2"/>
    </row>
    <row r="630" spans="10:10" ht="13">
      <c r="J630" s="2"/>
    </row>
    <row r="631" spans="10:10" ht="13">
      <c r="J631" s="2"/>
    </row>
    <row r="632" spans="10:10" ht="13">
      <c r="J632" s="2"/>
    </row>
    <row r="633" spans="10:10" ht="13">
      <c r="J633" s="2"/>
    </row>
    <row r="634" spans="10:10" ht="13">
      <c r="J634" s="2"/>
    </row>
    <row r="635" spans="10:10" ht="13">
      <c r="J635" s="2"/>
    </row>
    <row r="636" spans="10:10" ht="13">
      <c r="J636" s="2"/>
    </row>
    <row r="637" spans="10:10" ht="13">
      <c r="J637" s="2"/>
    </row>
    <row r="638" spans="10:10" ht="13">
      <c r="J638" s="2"/>
    </row>
    <row r="639" spans="10:10" ht="13">
      <c r="J639" s="2"/>
    </row>
    <row r="640" spans="10:10" ht="13">
      <c r="J640" s="2"/>
    </row>
    <row r="641" spans="10:10" ht="13">
      <c r="J641" s="2"/>
    </row>
    <row r="642" spans="10:10" ht="13">
      <c r="J642" s="2"/>
    </row>
    <row r="643" spans="10:10" ht="13">
      <c r="J643" s="2"/>
    </row>
    <row r="644" spans="10:10" ht="13">
      <c r="J644" s="2"/>
    </row>
    <row r="645" spans="10:10" ht="13">
      <c r="J645" s="2"/>
    </row>
    <row r="646" spans="10:10" ht="13">
      <c r="J646" s="2"/>
    </row>
    <row r="647" spans="10:10" ht="13">
      <c r="J647" s="2"/>
    </row>
    <row r="648" spans="10:10" ht="13">
      <c r="J648" s="2"/>
    </row>
    <row r="649" spans="10:10" ht="13">
      <c r="J649" s="2"/>
    </row>
    <row r="650" spans="10:10" ht="13">
      <c r="J650" s="2"/>
    </row>
    <row r="651" spans="10:10" ht="13">
      <c r="J651" s="2"/>
    </row>
    <row r="652" spans="10:10" ht="13">
      <c r="J652" s="2"/>
    </row>
    <row r="653" spans="10:10" ht="13">
      <c r="J653" s="2"/>
    </row>
    <row r="654" spans="10:10" ht="13">
      <c r="J654" s="2"/>
    </row>
    <row r="655" spans="10:10" ht="13">
      <c r="J655" s="2"/>
    </row>
    <row r="656" spans="10:10" ht="13">
      <c r="J656" s="2"/>
    </row>
    <row r="657" spans="10:10" ht="13">
      <c r="J657" s="2"/>
    </row>
    <row r="658" spans="10:10" ht="13">
      <c r="J658" s="2"/>
    </row>
    <row r="659" spans="10:10" ht="13">
      <c r="J659" s="2"/>
    </row>
    <row r="660" spans="10:10" ht="13">
      <c r="J660" s="2"/>
    </row>
    <row r="661" spans="10:10" ht="13">
      <c r="J661" s="2"/>
    </row>
    <row r="662" spans="10:10" ht="13">
      <c r="J662" s="2"/>
    </row>
    <row r="663" spans="10:10" ht="13">
      <c r="J663" s="2"/>
    </row>
    <row r="664" spans="10:10" ht="13">
      <c r="J664" s="2"/>
    </row>
    <row r="665" spans="10:10" ht="13">
      <c r="J665" s="2"/>
    </row>
    <row r="666" spans="10:10" ht="13">
      <c r="J666" s="2"/>
    </row>
    <row r="667" spans="10:10" ht="13">
      <c r="J667" s="2"/>
    </row>
    <row r="668" spans="10:10" ht="13">
      <c r="J668" s="2"/>
    </row>
    <row r="669" spans="10:10" ht="13">
      <c r="J669" s="2"/>
    </row>
    <row r="670" spans="10:10" ht="13">
      <c r="J670" s="2"/>
    </row>
    <row r="671" spans="10:10" ht="13">
      <c r="J671" s="2"/>
    </row>
    <row r="672" spans="10:10" ht="13">
      <c r="J672" s="2"/>
    </row>
    <row r="673" spans="10:10" ht="13">
      <c r="J673" s="2"/>
    </row>
    <row r="674" spans="10:10" ht="13">
      <c r="J674" s="2"/>
    </row>
    <row r="675" spans="10:10" ht="13">
      <c r="J675" s="2"/>
    </row>
    <row r="676" spans="10:10" ht="13">
      <c r="J676" s="2"/>
    </row>
    <row r="677" spans="10:10" ht="13">
      <c r="J677" s="2"/>
    </row>
    <row r="678" spans="10:10" ht="13">
      <c r="J678" s="2"/>
    </row>
    <row r="679" spans="10:10" ht="13">
      <c r="J679" s="2"/>
    </row>
    <row r="680" spans="10:10" ht="13">
      <c r="J680" s="2"/>
    </row>
    <row r="681" spans="10:10" ht="13">
      <c r="J681" s="2"/>
    </row>
    <row r="682" spans="10:10" ht="13">
      <c r="J682" s="2"/>
    </row>
    <row r="683" spans="10:10" ht="13">
      <c r="J683" s="2"/>
    </row>
    <row r="684" spans="10:10" ht="13">
      <c r="J684" s="2"/>
    </row>
    <row r="685" spans="10:10" ht="13">
      <c r="J685" s="2"/>
    </row>
    <row r="686" spans="10:10" ht="13">
      <c r="J686" s="2"/>
    </row>
    <row r="687" spans="10:10" ht="13">
      <c r="J687" s="2"/>
    </row>
    <row r="688" spans="10:10" ht="13">
      <c r="J688" s="2"/>
    </row>
    <row r="689" spans="10:10" ht="13">
      <c r="J689" s="2"/>
    </row>
    <row r="690" spans="10:10" ht="13">
      <c r="J690" s="2"/>
    </row>
    <row r="691" spans="10:10" ht="13">
      <c r="J691" s="2"/>
    </row>
    <row r="692" spans="10:10" ht="13">
      <c r="J692" s="2"/>
    </row>
    <row r="693" spans="10:10" ht="13">
      <c r="J693" s="2"/>
    </row>
    <row r="694" spans="10:10" ht="13">
      <c r="J694" s="2"/>
    </row>
    <row r="695" spans="10:10" ht="13">
      <c r="J695" s="2"/>
    </row>
    <row r="696" spans="10:10" ht="13">
      <c r="J696" s="2"/>
    </row>
    <row r="697" spans="10:10" ht="13">
      <c r="J697" s="2"/>
    </row>
    <row r="698" spans="10:10" ht="13">
      <c r="J698" s="2"/>
    </row>
    <row r="699" spans="10:10" ht="13">
      <c r="J699" s="2"/>
    </row>
    <row r="700" spans="10:10" ht="13">
      <c r="J700" s="2"/>
    </row>
    <row r="701" spans="10:10" ht="13">
      <c r="J701" s="2"/>
    </row>
    <row r="702" spans="10:10" ht="13">
      <c r="J702" s="2"/>
    </row>
    <row r="703" spans="10:10" ht="13">
      <c r="J703" s="2"/>
    </row>
    <row r="704" spans="10:10" ht="13">
      <c r="J704" s="2"/>
    </row>
    <row r="705" spans="10:10" ht="13">
      <c r="J705" s="2"/>
    </row>
    <row r="706" spans="10:10" ht="13">
      <c r="J706" s="2"/>
    </row>
    <row r="707" spans="10:10" ht="13">
      <c r="J707" s="2"/>
    </row>
    <row r="708" spans="10:10" ht="13">
      <c r="J708" s="2"/>
    </row>
    <row r="709" spans="10:10" ht="13">
      <c r="J709" s="2"/>
    </row>
    <row r="710" spans="10:10" ht="13">
      <c r="J710" s="2"/>
    </row>
    <row r="711" spans="10:10" ht="13">
      <c r="J711" s="2"/>
    </row>
    <row r="712" spans="10:10" ht="13">
      <c r="J712" s="2"/>
    </row>
    <row r="713" spans="10:10" ht="13">
      <c r="J713" s="2"/>
    </row>
    <row r="714" spans="10:10" ht="13">
      <c r="J714" s="2"/>
    </row>
    <row r="715" spans="10:10" ht="13">
      <c r="J715" s="2"/>
    </row>
    <row r="716" spans="10:10" ht="13">
      <c r="J716" s="2"/>
    </row>
    <row r="717" spans="10:10" ht="13">
      <c r="J717" s="2"/>
    </row>
    <row r="718" spans="10:10" ht="13">
      <c r="J718" s="2"/>
    </row>
    <row r="719" spans="10:10" ht="13">
      <c r="J719" s="2"/>
    </row>
    <row r="720" spans="10:10" ht="13">
      <c r="J720" s="2"/>
    </row>
    <row r="721" spans="10:10" ht="13">
      <c r="J721" s="2"/>
    </row>
    <row r="722" spans="10:10" ht="13">
      <c r="J722" s="2"/>
    </row>
    <row r="723" spans="10:10" ht="13">
      <c r="J723" s="2"/>
    </row>
    <row r="724" spans="10:10" ht="13">
      <c r="J724" s="2"/>
    </row>
    <row r="725" spans="10:10" ht="13">
      <c r="J725" s="2"/>
    </row>
    <row r="726" spans="10:10" ht="13">
      <c r="J726" s="2"/>
    </row>
    <row r="727" spans="10:10" ht="13">
      <c r="J727" s="2"/>
    </row>
    <row r="728" spans="10:10" ht="13">
      <c r="J728" s="2"/>
    </row>
    <row r="729" spans="10:10" ht="13">
      <c r="J729" s="2"/>
    </row>
    <row r="730" spans="10:10" ht="13">
      <c r="J730" s="2"/>
    </row>
    <row r="731" spans="10:10" ht="13">
      <c r="J731" s="2"/>
    </row>
    <row r="732" spans="10:10" ht="13">
      <c r="J732" s="2"/>
    </row>
    <row r="733" spans="10:10" ht="13">
      <c r="J733" s="2"/>
    </row>
    <row r="734" spans="10:10" ht="13">
      <c r="J734" s="2"/>
    </row>
    <row r="735" spans="10:10" ht="13">
      <c r="J735" s="2"/>
    </row>
    <row r="736" spans="10:10" ht="13">
      <c r="J736" s="2"/>
    </row>
    <row r="737" spans="10:10" ht="13">
      <c r="J737" s="2"/>
    </row>
    <row r="738" spans="10:10" ht="13">
      <c r="J738" s="2"/>
    </row>
    <row r="739" spans="10:10" ht="13">
      <c r="J739" s="2"/>
    </row>
    <row r="740" spans="10:10" ht="13">
      <c r="J740" s="2"/>
    </row>
    <row r="741" spans="10:10" ht="13">
      <c r="J741" s="2"/>
    </row>
    <row r="742" spans="10:10" ht="13">
      <c r="J742" s="2"/>
    </row>
    <row r="743" spans="10:10" ht="13">
      <c r="J743" s="2"/>
    </row>
    <row r="744" spans="10:10" ht="13">
      <c r="J744" s="2"/>
    </row>
    <row r="745" spans="10:10" ht="13">
      <c r="J745" s="2"/>
    </row>
    <row r="746" spans="10:10" ht="13">
      <c r="J746" s="2"/>
    </row>
    <row r="747" spans="10:10" ht="13">
      <c r="J747" s="2"/>
    </row>
    <row r="748" spans="10:10" ht="13">
      <c r="J748" s="2"/>
    </row>
    <row r="749" spans="10:10" ht="13">
      <c r="J749" s="2"/>
    </row>
    <row r="750" spans="10:10" ht="13">
      <c r="J750" s="2"/>
    </row>
    <row r="751" spans="10:10" ht="13">
      <c r="J751" s="2"/>
    </row>
    <row r="752" spans="10:10" ht="13">
      <c r="J752" s="2"/>
    </row>
    <row r="753" spans="10:10" ht="13">
      <c r="J753" s="2"/>
    </row>
    <row r="754" spans="10:10" ht="13">
      <c r="J754" s="2"/>
    </row>
    <row r="755" spans="10:10" ht="13">
      <c r="J755" s="2"/>
    </row>
    <row r="756" spans="10:10" ht="13">
      <c r="J756" s="2"/>
    </row>
    <row r="757" spans="10:10" ht="13">
      <c r="J757" s="2"/>
    </row>
    <row r="758" spans="10:10" ht="13">
      <c r="J758" s="2"/>
    </row>
    <row r="759" spans="10:10" ht="13">
      <c r="J759" s="2"/>
    </row>
    <row r="760" spans="10:10" ht="13">
      <c r="J760" s="2"/>
    </row>
    <row r="761" spans="10:10" ht="13">
      <c r="J761" s="2"/>
    </row>
    <row r="762" spans="10:10" ht="13">
      <c r="J762" s="2"/>
    </row>
    <row r="763" spans="10:10" ht="13">
      <c r="J763" s="2"/>
    </row>
    <row r="764" spans="10:10" ht="13">
      <c r="J764" s="2"/>
    </row>
    <row r="765" spans="10:10" ht="13">
      <c r="J765" s="2"/>
    </row>
    <row r="766" spans="10:10" ht="13">
      <c r="J766" s="2"/>
    </row>
    <row r="767" spans="10:10" ht="13">
      <c r="J767" s="2"/>
    </row>
    <row r="768" spans="10:10" ht="13">
      <c r="J768" s="2"/>
    </row>
    <row r="769" spans="10:10" ht="13">
      <c r="J769" s="2"/>
    </row>
    <row r="770" spans="10:10" ht="13">
      <c r="J770" s="2"/>
    </row>
    <row r="771" spans="10:10" ht="13">
      <c r="J771" s="2"/>
    </row>
    <row r="772" spans="10:10" ht="13">
      <c r="J772" s="2"/>
    </row>
    <row r="773" spans="10:10" ht="13">
      <c r="J773" s="2"/>
    </row>
    <row r="774" spans="10:10" ht="13">
      <c r="J774" s="2"/>
    </row>
    <row r="775" spans="10:10" ht="13">
      <c r="J775" s="2"/>
    </row>
    <row r="776" spans="10:10" ht="13">
      <c r="J776" s="2"/>
    </row>
    <row r="777" spans="10:10" ht="13">
      <c r="J777" s="2"/>
    </row>
    <row r="778" spans="10:10" ht="13">
      <c r="J778" s="2"/>
    </row>
    <row r="779" spans="10:10" ht="13">
      <c r="J779" s="2"/>
    </row>
    <row r="780" spans="10:10" ht="13">
      <c r="J780" s="2"/>
    </row>
    <row r="781" spans="10:10" ht="13">
      <c r="J781" s="2"/>
    </row>
    <row r="782" spans="10:10" ht="13">
      <c r="J782" s="2"/>
    </row>
    <row r="783" spans="10:10" ht="13">
      <c r="J783" s="2"/>
    </row>
    <row r="784" spans="10:10" ht="13">
      <c r="J784" s="2"/>
    </row>
    <row r="785" spans="10:10" ht="13">
      <c r="J785" s="2"/>
    </row>
    <row r="786" spans="10:10" ht="13">
      <c r="J786" s="2"/>
    </row>
    <row r="787" spans="10:10" ht="13">
      <c r="J787" s="2"/>
    </row>
    <row r="788" spans="10:10" ht="13">
      <c r="J788" s="2"/>
    </row>
    <row r="789" spans="10:10" ht="13">
      <c r="J789" s="2"/>
    </row>
    <row r="790" spans="10:10" ht="13">
      <c r="J790" s="2"/>
    </row>
    <row r="791" spans="10:10" ht="13">
      <c r="J791" s="2"/>
    </row>
    <row r="792" spans="10:10" ht="13">
      <c r="J792" s="2"/>
    </row>
    <row r="793" spans="10:10" ht="13">
      <c r="J793" s="2"/>
    </row>
    <row r="794" spans="10:10" ht="13">
      <c r="J794" s="2"/>
    </row>
    <row r="795" spans="10:10" ht="13">
      <c r="J795" s="2"/>
    </row>
    <row r="796" spans="10:10" ht="13">
      <c r="J796" s="2"/>
    </row>
    <row r="797" spans="10:10" ht="13">
      <c r="J797" s="2"/>
    </row>
    <row r="798" spans="10:10" ht="13">
      <c r="J798" s="2"/>
    </row>
    <row r="799" spans="10:10" ht="13">
      <c r="J799" s="2"/>
    </row>
    <row r="800" spans="10:10" ht="13">
      <c r="J800" s="2"/>
    </row>
    <row r="801" spans="10:10" ht="13">
      <c r="J801" s="2"/>
    </row>
    <row r="802" spans="10:10" ht="13">
      <c r="J802" s="2"/>
    </row>
    <row r="803" spans="10:10" ht="13">
      <c r="J803" s="2"/>
    </row>
    <row r="804" spans="10:10" ht="13">
      <c r="J804" s="2"/>
    </row>
    <row r="805" spans="10:10" ht="13">
      <c r="J805" s="2"/>
    </row>
    <row r="806" spans="10:10" ht="13">
      <c r="J806" s="2"/>
    </row>
    <row r="807" spans="10:10" ht="13">
      <c r="J807" s="2"/>
    </row>
    <row r="808" spans="10:10" ht="13">
      <c r="J808" s="2"/>
    </row>
    <row r="809" spans="10:10" ht="13">
      <c r="J809" s="2"/>
    </row>
    <row r="810" spans="10:10" ht="13">
      <c r="J810" s="2"/>
    </row>
    <row r="811" spans="10:10" ht="13">
      <c r="J811" s="2"/>
    </row>
    <row r="812" spans="10:10" ht="13">
      <c r="J812" s="2"/>
    </row>
    <row r="813" spans="10:10" ht="13">
      <c r="J813" s="2"/>
    </row>
    <row r="814" spans="10:10" ht="13">
      <c r="J814" s="2"/>
    </row>
    <row r="815" spans="10:10" ht="13">
      <c r="J815" s="2"/>
    </row>
    <row r="816" spans="10:10" ht="13">
      <c r="J816" s="2"/>
    </row>
    <row r="817" spans="10:10" ht="13">
      <c r="J817" s="2"/>
    </row>
    <row r="818" spans="10:10" ht="13">
      <c r="J818" s="2"/>
    </row>
    <row r="819" spans="10:10" ht="13">
      <c r="J819" s="2"/>
    </row>
    <row r="820" spans="10:10" ht="13">
      <c r="J820" s="2"/>
    </row>
    <row r="821" spans="10:10" ht="13">
      <c r="J821" s="2"/>
    </row>
    <row r="822" spans="10:10" ht="13">
      <c r="J822" s="2"/>
    </row>
    <row r="823" spans="10:10" ht="13">
      <c r="J823" s="2"/>
    </row>
    <row r="824" spans="10:10" ht="13">
      <c r="J824" s="2"/>
    </row>
    <row r="825" spans="10:10" ht="13">
      <c r="J825" s="2"/>
    </row>
    <row r="826" spans="10:10" ht="13">
      <c r="J826" s="2"/>
    </row>
    <row r="827" spans="10:10" ht="13">
      <c r="J827" s="2"/>
    </row>
    <row r="828" spans="10:10" ht="13">
      <c r="J828" s="2"/>
    </row>
    <row r="829" spans="10:10" ht="13">
      <c r="J829" s="2"/>
    </row>
    <row r="830" spans="10:10" ht="13">
      <c r="J830" s="2"/>
    </row>
    <row r="831" spans="10:10" ht="13">
      <c r="J831" s="2"/>
    </row>
    <row r="832" spans="10:10" ht="13">
      <c r="J832" s="2"/>
    </row>
    <row r="833" spans="10:10" ht="13">
      <c r="J833" s="2"/>
    </row>
    <row r="834" spans="10:10" ht="13">
      <c r="J834" s="2"/>
    </row>
    <row r="835" spans="10:10" ht="13">
      <c r="J835" s="2"/>
    </row>
    <row r="836" spans="10:10" ht="13">
      <c r="J836" s="2"/>
    </row>
    <row r="837" spans="10:10" ht="13">
      <c r="J837" s="2"/>
    </row>
    <row r="838" spans="10:10" ht="13">
      <c r="J838" s="2"/>
    </row>
    <row r="839" spans="10:10" ht="13">
      <c r="J839" s="2"/>
    </row>
    <row r="840" spans="10:10" ht="13">
      <c r="J840" s="2"/>
    </row>
    <row r="841" spans="10:10" ht="13">
      <c r="J841" s="2"/>
    </row>
    <row r="842" spans="10:10" ht="13">
      <c r="J842" s="2"/>
    </row>
    <row r="843" spans="10:10" ht="13">
      <c r="J843" s="2"/>
    </row>
    <row r="844" spans="10:10" ht="13">
      <c r="J844" s="2"/>
    </row>
    <row r="845" spans="10:10" ht="13">
      <c r="J845" s="2"/>
    </row>
    <row r="846" spans="10:10" ht="13">
      <c r="J846" s="2"/>
    </row>
    <row r="847" spans="10:10" ht="13">
      <c r="J847" s="2"/>
    </row>
    <row r="848" spans="10:10" ht="13">
      <c r="J848" s="2"/>
    </row>
    <row r="849" spans="10:10" ht="13">
      <c r="J849" s="2"/>
    </row>
    <row r="850" spans="10:10" ht="13">
      <c r="J850" s="2"/>
    </row>
    <row r="851" spans="10:10" ht="13">
      <c r="J851" s="2"/>
    </row>
    <row r="852" spans="10:10" ht="13">
      <c r="J852" s="2"/>
    </row>
    <row r="853" spans="10:10" ht="13">
      <c r="J853" s="2"/>
    </row>
    <row r="854" spans="10:10" ht="13">
      <c r="J854" s="2"/>
    </row>
    <row r="855" spans="10:10" ht="13">
      <c r="J855" s="2"/>
    </row>
    <row r="856" spans="10:10" ht="13">
      <c r="J856" s="2"/>
    </row>
    <row r="857" spans="10:10" ht="13">
      <c r="J857" s="2"/>
    </row>
    <row r="858" spans="10:10" ht="13">
      <c r="J858" s="2"/>
    </row>
    <row r="859" spans="10:10" ht="13">
      <c r="J859" s="2"/>
    </row>
    <row r="860" spans="10:10" ht="13">
      <c r="J860" s="2"/>
    </row>
    <row r="861" spans="10:10" ht="13">
      <c r="J861" s="2"/>
    </row>
    <row r="862" spans="10:10" ht="13">
      <c r="J862" s="2"/>
    </row>
    <row r="863" spans="10:10" ht="13">
      <c r="J863" s="2"/>
    </row>
    <row r="864" spans="10:10" ht="13">
      <c r="J864" s="2"/>
    </row>
    <row r="865" spans="10:10" ht="13">
      <c r="J865" s="2"/>
    </row>
    <row r="866" spans="10:10" ht="13">
      <c r="J866" s="2"/>
    </row>
    <row r="867" spans="10:10" ht="13">
      <c r="J867" s="2"/>
    </row>
    <row r="868" spans="10:10" ht="13">
      <c r="J868" s="2"/>
    </row>
    <row r="869" spans="10:10" ht="13">
      <c r="J869" s="2"/>
    </row>
    <row r="870" spans="10:10" ht="13">
      <c r="J870" s="2"/>
    </row>
    <row r="871" spans="10:10" ht="13">
      <c r="J871" s="2"/>
    </row>
    <row r="872" spans="10:10" ht="13">
      <c r="J872" s="2"/>
    </row>
    <row r="873" spans="10:10" ht="13">
      <c r="J873" s="2"/>
    </row>
    <row r="874" spans="10:10" ht="13">
      <c r="J874" s="2"/>
    </row>
    <row r="875" spans="10:10" ht="13">
      <c r="J875" s="2"/>
    </row>
    <row r="876" spans="10:10" ht="13">
      <c r="J876" s="2"/>
    </row>
    <row r="877" spans="10:10" ht="13">
      <c r="J877" s="2"/>
    </row>
    <row r="878" spans="10:10" ht="13">
      <c r="J878" s="2"/>
    </row>
    <row r="879" spans="10:10" ht="13">
      <c r="J879" s="2"/>
    </row>
    <row r="880" spans="10:10" ht="13">
      <c r="J880" s="2"/>
    </row>
    <row r="881" spans="10:10" ht="13">
      <c r="J881" s="2"/>
    </row>
    <row r="882" spans="10:10" ht="13">
      <c r="J882" s="2"/>
    </row>
    <row r="883" spans="10:10" ht="13">
      <c r="J883" s="2"/>
    </row>
    <row r="884" spans="10:10" ht="13">
      <c r="J884" s="2"/>
    </row>
    <row r="885" spans="10:10" ht="13">
      <c r="J885" s="2"/>
    </row>
    <row r="886" spans="10:10" ht="13">
      <c r="J886" s="2"/>
    </row>
    <row r="887" spans="10:10" ht="13">
      <c r="J887" s="2"/>
    </row>
    <row r="888" spans="10:10" ht="13">
      <c r="J888" s="2"/>
    </row>
    <row r="889" spans="10:10" ht="13">
      <c r="J889" s="2"/>
    </row>
    <row r="890" spans="10:10" ht="13">
      <c r="J890" s="2"/>
    </row>
    <row r="891" spans="10:10" ht="13">
      <c r="J891" s="2"/>
    </row>
    <row r="892" spans="10:10" ht="13">
      <c r="J892" s="2"/>
    </row>
    <row r="893" spans="10:10" ht="13">
      <c r="J893" s="2"/>
    </row>
    <row r="894" spans="10:10" ht="13">
      <c r="J894" s="2"/>
    </row>
    <row r="895" spans="10:10" ht="13">
      <c r="J895" s="2"/>
    </row>
    <row r="896" spans="10:10" ht="13">
      <c r="J896" s="2"/>
    </row>
    <row r="897" spans="10:10" ht="13">
      <c r="J897" s="2"/>
    </row>
    <row r="898" spans="10:10" ht="13">
      <c r="J898" s="2"/>
    </row>
    <row r="899" spans="10:10" ht="13">
      <c r="J899" s="2"/>
    </row>
    <row r="900" spans="10:10" ht="13">
      <c r="J900" s="2"/>
    </row>
    <row r="901" spans="10:10" ht="13">
      <c r="J901" s="2"/>
    </row>
    <row r="902" spans="10:10" ht="13">
      <c r="J902" s="2"/>
    </row>
    <row r="903" spans="10:10" ht="13">
      <c r="J903" s="2"/>
    </row>
    <row r="904" spans="10:10" ht="13">
      <c r="J904" s="2"/>
    </row>
    <row r="905" spans="10:10" ht="13">
      <c r="J905" s="2"/>
    </row>
    <row r="906" spans="10:10" ht="13">
      <c r="J906" s="2"/>
    </row>
    <row r="907" spans="10:10" ht="13">
      <c r="J907" s="2"/>
    </row>
    <row r="908" spans="10:10" ht="13">
      <c r="J908" s="2"/>
    </row>
    <row r="909" spans="10:10" ht="13">
      <c r="J909" s="2"/>
    </row>
    <row r="910" spans="10:10" ht="13">
      <c r="J910" s="2"/>
    </row>
    <row r="911" spans="10:10" ht="13">
      <c r="J911" s="2"/>
    </row>
    <row r="912" spans="10:10" ht="13">
      <c r="J912" s="2"/>
    </row>
    <row r="913" spans="10:10" ht="13">
      <c r="J913" s="2"/>
    </row>
    <row r="914" spans="10:10" ht="13">
      <c r="J914" s="2"/>
    </row>
    <row r="915" spans="10:10" ht="13">
      <c r="J915" s="2"/>
    </row>
    <row r="916" spans="10:10" ht="13">
      <c r="J916" s="2"/>
    </row>
    <row r="917" spans="10:10" ht="13">
      <c r="J917" s="2"/>
    </row>
    <row r="918" spans="10:10" ht="13">
      <c r="J918" s="2"/>
    </row>
    <row r="919" spans="10:10" ht="13">
      <c r="J919" s="2"/>
    </row>
    <row r="920" spans="10:10" ht="13">
      <c r="J920" s="2"/>
    </row>
    <row r="921" spans="10:10" ht="13">
      <c r="J921" s="2"/>
    </row>
    <row r="922" spans="10:10" ht="13">
      <c r="J922" s="2"/>
    </row>
    <row r="923" spans="10:10" ht="13">
      <c r="J923" s="2"/>
    </row>
    <row r="924" spans="10:10" ht="13">
      <c r="J924" s="2"/>
    </row>
    <row r="925" spans="10:10" ht="13">
      <c r="J925" s="2"/>
    </row>
    <row r="926" spans="10:10" ht="13">
      <c r="J926" s="2"/>
    </row>
    <row r="927" spans="10:10" ht="13">
      <c r="J927" s="2"/>
    </row>
    <row r="928" spans="10:10" ht="13">
      <c r="J928" s="2"/>
    </row>
    <row r="929" spans="10:10" ht="13">
      <c r="J929" s="2"/>
    </row>
    <row r="930" spans="10:10" ht="13">
      <c r="J930" s="2"/>
    </row>
    <row r="931" spans="10:10" ht="13">
      <c r="J931" s="2"/>
    </row>
    <row r="932" spans="10:10" ht="13">
      <c r="J932" s="2"/>
    </row>
    <row r="933" spans="10:10" ht="13">
      <c r="J933" s="2"/>
    </row>
    <row r="934" spans="10:10" ht="13">
      <c r="J934" s="2"/>
    </row>
    <row r="935" spans="10:10" ht="13">
      <c r="J935" s="2"/>
    </row>
    <row r="936" spans="10:10" ht="13">
      <c r="J936" s="2"/>
    </row>
    <row r="937" spans="10:10" ht="13">
      <c r="J937" s="2"/>
    </row>
    <row r="938" spans="10:10" ht="13">
      <c r="J938" s="2"/>
    </row>
    <row r="939" spans="10:10" ht="13">
      <c r="J939" s="2"/>
    </row>
    <row r="940" spans="10:10" ht="13">
      <c r="J940" s="2"/>
    </row>
    <row r="941" spans="10:10" ht="13">
      <c r="J941" s="2"/>
    </row>
    <row r="942" spans="10:10" ht="13">
      <c r="J942" s="2"/>
    </row>
    <row r="943" spans="10:10" ht="13">
      <c r="J943" s="2"/>
    </row>
    <row r="944" spans="10:10" ht="13">
      <c r="J944" s="2"/>
    </row>
    <row r="945" spans="10:10" ht="13">
      <c r="J945" s="2"/>
    </row>
    <row r="946" spans="10:10" ht="13">
      <c r="J946" s="2"/>
    </row>
    <row r="947" spans="10:10" ht="13">
      <c r="J947" s="2"/>
    </row>
    <row r="948" spans="10:10" ht="13">
      <c r="J948" s="2"/>
    </row>
    <row r="949" spans="10:10" ht="13">
      <c r="J949" s="2"/>
    </row>
    <row r="950" spans="10:10" ht="13">
      <c r="J950" s="2"/>
    </row>
    <row r="951" spans="10:10" ht="13">
      <c r="J951" s="2"/>
    </row>
    <row r="952" spans="10:10" ht="13">
      <c r="J952" s="2"/>
    </row>
    <row r="953" spans="10:10" ht="13">
      <c r="J953" s="2"/>
    </row>
    <row r="954" spans="10:10" ht="13">
      <c r="J954" s="2"/>
    </row>
    <row r="955" spans="10:10" ht="13">
      <c r="J955" s="2"/>
    </row>
    <row r="956" spans="10:10" ht="13">
      <c r="J956" s="2"/>
    </row>
    <row r="957" spans="10:10" ht="13">
      <c r="J957" s="2"/>
    </row>
    <row r="958" spans="10:10" ht="13">
      <c r="J958" s="2"/>
    </row>
    <row r="959" spans="10:10" ht="13">
      <c r="J959" s="2"/>
    </row>
    <row r="960" spans="10:10" ht="13">
      <c r="J960" s="2"/>
    </row>
    <row r="961" spans="10:10" ht="13">
      <c r="J961" s="2"/>
    </row>
    <row r="962" spans="10:10" ht="13">
      <c r="J962" s="2"/>
    </row>
    <row r="963" spans="10:10" ht="13">
      <c r="J963" s="2"/>
    </row>
    <row r="964" spans="10:10" ht="13">
      <c r="J964" s="2"/>
    </row>
    <row r="965" spans="10:10" ht="13">
      <c r="J965" s="2"/>
    </row>
    <row r="966" spans="10:10" ht="13">
      <c r="J966" s="2"/>
    </row>
    <row r="967" spans="10:10" ht="13">
      <c r="J967" s="2"/>
    </row>
    <row r="968" spans="10:10" ht="13">
      <c r="J968" s="2"/>
    </row>
    <row r="969" spans="10:10" ht="13">
      <c r="J969" s="2"/>
    </row>
    <row r="970" spans="10:10" ht="13">
      <c r="J970" s="2"/>
    </row>
    <row r="971" spans="10:10" ht="13">
      <c r="J971" s="2"/>
    </row>
    <row r="972" spans="10:10" ht="13">
      <c r="J972" s="2"/>
    </row>
    <row r="973" spans="10:10" ht="13">
      <c r="J973" s="2"/>
    </row>
    <row r="974" spans="10:10" ht="13">
      <c r="J974" s="2"/>
    </row>
    <row r="975" spans="10:10" ht="13">
      <c r="J975" s="2"/>
    </row>
    <row r="976" spans="10:10" ht="13">
      <c r="J976" s="2"/>
    </row>
    <row r="977" spans="10:10" ht="13">
      <c r="J977" s="2"/>
    </row>
    <row r="978" spans="10:10" ht="13">
      <c r="J978" s="2"/>
    </row>
    <row r="979" spans="10:10" ht="13">
      <c r="J979" s="2"/>
    </row>
    <row r="980" spans="10:10" ht="13">
      <c r="J980" s="2"/>
    </row>
    <row r="981" spans="10:10" ht="13">
      <c r="J981" s="2"/>
    </row>
    <row r="982" spans="10:10" ht="13">
      <c r="J982" s="2"/>
    </row>
    <row r="983" spans="10:10" ht="13">
      <c r="J983" s="2"/>
    </row>
  </sheetData>
  <mergeCells count="3">
    <mergeCell ref="A4:K4"/>
    <mergeCell ref="A5:K5"/>
    <mergeCell ref="A66:K66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outlinePr summaryBelow="0" summaryRight="0"/>
  </sheetPr>
  <dimension ref="A1:K770"/>
  <sheetViews>
    <sheetView topLeftCell="A34" zoomScale="124" zoomScaleNormal="60" workbookViewId="0">
      <selection activeCell="B7" sqref="B7:B62"/>
    </sheetView>
  </sheetViews>
  <sheetFormatPr baseColWidth="10" defaultColWidth="12.6640625" defaultRowHeight="15.75" customHeight="1" outlineLevelRow="1"/>
  <cols>
    <col min="1" max="1" width="38.1640625" customWidth="1"/>
    <col min="2" max="2" width="13.83203125" customWidth="1"/>
    <col min="3" max="3" width="13.1640625" customWidth="1"/>
    <col min="4" max="4" width="14.83203125" customWidth="1"/>
    <col min="5" max="5" width="14.33203125" customWidth="1"/>
    <col min="6" max="6" width="15" customWidth="1"/>
    <col min="7" max="7" width="16.83203125" customWidth="1"/>
    <col min="8" max="8" width="17.83203125" customWidth="1"/>
    <col min="9" max="9" width="19.83203125" customWidth="1"/>
    <col min="10" max="10" width="21.6640625" customWidth="1"/>
    <col min="11" max="11" width="23.83203125" customWidth="1"/>
  </cols>
  <sheetData>
    <row r="1" spans="1:11" ht="13"/>
    <row r="2" spans="1:11" ht="19" customHeight="1" outlineLevel="1">
      <c r="B2" s="90"/>
      <c r="C2" s="72"/>
      <c r="D2" s="72"/>
    </row>
    <row r="3" spans="1:11" ht="14" outlineLevel="1" thickBot="1"/>
    <row r="4" spans="1:11" ht="17" customHeight="1" thickBot="1">
      <c r="A4" s="117" t="s">
        <v>233</v>
      </c>
      <c r="B4" s="118"/>
      <c r="C4" s="118"/>
      <c r="D4" s="118"/>
      <c r="E4" s="118"/>
      <c r="F4" s="118"/>
      <c r="G4" s="118"/>
      <c r="H4" s="118"/>
      <c r="I4" s="118"/>
      <c r="J4" s="118"/>
      <c r="K4" s="119"/>
    </row>
    <row r="5" spans="1:11" ht="40" customHeight="1" thickBot="1">
      <c r="A5" s="63" t="s">
        <v>234</v>
      </c>
      <c r="B5" s="64"/>
      <c r="C5" s="64"/>
      <c r="D5" s="64"/>
      <c r="E5" s="64"/>
      <c r="F5" s="64"/>
      <c r="G5" s="64"/>
      <c r="H5" s="64"/>
      <c r="I5" s="64"/>
      <c r="J5" s="64"/>
      <c r="K5" s="71"/>
    </row>
    <row r="6" spans="1:11" ht="40" customHeight="1" outlineLevel="1" thickBot="1">
      <c r="A6" s="19" t="s">
        <v>189</v>
      </c>
      <c r="B6" s="19" t="s">
        <v>0</v>
      </c>
      <c r="C6" s="19" t="s">
        <v>208</v>
      </c>
      <c r="D6" s="19" t="s">
        <v>213</v>
      </c>
      <c r="E6" s="22" t="s">
        <v>198</v>
      </c>
      <c r="F6" s="19" t="s">
        <v>214</v>
      </c>
      <c r="G6" s="19" t="s">
        <v>205</v>
      </c>
      <c r="H6" s="20" t="s">
        <v>201</v>
      </c>
      <c r="I6" s="20" t="s">
        <v>202</v>
      </c>
      <c r="J6" s="21" t="s">
        <v>203</v>
      </c>
      <c r="K6" s="21" t="s">
        <v>204</v>
      </c>
    </row>
    <row r="7" spans="1:11" ht="14" outlineLevel="1" thickBot="1">
      <c r="A7" s="40" t="s">
        <v>109</v>
      </c>
      <c r="B7" s="180" t="s">
        <v>21</v>
      </c>
      <c r="C7" s="24">
        <v>515</v>
      </c>
      <c r="D7" s="24">
        <v>3470</v>
      </c>
      <c r="E7" s="93">
        <f>D7/(C7*8765.81277)*1000</f>
        <v>0.76865252024655117</v>
      </c>
      <c r="F7" s="24">
        <v>0.66300000000000003</v>
      </c>
      <c r="G7" s="24"/>
      <c r="H7" s="47">
        <f>C7*E7/(F7)</f>
        <v>597.06794559121249</v>
      </c>
      <c r="I7" s="46">
        <f>D7*10^(-3)/F7</f>
        <v>5.2337858220211162</v>
      </c>
      <c r="J7" s="26"/>
      <c r="K7" s="121"/>
    </row>
    <row r="8" spans="1:11" ht="13" outlineLevel="1">
      <c r="A8" s="41" t="s">
        <v>110</v>
      </c>
      <c r="B8" s="181" t="s">
        <v>14</v>
      </c>
      <c r="C8" s="23">
        <v>2935</v>
      </c>
      <c r="D8" s="23">
        <v>22000</v>
      </c>
      <c r="E8" s="37">
        <f t="shared" ref="E8:E62" si="0">D8/(C8*8765.81277)*1000</f>
        <v>0.85511078697361431</v>
      </c>
      <c r="F8" s="23">
        <v>1.1000000000000001</v>
      </c>
      <c r="G8" s="23"/>
      <c r="H8" s="60">
        <f t="shared" ref="H8:H62" si="1">C8*E8/(F8)</f>
        <v>2281.5910543341438</v>
      </c>
      <c r="I8" s="57">
        <f t="shared" ref="I8:I62" si="2">D8*10^(-3)/F8</f>
        <v>20</v>
      </c>
      <c r="J8" s="30"/>
      <c r="K8" s="98"/>
    </row>
    <row r="9" spans="1:11" ht="14" outlineLevel="1" thickBot="1">
      <c r="A9" s="32" t="s">
        <v>111</v>
      </c>
      <c r="B9" s="182" t="s">
        <v>14</v>
      </c>
      <c r="C9" s="33">
        <v>3008</v>
      </c>
      <c r="D9" s="33">
        <v>17169</v>
      </c>
      <c r="E9" s="88">
        <f t="shared" si="0"/>
        <v>0.6511409044525085</v>
      </c>
      <c r="F9" s="33">
        <v>0.6</v>
      </c>
      <c r="G9" s="33"/>
      <c r="H9" s="62">
        <f t="shared" si="1"/>
        <v>3264.386400988576</v>
      </c>
      <c r="I9" s="59">
        <f t="shared" si="2"/>
        <v>28.615000000000002</v>
      </c>
      <c r="J9" s="34"/>
      <c r="K9" s="120"/>
    </row>
    <row r="10" spans="1:11" ht="13" outlineLevel="1">
      <c r="A10" s="29" t="s">
        <v>112</v>
      </c>
      <c r="B10" s="181" t="s">
        <v>9</v>
      </c>
      <c r="C10" s="23">
        <v>3748</v>
      </c>
      <c r="D10" s="23">
        <v>24629</v>
      </c>
      <c r="E10" s="37">
        <f t="shared" si="0"/>
        <v>0.74964389110453067</v>
      </c>
      <c r="F10" s="23">
        <v>0.72</v>
      </c>
      <c r="G10" s="23"/>
      <c r="H10" s="60">
        <f t="shared" si="1"/>
        <v>3902.3129220274736</v>
      </c>
      <c r="I10" s="57">
        <f t="shared" si="2"/>
        <v>34.206944444444446</v>
      </c>
      <c r="J10" s="30"/>
      <c r="K10" s="98"/>
    </row>
    <row r="11" spans="1:11" ht="13" outlineLevel="1">
      <c r="A11" s="31" t="s">
        <v>113</v>
      </c>
      <c r="B11" s="183" t="s">
        <v>9</v>
      </c>
      <c r="C11" s="18">
        <v>2620</v>
      </c>
      <c r="D11" s="18">
        <v>16662</v>
      </c>
      <c r="E11" s="38">
        <f t="shared" si="0"/>
        <v>0.72549370510144084</v>
      </c>
      <c r="F11" s="18">
        <v>1.1000000000000001</v>
      </c>
      <c r="G11" s="18"/>
      <c r="H11" s="61">
        <f t="shared" si="1"/>
        <v>1727.9940976052499</v>
      </c>
      <c r="I11" s="58">
        <f t="shared" si="2"/>
        <v>15.147272727272725</v>
      </c>
      <c r="J11" s="28"/>
      <c r="K11" s="99"/>
    </row>
    <row r="12" spans="1:11" ht="13" outlineLevel="1">
      <c r="A12" s="31" t="s">
        <v>114</v>
      </c>
      <c r="B12" s="183" t="s">
        <v>9</v>
      </c>
      <c r="C12" s="18">
        <v>3640</v>
      </c>
      <c r="D12" s="18">
        <v>26380</v>
      </c>
      <c r="E12" s="38">
        <f t="shared" si="0"/>
        <v>0.82676335183152061</v>
      </c>
      <c r="F12" s="18">
        <v>0.60299999999999998</v>
      </c>
      <c r="G12" s="18"/>
      <c r="H12" s="61">
        <f t="shared" si="1"/>
        <v>4990.7439480377034</v>
      </c>
      <c r="I12" s="58">
        <f t="shared" si="2"/>
        <v>43.747927031509121</v>
      </c>
      <c r="J12" s="28"/>
      <c r="K12" s="99"/>
    </row>
    <row r="13" spans="1:11" ht="13" outlineLevel="1">
      <c r="A13" s="31" t="s">
        <v>115</v>
      </c>
      <c r="B13" s="183" t="s">
        <v>9</v>
      </c>
      <c r="C13" s="18">
        <v>3580</v>
      </c>
      <c r="D13" s="18">
        <v>25654</v>
      </c>
      <c r="E13" s="38">
        <f t="shared" si="0"/>
        <v>0.81748515234480612</v>
      </c>
      <c r="F13" s="18">
        <v>1.1000000000000001</v>
      </c>
      <c r="G13" s="18"/>
      <c r="H13" s="61">
        <f t="shared" si="1"/>
        <v>2660.542586722187</v>
      </c>
      <c r="I13" s="58">
        <f t="shared" si="2"/>
        <v>23.32181818181818</v>
      </c>
      <c r="J13" s="28"/>
      <c r="K13" s="99"/>
    </row>
    <row r="14" spans="1:11" ht="13">
      <c r="A14" s="31" t="s">
        <v>116</v>
      </c>
      <c r="B14" s="183" t="s">
        <v>9</v>
      </c>
      <c r="C14" s="18">
        <v>5200</v>
      </c>
      <c r="D14" s="18">
        <v>36739</v>
      </c>
      <c r="E14" s="38">
        <f t="shared" si="0"/>
        <v>0.80599397831905861</v>
      </c>
      <c r="F14" s="18">
        <v>1.5</v>
      </c>
      <c r="G14" s="18"/>
      <c r="H14" s="61">
        <f t="shared" si="1"/>
        <v>2794.1124581727363</v>
      </c>
      <c r="I14" s="58">
        <f t="shared" si="2"/>
        <v>24.492666666666665</v>
      </c>
      <c r="J14" s="28"/>
      <c r="K14" s="99"/>
    </row>
    <row r="15" spans="1:11" ht="13">
      <c r="A15" s="31" t="s">
        <v>117</v>
      </c>
      <c r="B15" s="183" t="s">
        <v>9</v>
      </c>
      <c r="C15" s="18">
        <v>3816</v>
      </c>
      <c r="D15" s="18">
        <v>23925</v>
      </c>
      <c r="E15" s="38">
        <f t="shared" si="0"/>
        <v>0.71523933405325457</v>
      </c>
      <c r="F15" s="18">
        <v>1.21</v>
      </c>
      <c r="G15" s="18"/>
      <c r="H15" s="61">
        <f t="shared" si="1"/>
        <v>2255.6638832621647</v>
      </c>
      <c r="I15" s="58">
        <f t="shared" si="2"/>
        <v>19.772727272727273</v>
      </c>
      <c r="J15" s="28"/>
      <c r="K15" s="99"/>
    </row>
    <row r="16" spans="1:11" ht="13" outlineLevel="1">
      <c r="A16" s="31" t="s">
        <v>118</v>
      </c>
      <c r="B16" s="183" t="s">
        <v>9</v>
      </c>
      <c r="C16" s="18">
        <v>3120</v>
      </c>
      <c r="D16" s="18">
        <v>19306</v>
      </c>
      <c r="E16" s="38">
        <f t="shared" si="0"/>
        <v>0.70590379639382972</v>
      </c>
      <c r="F16" s="18">
        <v>0.80400000000000005</v>
      </c>
      <c r="G16" s="18"/>
      <c r="H16" s="61">
        <f t="shared" si="1"/>
        <v>2739.3281651103839</v>
      </c>
      <c r="I16" s="58">
        <f t="shared" si="2"/>
        <v>24.012437810945272</v>
      </c>
      <c r="J16" s="28"/>
      <c r="K16" s="99"/>
    </row>
    <row r="17" spans="1:11" ht="13" outlineLevel="1">
      <c r="A17" s="31" t="s">
        <v>119</v>
      </c>
      <c r="B17" s="183" t="s">
        <v>9</v>
      </c>
      <c r="C17" s="18">
        <v>3122</v>
      </c>
      <c r="D17" s="18">
        <v>21458</v>
      </c>
      <c r="E17" s="38">
        <f t="shared" si="0"/>
        <v>0.78408681684660553</v>
      </c>
      <c r="F17" s="18">
        <v>0.82899999999999996</v>
      </c>
      <c r="G17" s="18"/>
      <c r="H17" s="61">
        <f t="shared" si="1"/>
        <v>2952.8577107299188</v>
      </c>
      <c r="I17" s="58">
        <f t="shared" si="2"/>
        <v>25.884197828709294</v>
      </c>
      <c r="J17" s="28"/>
      <c r="K17" s="99"/>
    </row>
    <row r="18" spans="1:11" ht="13" outlineLevel="1">
      <c r="A18" s="31" t="s">
        <v>120</v>
      </c>
      <c r="B18" s="183" t="s">
        <v>9</v>
      </c>
      <c r="C18" s="18">
        <v>3824</v>
      </c>
      <c r="D18" s="18">
        <v>23241</v>
      </c>
      <c r="E18" s="38">
        <f t="shared" si="0"/>
        <v>0.69333757444795796</v>
      </c>
      <c r="F18" s="18">
        <v>0.90300000000000002</v>
      </c>
      <c r="G18" s="18"/>
      <c r="H18" s="61">
        <f t="shared" si="1"/>
        <v>2936.1272255692038</v>
      </c>
      <c r="I18" s="58">
        <f t="shared" si="2"/>
        <v>25.737541528239202</v>
      </c>
      <c r="J18" s="28"/>
      <c r="K18" s="99"/>
    </row>
    <row r="19" spans="1:11" ht="13" outlineLevel="1">
      <c r="A19" s="31" t="s">
        <v>121</v>
      </c>
      <c r="B19" s="183" t="s">
        <v>9</v>
      </c>
      <c r="C19" s="18">
        <v>1840</v>
      </c>
      <c r="D19" s="18">
        <v>11679</v>
      </c>
      <c r="E19" s="38">
        <f t="shared" si="0"/>
        <v>0.72409516096653426</v>
      </c>
      <c r="F19" s="18">
        <v>0.56699999999999995</v>
      </c>
      <c r="G19" s="18"/>
      <c r="H19" s="61">
        <f t="shared" si="1"/>
        <v>2349.7973477573601</v>
      </c>
      <c r="I19" s="58">
        <f t="shared" si="2"/>
        <v>20.597883597883602</v>
      </c>
      <c r="J19" s="28"/>
      <c r="K19" s="99"/>
    </row>
    <row r="20" spans="1:11" ht="13" outlineLevel="1">
      <c r="A20" s="31" t="s">
        <v>122</v>
      </c>
      <c r="B20" s="183" t="s">
        <v>9</v>
      </c>
      <c r="C20" s="18">
        <v>2660</v>
      </c>
      <c r="D20" s="18">
        <v>13999</v>
      </c>
      <c r="E20" s="38">
        <f t="shared" si="0"/>
        <v>0.60037581145909169</v>
      </c>
      <c r="F20" s="18">
        <v>1</v>
      </c>
      <c r="G20" s="18"/>
      <c r="H20" s="61">
        <f t="shared" si="1"/>
        <v>1596.9996584811838</v>
      </c>
      <c r="I20" s="58">
        <f t="shared" si="2"/>
        <v>13.999000000000001</v>
      </c>
      <c r="J20" s="28"/>
      <c r="K20" s="99"/>
    </row>
    <row r="21" spans="1:11" ht="13" outlineLevel="1">
      <c r="A21" s="31" t="s">
        <v>123</v>
      </c>
      <c r="B21" s="183" t="s">
        <v>9</v>
      </c>
      <c r="C21" s="18">
        <v>2726</v>
      </c>
      <c r="D21" s="18">
        <v>17992</v>
      </c>
      <c r="E21" s="38">
        <f t="shared" si="0"/>
        <v>0.75294178740975626</v>
      </c>
      <c r="F21" s="18">
        <v>1.33</v>
      </c>
      <c r="G21" s="18"/>
      <c r="H21" s="61">
        <f t="shared" si="1"/>
        <v>1543.247603367666</v>
      </c>
      <c r="I21" s="58">
        <f t="shared" si="2"/>
        <v>13.527819548872181</v>
      </c>
      <c r="J21" s="28"/>
      <c r="K21" s="99"/>
    </row>
    <row r="22" spans="1:11" ht="13" outlineLevel="1">
      <c r="A22" s="31" t="s">
        <v>124</v>
      </c>
      <c r="B22" s="183" t="s">
        <v>9</v>
      </c>
      <c r="C22" s="18">
        <v>5460</v>
      </c>
      <c r="D22" s="18">
        <v>38462</v>
      </c>
      <c r="E22" s="38">
        <f t="shared" si="0"/>
        <v>0.80361314223259916</v>
      </c>
      <c r="F22" s="18">
        <v>2.4</v>
      </c>
      <c r="G22" s="18"/>
      <c r="H22" s="61">
        <f t="shared" si="1"/>
        <v>1828.2198985791631</v>
      </c>
      <c r="I22" s="58">
        <f t="shared" si="2"/>
        <v>16.025833333333335</v>
      </c>
      <c r="J22" s="28"/>
      <c r="K22" s="99"/>
    </row>
    <row r="23" spans="1:11" ht="13" outlineLevel="1">
      <c r="A23" s="31" t="s">
        <v>125</v>
      </c>
      <c r="B23" s="183" t="s">
        <v>9</v>
      </c>
      <c r="C23" s="18">
        <v>2726</v>
      </c>
      <c r="D23" s="18">
        <v>19331</v>
      </c>
      <c r="E23" s="38">
        <f t="shared" si="0"/>
        <v>0.80897719499877707</v>
      </c>
      <c r="F23" s="18">
        <v>1.1000000000000001</v>
      </c>
      <c r="G23" s="18"/>
      <c r="H23" s="61">
        <f t="shared" si="1"/>
        <v>2004.7925759696966</v>
      </c>
      <c r="I23" s="58">
        <f t="shared" si="2"/>
        <v>17.573636363636361</v>
      </c>
      <c r="J23" s="28"/>
      <c r="K23" s="99"/>
    </row>
    <row r="24" spans="1:11" ht="13" outlineLevel="1">
      <c r="A24" s="31" t="s">
        <v>126</v>
      </c>
      <c r="B24" s="183" t="s">
        <v>9</v>
      </c>
      <c r="C24" s="18">
        <v>5320</v>
      </c>
      <c r="D24" s="18">
        <v>21218</v>
      </c>
      <c r="E24" s="38">
        <f t="shared" si="0"/>
        <v>0.45498871232013022</v>
      </c>
      <c r="F24" s="18">
        <v>0.82699999999999996</v>
      </c>
      <c r="G24" s="18"/>
      <c r="H24" s="61">
        <f t="shared" si="1"/>
        <v>2926.8923210920111</v>
      </c>
      <c r="I24" s="58">
        <f t="shared" si="2"/>
        <v>25.656590084643291</v>
      </c>
      <c r="J24" s="28"/>
      <c r="K24" s="99"/>
    </row>
    <row r="25" spans="1:11" ht="13" outlineLevel="1">
      <c r="A25" s="31" t="s">
        <v>127</v>
      </c>
      <c r="B25" s="183" t="s">
        <v>9</v>
      </c>
      <c r="C25" s="18">
        <v>2764</v>
      </c>
      <c r="D25" s="18">
        <v>19418</v>
      </c>
      <c r="E25" s="38">
        <f t="shared" si="0"/>
        <v>0.80144600385420406</v>
      </c>
      <c r="F25" s="18">
        <v>0.71099999999999997</v>
      </c>
      <c r="G25" s="18"/>
      <c r="H25" s="61">
        <f t="shared" si="1"/>
        <v>3115.6072498636008</v>
      </c>
      <c r="I25" s="58">
        <f t="shared" si="2"/>
        <v>27.310829817158933</v>
      </c>
      <c r="J25" s="28"/>
      <c r="K25" s="99"/>
    </row>
    <row r="26" spans="1:11" ht="13" outlineLevel="1">
      <c r="A26" s="31" t="s">
        <v>128</v>
      </c>
      <c r="B26" s="183" t="s">
        <v>9</v>
      </c>
      <c r="C26" s="18">
        <v>2670</v>
      </c>
      <c r="D26" s="18">
        <v>14394</v>
      </c>
      <c r="E26" s="38">
        <f t="shared" si="0"/>
        <v>0.61500415048849555</v>
      </c>
      <c r="F26" s="18">
        <v>0.83899999999999997</v>
      </c>
      <c r="G26" s="18"/>
      <c r="H26" s="61">
        <f t="shared" si="1"/>
        <v>1957.164579027751</v>
      </c>
      <c r="I26" s="58">
        <f t="shared" si="2"/>
        <v>17.156138259833135</v>
      </c>
      <c r="J26" s="28"/>
      <c r="K26" s="99"/>
    </row>
    <row r="27" spans="1:11" ht="13" outlineLevel="1">
      <c r="A27" s="31" t="s">
        <v>129</v>
      </c>
      <c r="B27" s="183" t="s">
        <v>9</v>
      </c>
      <c r="C27" s="18">
        <v>1912</v>
      </c>
      <c r="D27" s="18">
        <v>12918</v>
      </c>
      <c r="E27" s="38">
        <f t="shared" si="0"/>
        <v>0.77075296129415438</v>
      </c>
      <c r="F27" s="18">
        <v>0.93899999999999995</v>
      </c>
      <c r="G27" s="18"/>
      <c r="H27" s="61">
        <f t="shared" si="1"/>
        <v>1569.4139105371921</v>
      </c>
      <c r="I27" s="58">
        <f t="shared" si="2"/>
        <v>13.757188498402558</v>
      </c>
      <c r="J27" s="28"/>
      <c r="K27" s="99"/>
    </row>
    <row r="28" spans="1:11" ht="14" outlineLevel="1" thickBot="1">
      <c r="A28" s="32" t="s">
        <v>130</v>
      </c>
      <c r="B28" s="182" t="s">
        <v>9</v>
      </c>
      <c r="C28" s="33">
        <v>3660</v>
      </c>
      <c r="D28" s="33">
        <v>19444</v>
      </c>
      <c r="E28" s="88">
        <f t="shared" si="0"/>
        <v>0.60605541612668146</v>
      </c>
      <c r="F28" s="33">
        <v>0.70599999999999996</v>
      </c>
      <c r="G28" s="33"/>
      <c r="H28" s="62">
        <f t="shared" si="1"/>
        <v>3141.8736870023431</v>
      </c>
      <c r="I28" s="59">
        <f t="shared" si="2"/>
        <v>27.541076487252123</v>
      </c>
      <c r="J28" s="34"/>
      <c r="K28" s="120"/>
    </row>
    <row r="29" spans="1:11" ht="13" outlineLevel="1">
      <c r="A29" s="29" t="s">
        <v>131</v>
      </c>
      <c r="B29" s="181" t="s">
        <v>13</v>
      </c>
      <c r="C29" s="23">
        <v>1188</v>
      </c>
      <c r="D29" s="23">
        <v>4695</v>
      </c>
      <c r="E29" s="37">
        <f t="shared" si="0"/>
        <v>0.45084469697385537</v>
      </c>
      <c r="F29" s="23">
        <v>0.35</v>
      </c>
      <c r="G29" s="23"/>
      <c r="H29" s="60">
        <f t="shared" si="1"/>
        <v>1530.2957142998293</v>
      </c>
      <c r="I29" s="57">
        <f t="shared" si="2"/>
        <v>13.414285714285716</v>
      </c>
      <c r="J29" s="30"/>
      <c r="K29" s="98"/>
    </row>
    <row r="30" spans="1:11" ht="13" outlineLevel="1">
      <c r="A30" s="31" t="s">
        <v>132</v>
      </c>
      <c r="B30" s="183" t="s">
        <v>13</v>
      </c>
      <c r="C30" s="18">
        <v>1320</v>
      </c>
      <c r="D30" s="18">
        <v>4600</v>
      </c>
      <c r="E30" s="38">
        <f t="shared" si="0"/>
        <v>0.39754995643700985</v>
      </c>
      <c r="F30" s="18">
        <v>0.59199999999999997</v>
      </c>
      <c r="G30" s="18"/>
      <c r="H30" s="61">
        <f t="shared" si="1"/>
        <v>886.42895692035984</v>
      </c>
      <c r="I30" s="58">
        <f t="shared" si="2"/>
        <v>7.770270270270272</v>
      </c>
      <c r="J30" s="28"/>
      <c r="K30" s="99"/>
    </row>
    <row r="31" spans="1:11" ht="13" outlineLevel="1">
      <c r="A31" s="31" t="s">
        <v>133</v>
      </c>
      <c r="B31" s="183" t="s">
        <v>13</v>
      </c>
      <c r="C31" s="18">
        <f>1150+1250</f>
        <v>2400</v>
      </c>
      <c r="D31" s="18">
        <v>13500</v>
      </c>
      <c r="E31" s="38">
        <f t="shared" si="0"/>
        <v>0.64169748403147786</v>
      </c>
      <c r="F31" s="18">
        <v>1.23</v>
      </c>
      <c r="G31" s="18"/>
      <c r="H31" s="61">
        <f t="shared" si="1"/>
        <v>1252.0926517687371</v>
      </c>
      <c r="I31" s="58">
        <f t="shared" si="2"/>
        <v>10.975609756097562</v>
      </c>
      <c r="J31" s="28"/>
      <c r="K31" s="99"/>
    </row>
    <row r="32" spans="1:11" ht="13" outlineLevel="1">
      <c r="A32" s="31" t="s">
        <v>134</v>
      </c>
      <c r="B32" s="183" t="s">
        <v>13</v>
      </c>
      <c r="C32" s="18">
        <v>1310</v>
      </c>
      <c r="D32" s="18">
        <v>7202</v>
      </c>
      <c r="E32" s="38">
        <f t="shared" si="0"/>
        <v>0.62717628905780543</v>
      </c>
      <c r="F32" s="18">
        <v>1.33</v>
      </c>
      <c r="G32" s="18"/>
      <c r="H32" s="61">
        <f t="shared" si="1"/>
        <v>617.74506666595869</v>
      </c>
      <c r="I32" s="58">
        <f t="shared" si="2"/>
        <v>5.4150375939849624</v>
      </c>
      <c r="J32" s="28"/>
      <c r="K32" s="99"/>
    </row>
    <row r="33" spans="1:11" ht="13" outlineLevel="1">
      <c r="A33" s="31" t="s">
        <v>135</v>
      </c>
      <c r="B33" s="183" t="s">
        <v>13</v>
      </c>
      <c r="C33" s="18">
        <v>1220</v>
      </c>
      <c r="D33" s="18">
        <v>6044</v>
      </c>
      <c r="E33" s="38">
        <f t="shared" si="0"/>
        <v>0.56516132509817874</v>
      </c>
      <c r="F33" s="18">
        <v>0.39</v>
      </c>
      <c r="G33" s="18"/>
      <c r="H33" s="61">
        <f t="shared" si="1"/>
        <v>1767.9405554353284</v>
      </c>
      <c r="I33" s="58">
        <f t="shared" si="2"/>
        <v>15.497435897435897</v>
      </c>
      <c r="J33" s="28"/>
      <c r="K33" s="99"/>
    </row>
    <row r="34" spans="1:11" ht="14" outlineLevel="1" thickBot="1">
      <c r="A34" s="32" t="s">
        <v>136</v>
      </c>
      <c r="B34" s="182" t="s">
        <v>13</v>
      </c>
      <c r="C34" s="33">
        <v>1364</v>
      </c>
      <c r="D34" s="33">
        <v>8500</v>
      </c>
      <c r="E34" s="88">
        <f t="shared" si="0"/>
        <v>0.7109063035865183</v>
      </c>
      <c r="F34" s="33">
        <v>0.19700000000000001</v>
      </c>
      <c r="G34" s="33"/>
      <c r="H34" s="62">
        <f t="shared" si="1"/>
        <v>4922.2142035127454</v>
      </c>
      <c r="I34" s="59">
        <f t="shared" si="2"/>
        <v>43.147208121827411</v>
      </c>
      <c r="J34" s="34"/>
      <c r="K34" s="120"/>
    </row>
    <row r="35" spans="1:11" ht="13" outlineLevel="1">
      <c r="A35" s="41" t="s">
        <v>137</v>
      </c>
      <c r="B35" s="181" t="s">
        <v>10</v>
      </c>
      <c r="C35" s="23">
        <v>2292</v>
      </c>
      <c r="D35" s="23">
        <v>17845</v>
      </c>
      <c r="E35" s="37">
        <f t="shared" si="0"/>
        <v>0.88819791371275725</v>
      </c>
      <c r="F35" s="23">
        <v>0.62</v>
      </c>
      <c r="G35" s="23"/>
      <c r="H35" s="60">
        <f t="shared" si="1"/>
        <v>3283.4671261768381</v>
      </c>
      <c r="I35" s="57">
        <f t="shared" si="2"/>
        <v>28.782258064516128</v>
      </c>
      <c r="J35" s="30"/>
      <c r="K35" s="98"/>
    </row>
    <row r="36" spans="1:11" ht="13" outlineLevel="1">
      <c r="A36" s="31" t="s">
        <v>138</v>
      </c>
      <c r="B36" s="183" t="s">
        <v>10</v>
      </c>
      <c r="C36" s="18">
        <v>1440</v>
      </c>
      <c r="D36" s="18">
        <v>11459</v>
      </c>
      <c r="E36" s="38">
        <f t="shared" si="0"/>
        <v>0.90780388512551913</v>
      </c>
      <c r="F36" s="18">
        <v>0.25800000000000001</v>
      </c>
      <c r="G36" s="18"/>
      <c r="H36" s="61">
        <f t="shared" si="1"/>
        <v>5066.8123820959208</v>
      </c>
      <c r="I36" s="58">
        <f t="shared" si="2"/>
        <v>44.414728682170541</v>
      </c>
      <c r="J36" s="28"/>
      <c r="K36" s="99"/>
    </row>
    <row r="37" spans="1:11" ht="13" outlineLevel="1">
      <c r="A37" s="31" t="s">
        <v>139</v>
      </c>
      <c r="B37" s="183" t="s">
        <v>10</v>
      </c>
      <c r="C37" s="18">
        <v>1363</v>
      </c>
      <c r="D37" s="18">
        <v>11148</v>
      </c>
      <c r="E37" s="38">
        <f t="shared" si="0"/>
        <v>0.93305858671008912</v>
      </c>
      <c r="F37" s="18">
        <v>0.375</v>
      </c>
      <c r="G37" s="18"/>
      <c r="H37" s="61">
        <f t="shared" si="1"/>
        <v>3391.3569431622705</v>
      </c>
      <c r="I37" s="58">
        <f t="shared" si="2"/>
        <v>29.727999999999998</v>
      </c>
      <c r="J37" s="28"/>
      <c r="K37" s="99"/>
    </row>
    <row r="38" spans="1:11" ht="13" outlineLevel="1">
      <c r="A38" s="31" t="s">
        <v>140</v>
      </c>
      <c r="B38" s="183" t="s">
        <v>10</v>
      </c>
      <c r="C38" s="18">
        <v>1430</v>
      </c>
      <c r="D38" s="18">
        <v>10996</v>
      </c>
      <c r="E38" s="38">
        <f t="shared" si="0"/>
        <v>0.87721591725378478</v>
      </c>
      <c r="F38" s="18">
        <v>0.24399999999999999</v>
      </c>
      <c r="G38" s="18"/>
      <c r="H38" s="61">
        <f t="shared" si="1"/>
        <v>5141.0604986594772</v>
      </c>
      <c r="I38" s="58">
        <f t="shared" si="2"/>
        <v>45.06557377049181</v>
      </c>
      <c r="J38" s="28"/>
      <c r="K38" s="99"/>
    </row>
    <row r="39" spans="1:11" ht="13" outlineLevel="1">
      <c r="A39" s="31" t="s">
        <v>141</v>
      </c>
      <c r="B39" s="183" t="s">
        <v>10</v>
      </c>
      <c r="C39" s="18">
        <v>2572</v>
      </c>
      <c r="D39" s="18">
        <v>18436</v>
      </c>
      <c r="E39" s="38">
        <f t="shared" si="0"/>
        <v>0.81771797584961659</v>
      </c>
      <c r="F39" s="18">
        <v>0.34499999999999997</v>
      </c>
      <c r="G39" s="18"/>
      <c r="H39" s="61">
        <f t="shared" si="1"/>
        <v>6096.1467648846774</v>
      </c>
      <c r="I39" s="58">
        <f t="shared" si="2"/>
        <v>53.437681159420293</v>
      </c>
      <c r="J39" s="28"/>
      <c r="K39" s="99"/>
    </row>
    <row r="40" spans="1:11" ht="13" outlineLevel="1">
      <c r="A40" s="31" t="s">
        <v>142</v>
      </c>
      <c r="B40" s="183" t="s">
        <v>10</v>
      </c>
      <c r="C40" s="18">
        <v>2387</v>
      </c>
      <c r="D40" s="18">
        <v>19051</v>
      </c>
      <c r="E40" s="38">
        <f t="shared" si="0"/>
        <v>0.91048578081524445</v>
      </c>
      <c r="F40" s="18">
        <v>0.48299999999999998</v>
      </c>
      <c r="G40" s="18"/>
      <c r="H40" s="61">
        <f t="shared" si="1"/>
        <v>4499.6471196811362</v>
      </c>
      <c r="I40" s="58">
        <f t="shared" si="2"/>
        <v>39.443064182194625</v>
      </c>
      <c r="J40" s="28"/>
      <c r="K40" s="99"/>
    </row>
    <row r="41" spans="1:11" ht="14" thickBot="1">
      <c r="A41" s="32" t="s">
        <v>143</v>
      </c>
      <c r="B41" s="182" t="s">
        <v>10</v>
      </c>
      <c r="C41" s="33">
        <v>1435</v>
      </c>
      <c r="D41" s="33">
        <v>10948</v>
      </c>
      <c r="E41" s="88">
        <f t="shared" si="0"/>
        <v>0.87034351438502455</v>
      </c>
      <c r="F41" s="33">
        <v>0.41699999999999998</v>
      </c>
      <c r="G41" s="33"/>
      <c r="H41" s="62">
        <f t="shared" si="1"/>
        <v>2995.0670099340778</v>
      </c>
      <c r="I41" s="59">
        <f t="shared" si="2"/>
        <v>26.254196642685855</v>
      </c>
      <c r="J41" s="34"/>
      <c r="K41" s="120"/>
    </row>
    <row r="42" spans="1:11" ht="13">
      <c r="A42" s="29" t="s">
        <v>144</v>
      </c>
      <c r="B42" s="181" t="s">
        <v>11</v>
      </c>
      <c r="C42" s="23">
        <v>2017</v>
      </c>
      <c r="D42" s="23">
        <v>15700</v>
      </c>
      <c r="E42" s="37">
        <f t="shared" si="0"/>
        <v>0.88797668698676391</v>
      </c>
      <c r="F42" s="23">
        <v>0.5</v>
      </c>
      <c r="G42" s="23"/>
      <c r="H42" s="60">
        <f t="shared" si="1"/>
        <v>3582.0979553046054</v>
      </c>
      <c r="I42" s="57">
        <f t="shared" si="2"/>
        <v>31.400000000000002</v>
      </c>
      <c r="J42" s="30"/>
      <c r="K42" s="98"/>
    </row>
    <row r="43" spans="1:11" ht="13" outlineLevel="1">
      <c r="A43" s="31" t="s">
        <v>145</v>
      </c>
      <c r="B43" s="183" t="s">
        <v>11</v>
      </c>
      <c r="C43" s="18">
        <v>1988</v>
      </c>
      <c r="D43" s="18">
        <v>15474</v>
      </c>
      <c r="E43" s="38">
        <f t="shared" si="0"/>
        <v>0.88796126697098932</v>
      </c>
      <c r="F43" s="18">
        <v>0.84499999999999997</v>
      </c>
      <c r="G43" s="18"/>
      <c r="H43" s="61">
        <f t="shared" si="1"/>
        <v>2089.0733712879605</v>
      </c>
      <c r="I43" s="58">
        <f t="shared" si="2"/>
        <v>18.312426035502959</v>
      </c>
      <c r="J43" s="28"/>
      <c r="K43" s="99"/>
    </row>
    <row r="44" spans="1:11" ht="13" outlineLevel="1">
      <c r="A44" s="31" t="s">
        <v>146</v>
      </c>
      <c r="B44" s="183" t="s">
        <v>11</v>
      </c>
      <c r="C44" s="18">
        <v>1064</v>
      </c>
      <c r="D44" s="18">
        <v>8872</v>
      </c>
      <c r="E44" s="38">
        <f t="shared" si="0"/>
        <v>0.95123476663780637</v>
      </c>
      <c r="F44" s="18">
        <v>0.83299999999999996</v>
      </c>
      <c r="G44" s="18"/>
      <c r="H44" s="61">
        <f t="shared" si="1"/>
        <v>1215.0225590667781</v>
      </c>
      <c r="I44" s="58">
        <f t="shared" si="2"/>
        <v>10.650660264105642</v>
      </c>
      <c r="J44" s="28"/>
      <c r="K44" s="99"/>
    </row>
    <row r="45" spans="1:11" ht="13" outlineLevel="1">
      <c r="A45" s="31" t="s">
        <v>147</v>
      </c>
      <c r="B45" s="183" t="s">
        <v>11</v>
      </c>
      <c r="C45" s="18">
        <v>1066</v>
      </c>
      <c r="D45" s="18">
        <v>7688</v>
      </c>
      <c r="E45" s="38">
        <f t="shared" si="0"/>
        <v>0.82274259032461994</v>
      </c>
      <c r="F45" s="18">
        <v>0.57799999999999996</v>
      </c>
      <c r="G45" s="18"/>
      <c r="H45" s="61">
        <f t="shared" si="1"/>
        <v>1517.3764728132264</v>
      </c>
      <c r="I45" s="58">
        <f t="shared" si="2"/>
        <v>13.301038062283737</v>
      </c>
      <c r="J45" s="28"/>
      <c r="K45" s="99"/>
    </row>
    <row r="46" spans="1:11" ht="14" outlineLevel="1" thickBot="1">
      <c r="A46" s="32" t="s">
        <v>148</v>
      </c>
      <c r="B46" s="182" t="s">
        <v>11</v>
      </c>
      <c r="C46" s="33">
        <v>1045</v>
      </c>
      <c r="D46" s="33">
        <v>7023</v>
      </c>
      <c r="E46" s="88">
        <f t="shared" si="0"/>
        <v>0.76668009447792773</v>
      </c>
      <c r="F46" s="33">
        <v>0.27700000000000002</v>
      </c>
      <c r="G46" s="33"/>
      <c r="H46" s="62">
        <f t="shared" si="1"/>
        <v>2892.3490928860447</v>
      </c>
      <c r="I46" s="59">
        <f t="shared" si="2"/>
        <v>25.353790613718413</v>
      </c>
      <c r="J46" s="34"/>
      <c r="K46" s="120"/>
    </row>
    <row r="47" spans="1:11" ht="14" outlineLevel="1" thickBot="1">
      <c r="A47" s="25" t="s">
        <v>149</v>
      </c>
      <c r="B47" s="180" t="s">
        <v>22</v>
      </c>
      <c r="C47" s="24">
        <v>375</v>
      </c>
      <c r="D47" s="24">
        <v>2265</v>
      </c>
      <c r="E47" s="93">
        <f t="shared" si="0"/>
        <v>0.68904049840891124</v>
      </c>
      <c r="F47" s="24">
        <v>1.91</v>
      </c>
      <c r="G47" s="24"/>
      <c r="H47" s="47">
        <f t="shared" si="1"/>
        <v>135.28282036824174</v>
      </c>
      <c r="I47" s="46">
        <f t="shared" si="2"/>
        <v>1.1858638743455499</v>
      </c>
      <c r="J47" s="26"/>
      <c r="K47" s="121"/>
    </row>
    <row r="48" spans="1:11" ht="13" outlineLevel="1">
      <c r="A48" s="29" t="s">
        <v>150</v>
      </c>
      <c r="B48" s="181" t="s">
        <v>232</v>
      </c>
      <c r="C48" s="23">
        <v>2020</v>
      </c>
      <c r="D48" s="23">
        <v>14990</v>
      </c>
      <c r="E48" s="37">
        <f t="shared" si="0"/>
        <v>0.84656064119972307</v>
      </c>
      <c r="F48" s="23">
        <v>1.59</v>
      </c>
      <c r="G48" s="23"/>
      <c r="H48" s="60">
        <f t="shared" si="1"/>
        <v>1075.5047139770068</v>
      </c>
      <c r="I48" s="57">
        <f t="shared" si="2"/>
        <v>9.4276729559748418</v>
      </c>
      <c r="J48" s="30"/>
      <c r="K48" s="98"/>
    </row>
    <row r="49" spans="1:11" ht="14" outlineLevel="1" thickBot="1">
      <c r="A49" s="32" t="s">
        <v>151</v>
      </c>
      <c r="B49" s="182" t="s">
        <v>232</v>
      </c>
      <c r="C49" s="33">
        <v>2160</v>
      </c>
      <c r="D49" s="33">
        <v>15662</v>
      </c>
      <c r="E49" s="88">
        <f t="shared" si="0"/>
        <v>0.82718238641160546</v>
      </c>
      <c r="F49" s="33">
        <v>1.56</v>
      </c>
      <c r="G49" s="33"/>
      <c r="H49" s="62">
        <f t="shared" si="1"/>
        <v>1145.3294581083767</v>
      </c>
      <c r="I49" s="59">
        <f t="shared" si="2"/>
        <v>10.03974358974359</v>
      </c>
      <c r="J49" s="34"/>
      <c r="K49" s="120"/>
    </row>
    <row r="50" spans="1:11" ht="13" outlineLevel="1">
      <c r="A50" s="29" t="s">
        <v>152</v>
      </c>
      <c r="B50" s="181" t="s">
        <v>16</v>
      </c>
      <c r="C50" s="23">
        <v>1014</v>
      </c>
      <c r="D50" s="23">
        <v>8160</v>
      </c>
      <c r="E50" s="37">
        <f t="shared" si="0"/>
        <v>0.91803663724687423</v>
      </c>
      <c r="F50" s="23">
        <v>0.22</v>
      </c>
      <c r="G50" s="23"/>
      <c r="H50" s="60">
        <f t="shared" si="1"/>
        <v>4231.3143189469565</v>
      </c>
      <c r="I50" s="57">
        <f t="shared" si="2"/>
        <v>37.090909090909093</v>
      </c>
      <c r="J50" s="30"/>
      <c r="K50" s="98"/>
    </row>
    <row r="51" spans="1:11" ht="14" outlineLevel="1" thickBot="1">
      <c r="A51" s="32" t="s">
        <v>153</v>
      </c>
      <c r="B51" s="182" t="s">
        <v>16</v>
      </c>
      <c r="C51" s="33">
        <v>1780</v>
      </c>
      <c r="D51" s="33">
        <v>14268</v>
      </c>
      <c r="E51" s="88">
        <f t="shared" si="0"/>
        <v>0.91443093155167299</v>
      </c>
      <c r="F51" s="33">
        <v>1.3</v>
      </c>
      <c r="G51" s="33"/>
      <c r="H51" s="62">
        <f t="shared" si="1"/>
        <v>1252.0669678169061</v>
      </c>
      <c r="I51" s="59">
        <f t="shared" si="2"/>
        <v>10.975384615384616</v>
      </c>
      <c r="J51" s="34"/>
      <c r="K51" s="120"/>
    </row>
    <row r="52" spans="1:11" ht="14" outlineLevel="1" thickBot="1">
      <c r="A52" s="25" t="s">
        <v>154</v>
      </c>
      <c r="B52" s="180" t="s">
        <v>17</v>
      </c>
      <c r="C52" s="24">
        <v>2000</v>
      </c>
      <c r="D52" s="24">
        <v>14749</v>
      </c>
      <c r="E52" s="93">
        <f t="shared" si="0"/>
        <v>0.84127966150935718</v>
      </c>
      <c r="F52" s="24">
        <v>1.67</v>
      </c>
      <c r="G52" s="24"/>
      <c r="H52" s="47">
        <f t="shared" si="1"/>
        <v>1007.5205527058171</v>
      </c>
      <c r="I52" s="46">
        <f t="shared" si="2"/>
        <v>8.8317365269461092</v>
      </c>
      <c r="J52" s="26"/>
      <c r="K52" s="121"/>
    </row>
    <row r="53" spans="1:11" ht="14" customHeight="1" outlineLevel="1" thickBot="1">
      <c r="A53" s="25" t="s">
        <v>155</v>
      </c>
      <c r="B53" s="180" t="s">
        <v>19</v>
      </c>
      <c r="C53" s="24">
        <v>1300</v>
      </c>
      <c r="D53" s="24">
        <v>10580</v>
      </c>
      <c r="E53" s="93">
        <f t="shared" si="0"/>
        <v>0.92843205210981683</v>
      </c>
      <c r="F53" s="24">
        <v>0.77300000000000002</v>
      </c>
      <c r="G53" s="24"/>
      <c r="H53" s="47">
        <f t="shared" si="1"/>
        <v>1561.3993114395366</v>
      </c>
      <c r="I53" s="46">
        <f t="shared" si="2"/>
        <v>13.686934023285898</v>
      </c>
      <c r="J53" s="26"/>
      <c r="K53" s="121"/>
    </row>
    <row r="54" spans="1:11" ht="14" customHeight="1" outlineLevel="1">
      <c r="A54" s="29" t="s">
        <v>156</v>
      </c>
      <c r="B54" s="181" t="s">
        <v>18</v>
      </c>
      <c r="C54" s="23">
        <v>942</v>
      </c>
      <c r="D54" s="23">
        <v>7779</v>
      </c>
      <c r="E54" s="37">
        <f t="shared" si="0"/>
        <v>0.94206458660643855</v>
      </c>
      <c r="F54" s="23">
        <v>1.21</v>
      </c>
      <c r="G54" s="23"/>
      <c r="H54" s="60">
        <f t="shared" si="1"/>
        <v>733.40895915972328</v>
      </c>
      <c r="I54" s="57">
        <f t="shared" si="2"/>
        <v>6.4289256198347111</v>
      </c>
      <c r="J54" s="30"/>
      <c r="K54" s="98"/>
    </row>
    <row r="55" spans="1:11" ht="14" customHeight="1" thickBot="1">
      <c r="A55" s="32" t="s">
        <v>157</v>
      </c>
      <c r="B55" s="182" t="s">
        <v>18</v>
      </c>
      <c r="C55" s="33">
        <v>940</v>
      </c>
      <c r="D55" s="33">
        <v>6922</v>
      </c>
      <c r="E55" s="88">
        <f t="shared" si="0"/>
        <v>0.84006240840962465</v>
      </c>
      <c r="F55" s="33">
        <v>1.5</v>
      </c>
      <c r="G55" s="33"/>
      <c r="H55" s="62">
        <f t="shared" si="1"/>
        <v>526.43910927003151</v>
      </c>
      <c r="I55" s="59">
        <f t="shared" si="2"/>
        <v>4.6146666666666665</v>
      </c>
      <c r="J55" s="34"/>
      <c r="K55" s="120"/>
    </row>
    <row r="56" spans="1:11" ht="14" thickBot="1">
      <c r="A56" s="25" t="s">
        <v>158</v>
      </c>
      <c r="B56" s="180" t="s">
        <v>20</v>
      </c>
      <c r="C56" s="24">
        <v>688</v>
      </c>
      <c r="D56" s="24">
        <v>5289</v>
      </c>
      <c r="E56" s="93">
        <f t="shared" si="0"/>
        <v>0.87698656150968635</v>
      </c>
      <c r="F56" s="24">
        <v>0.26800000000000002</v>
      </c>
      <c r="G56" s="24"/>
      <c r="H56" s="47">
        <f t="shared" si="1"/>
        <v>2251.3684862636724</v>
      </c>
      <c r="I56" s="46">
        <f t="shared" si="2"/>
        <v>19.735074626865668</v>
      </c>
      <c r="J56" s="43"/>
      <c r="K56" s="122"/>
    </row>
    <row r="57" spans="1:11" ht="13" outlineLevel="1">
      <c r="A57" s="29" t="s">
        <v>159</v>
      </c>
      <c r="B57" s="181" t="s">
        <v>12</v>
      </c>
      <c r="C57" s="23">
        <v>3320</v>
      </c>
      <c r="D57" s="23">
        <v>24000</v>
      </c>
      <c r="E57" s="37">
        <f t="shared" si="0"/>
        <v>0.82467146542197967</v>
      </c>
      <c r="F57" s="23">
        <v>2.5</v>
      </c>
      <c r="G57" s="23"/>
      <c r="H57" s="60">
        <f t="shared" si="1"/>
        <v>1095.1637060803891</v>
      </c>
      <c r="I57" s="57">
        <f t="shared" si="2"/>
        <v>9.6</v>
      </c>
      <c r="J57" s="30"/>
      <c r="K57" s="98"/>
    </row>
    <row r="58" spans="1:11" ht="13" outlineLevel="1">
      <c r="A58" s="31" t="s">
        <v>160</v>
      </c>
      <c r="B58" s="183" t="s">
        <v>12</v>
      </c>
      <c r="C58" s="18">
        <v>2500</v>
      </c>
      <c r="D58" s="18">
        <v>15736</v>
      </c>
      <c r="E58" s="38">
        <f t="shared" si="0"/>
        <v>0.7180623366200416</v>
      </c>
      <c r="F58" s="18">
        <v>0.45500000000000002</v>
      </c>
      <c r="G58" s="18"/>
      <c r="H58" s="61">
        <f t="shared" si="1"/>
        <v>3945.3974539562723</v>
      </c>
      <c r="I58" s="58">
        <f t="shared" si="2"/>
        <v>34.584615384615383</v>
      </c>
      <c r="J58" s="28"/>
      <c r="K58" s="99"/>
    </row>
    <row r="59" spans="1:11" ht="14" outlineLevel="1" thickBot="1">
      <c r="A59" s="32" t="s">
        <v>161</v>
      </c>
      <c r="B59" s="182" t="s">
        <v>12</v>
      </c>
      <c r="C59" s="33">
        <v>3605</v>
      </c>
      <c r="D59" s="33">
        <v>23000</v>
      </c>
      <c r="E59" s="88">
        <f t="shared" si="0"/>
        <v>0.72783071081394313</v>
      </c>
      <c r="F59" s="33">
        <v>0.995</v>
      </c>
      <c r="G59" s="33"/>
      <c r="H59" s="62">
        <f t="shared" si="1"/>
        <v>2637.0147864163464</v>
      </c>
      <c r="I59" s="59">
        <f t="shared" si="2"/>
        <v>23.115577889447238</v>
      </c>
      <c r="J59" s="34"/>
      <c r="K59" s="120"/>
    </row>
    <row r="60" spans="1:11" ht="13" outlineLevel="1">
      <c r="A60" s="29" t="s">
        <v>162</v>
      </c>
      <c r="B60" s="181" t="s">
        <v>15</v>
      </c>
      <c r="C60" s="23">
        <v>730</v>
      </c>
      <c r="D60" s="23">
        <v>5826</v>
      </c>
      <c r="E60" s="37">
        <f t="shared" si="0"/>
        <v>0.91044859469525474</v>
      </c>
      <c r="F60" s="23">
        <v>0.16900000000000001</v>
      </c>
      <c r="G60" s="23"/>
      <c r="H60" s="60">
        <f t="shared" si="1"/>
        <v>3932.7069475002127</v>
      </c>
      <c r="I60" s="57">
        <f t="shared" si="2"/>
        <v>34.473372781065088</v>
      </c>
      <c r="J60" s="30"/>
      <c r="K60" s="98"/>
    </row>
    <row r="61" spans="1:11" ht="13" outlineLevel="1">
      <c r="A61" s="31" t="s">
        <v>163</v>
      </c>
      <c r="B61" s="183" t="s">
        <v>15</v>
      </c>
      <c r="C61" s="18">
        <v>970</v>
      </c>
      <c r="D61" s="18">
        <v>8072</v>
      </c>
      <c r="E61" s="38">
        <f t="shared" si="0"/>
        <v>0.94933005106109314</v>
      </c>
      <c r="F61" s="18">
        <v>0.17199999999999999</v>
      </c>
      <c r="G61" s="18"/>
      <c r="H61" s="61">
        <f t="shared" si="1"/>
        <v>5353.7799391236067</v>
      </c>
      <c r="I61" s="58">
        <f t="shared" si="2"/>
        <v>46.930232558139544</v>
      </c>
      <c r="J61" s="28"/>
      <c r="K61" s="99"/>
    </row>
    <row r="62" spans="1:11" ht="14" outlineLevel="1" thickBot="1">
      <c r="A62" s="32" t="s">
        <v>164</v>
      </c>
      <c r="B62" s="182" t="s">
        <v>15</v>
      </c>
      <c r="C62" s="33">
        <v>1220</v>
      </c>
      <c r="D62" s="33">
        <v>9367</v>
      </c>
      <c r="E62" s="88">
        <f t="shared" si="0"/>
        <v>0.87588784450606227</v>
      </c>
      <c r="F62" s="33">
        <v>0.14099999999999999</v>
      </c>
      <c r="G62" s="33"/>
      <c r="H62" s="62">
        <f t="shared" si="1"/>
        <v>7578.6040446623838</v>
      </c>
      <c r="I62" s="59">
        <f t="shared" si="2"/>
        <v>66.432624113475185</v>
      </c>
      <c r="J62" s="34"/>
      <c r="K62" s="120"/>
    </row>
    <row r="63" spans="1:11" ht="35" customHeight="1" outlineLevel="1" thickBot="1">
      <c r="A63" s="103" t="s">
        <v>197</v>
      </c>
      <c r="B63" s="101"/>
      <c r="C63" s="101"/>
      <c r="D63" s="101"/>
      <c r="E63" s="101"/>
      <c r="F63" s="101"/>
      <c r="G63" s="101"/>
      <c r="H63" s="101"/>
      <c r="I63" s="101"/>
      <c r="J63" s="101"/>
      <c r="K63" s="102"/>
    </row>
    <row r="64" spans="1:11" ht="13" outlineLevel="1"/>
    <row r="65" spans="1:10" ht="13" outlineLevel="1"/>
    <row r="66" spans="1:10" ht="13" outlineLevel="1">
      <c r="A66" s="124"/>
      <c r="B66" s="124"/>
      <c r="C66" s="124"/>
      <c r="D66" s="124"/>
      <c r="E66" s="124"/>
      <c r="F66" s="124"/>
      <c r="G66" s="124"/>
      <c r="H66" s="124"/>
      <c r="I66" s="124"/>
      <c r="J66" s="124"/>
    </row>
    <row r="67" spans="1:10" ht="13" outlineLevel="1">
      <c r="A67" s="81"/>
      <c r="B67" s="81"/>
      <c r="C67" s="81"/>
      <c r="D67" s="81"/>
      <c r="E67" s="81"/>
      <c r="F67" s="81"/>
      <c r="G67" s="81"/>
      <c r="H67" s="81"/>
      <c r="I67" s="81"/>
      <c r="J67" s="82"/>
    </row>
    <row r="68" spans="1:10" ht="13" outlineLevel="1">
      <c r="A68" s="72"/>
      <c r="B68" s="72"/>
      <c r="C68" s="72"/>
      <c r="D68" s="72"/>
      <c r="E68" s="72"/>
      <c r="F68" s="36"/>
      <c r="G68" s="72"/>
      <c r="H68" s="72"/>
      <c r="I68" s="72"/>
      <c r="J68" s="36"/>
    </row>
    <row r="69" spans="1:10" ht="13" outlineLevel="1">
      <c r="A69" s="124"/>
      <c r="B69" s="124"/>
      <c r="C69" s="124"/>
      <c r="D69" s="124"/>
      <c r="E69" s="124"/>
      <c r="F69" s="124"/>
      <c r="G69" s="124"/>
      <c r="H69" s="124"/>
      <c r="I69" s="124"/>
      <c r="J69" s="124"/>
    </row>
    <row r="70" spans="1:10" ht="13">
      <c r="A70" s="81"/>
      <c r="B70" s="81"/>
      <c r="C70" s="81"/>
      <c r="D70" s="81"/>
      <c r="E70" s="81"/>
      <c r="F70" s="81"/>
      <c r="G70" s="81"/>
      <c r="H70" s="81"/>
      <c r="I70" s="81"/>
      <c r="J70" s="82"/>
    </row>
    <row r="71" spans="1:10" ht="13">
      <c r="A71" s="72"/>
      <c r="B71" s="72"/>
      <c r="C71" s="72"/>
      <c r="D71" s="72"/>
      <c r="E71" s="72"/>
      <c r="F71" s="72"/>
      <c r="G71" s="72"/>
      <c r="H71" s="72"/>
      <c r="I71" s="72"/>
      <c r="J71" s="72"/>
    </row>
    <row r="72" spans="1:10" ht="13" outlineLevel="1">
      <c r="A72" s="124"/>
      <c r="B72" s="124"/>
      <c r="C72" s="124"/>
      <c r="D72" s="124"/>
      <c r="E72" s="124"/>
      <c r="F72" s="124"/>
      <c r="G72" s="124"/>
      <c r="H72" s="124"/>
      <c r="I72" s="124"/>
      <c r="J72" s="124"/>
    </row>
    <row r="73" spans="1:10" ht="13" outlineLevel="1">
      <c r="A73" s="81"/>
      <c r="B73" s="81"/>
      <c r="C73" s="81"/>
      <c r="D73" s="81"/>
      <c r="E73" s="81"/>
      <c r="F73" s="81"/>
      <c r="G73" s="81"/>
      <c r="H73" s="81"/>
      <c r="I73" s="81"/>
      <c r="J73" s="82"/>
    </row>
    <row r="74" spans="1:10" ht="13" customHeight="1" outlineLevel="1">
      <c r="A74" s="125"/>
      <c r="B74" s="125"/>
      <c r="C74" s="125"/>
      <c r="D74" s="125"/>
      <c r="E74" s="125"/>
      <c r="F74" s="125"/>
      <c r="G74" s="125"/>
      <c r="H74" s="125"/>
      <c r="I74" s="125"/>
      <c r="J74" s="126"/>
    </row>
    <row r="75" spans="1:10" ht="13" outlineLevel="1">
      <c r="A75" s="124"/>
      <c r="B75" s="124"/>
      <c r="C75" s="124"/>
      <c r="D75" s="124"/>
      <c r="E75" s="124"/>
      <c r="F75" s="124"/>
      <c r="G75" s="124"/>
      <c r="H75" s="124"/>
      <c r="I75" s="124"/>
      <c r="J75" s="124"/>
    </row>
    <row r="76" spans="1:10" ht="13" outlineLevel="1">
      <c r="A76" s="81"/>
      <c r="B76" s="81"/>
      <c r="C76" s="81"/>
      <c r="D76" s="81"/>
      <c r="E76" s="81"/>
      <c r="F76" s="81"/>
      <c r="G76" s="81"/>
      <c r="H76" s="81"/>
      <c r="I76" s="81"/>
      <c r="J76" s="82"/>
    </row>
    <row r="77" spans="1:10" ht="13" customHeight="1" outlineLevel="1">
      <c r="A77" s="125"/>
      <c r="B77" s="125"/>
      <c r="C77" s="125"/>
      <c r="D77" s="125"/>
      <c r="E77" s="125"/>
      <c r="F77" s="125"/>
      <c r="G77" s="125"/>
      <c r="H77" s="125"/>
      <c r="I77" s="125"/>
      <c r="J77" s="126"/>
    </row>
    <row r="78" spans="1:10" ht="13" outlineLevel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</row>
    <row r="79" spans="1:10" ht="13" outlineLevel="1">
      <c r="A79" s="81"/>
      <c r="B79" s="81"/>
      <c r="C79" s="81"/>
      <c r="D79" s="81"/>
      <c r="E79" s="81"/>
      <c r="F79" s="81"/>
      <c r="G79" s="81"/>
      <c r="H79" s="81"/>
      <c r="I79" s="81"/>
      <c r="J79" s="82"/>
    </row>
    <row r="80" spans="1:10" ht="13" outlineLevel="1">
      <c r="A80" s="72"/>
      <c r="B80" s="72"/>
      <c r="C80" s="72"/>
      <c r="D80" s="72"/>
      <c r="E80" s="72"/>
      <c r="F80" s="72"/>
      <c r="G80" s="72"/>
      <c r="H80" s="72"/>
      <c r="I80" s="72"/>
      <c r="J80" s="72"/>
    </row>
    <row r="81" spans="1:10" ht="13" outlineLevel="1">
      <c r="A81" s="72"/>
      <c r="B81" s="72"/>
      <c r="C81" s="72"/>
      <c r="D81" s="72"/>
      <c r="E81" s="72"/>
      <c r="F81" s="72"/>
      <c r="G81" s="72"/>
      <c r="H81" s="72"/>
      <c r="I81" s="72"/>
      <c r="J81" s="72"/>
    </row>
    <row r="82" spans="1:10" ht="13" outlineLevel="1">
      <c r="A82" s="72"/>
      <c r="B82" s="72"/>
      <c r="C82" s="72"/>
      <c r="D82" s="72"/>
      <c r="E82" s="72"/>
      <c r="F82" s="72"/>
      <c r="G82" s="72"/>
      <c r="H82" s="72"/>
      <c r="I82" s="72"/>
      <c r="J82" s="72"/>
    </row>
    <row r="83" spans="1:10" ht="13">
      <c r="A83" s="72"/>
      <c r="B83" s="72"/>
      <c r="C83" s="72"/>
      <c r="D83" s="72"/>
      <c r="E83" s="72"/>
      <c r="F83" s="72"/>
      <c r="G83" s="72"/>
      <c r="H83" s="72"/>
      <c r="I83" s="72"/>
      <c r="J83" s="72"/>
    </row>
    <row r="84" spans="1:10" ht="13">
      <c r="A84" s="72"/>
      <c r="B84" s="72"/>
      <c r="C84" s="72"/>
      <c r="D84" s="72"/>
      <c r="E84" s="72"/>
      <c r="F84" s="72"/>
      <c r="G84" s="72"/>
      <c r="H84" s="72"/>
      <c r="I84" s="72"/>
      <c r="J84" s="72"/>
    </row>
    <row r="85" spans="1:10" ht="13" customHeight="1" outlineLevel="1">
      <c r="A85" s="125"/>
      <c r="B85" s="125"/>
      <c r="C85" s="125"/>
      <c r="D85" s="125"/>
      <c r="E85" s="125"/>
      <c r="F85" s="125"/>
      <c r="G85" s="125"/>
      <c r="H85" s="125"/>
      <c r="I85" s="125"/>
      <c r="J85" s="126"/>
    </row>
    <row r="86" spans="1:10" ht="13" outlineLevel="1">
      <c r="A86" s="72"/>
      <c r="B86" s="72"/>
      <c r="C86" s="72"/>
      <c r="D86" s="72"/>
      <c r="E86" s="72"/>
      <c r="F86" s="72"/>
      <c r="G86" s="72"/>
      <c r="H86" s="72"/>
      <c r="I86" s="72"/>
      <c r="J86" s="72"/>
    </row>
    <row r="87" spans="1:10" ht="13">
      <c r="A87" s="95"/>
      <c r="B87" s="42"/>
      <c r="C87" s="42"/>
      <c r="D87" s="42"/>
      <c r="E87" s="42"/>
      <c r="F87" s="42"/>
      <c r="G87" s="42"/>
      <c r="H87" s="42"/>
      <c r="I87" s="42"/>
      <c r="J87" s="36"/>
    </row>
    <row r="88" spans="1:10" ht="13">
      <c r="A88" s="95"/>
      <c r="B88" s="42"/>
      <c r="C88" s="42"/>
      <c r="D88" s="42"/>
      <c r="E88" s="42"/>
      <c r="F88" s="42"/>
      <c r="G88" s="42"/>
      <c r="H88" s="42"/>
      <c r="I88" s="42"/>
      <c r="J88" s="36"/>
    </row>
    <row r="89" spans="1:10" ht="13" outlineLevel="1">
      <c r="A89" s="95"/>
      <c r="B89" s="42"/>
      <c r="C89" s="42"/>
      <c r="D89" s="42"/>
      <c r="E89" s="42"/>
      <c r="F89" s="42"/>
      <c r="G89" s="42"/>
      <c r="H89" s="42"/>
      <c r="I89" s="42"/>
      <c r="J89" s="36"/>
    </row>
    <row r="90" spans="1:10" ht="13" outlineLevel="1">
      <c r="A90" s="95"/>
      <c r="B90" s="42"/>
      <c r="C90" s="42"/>
      <c r="D90" s="42"/>
      <c r="E90" s="42"/>
      <c r="F90" s="42"/>
      <c r="G90" s="42"/>
      <c r="H90" s="42"/>
      <c r="I90" s="42"/>
      <c r="J90" s="36"/>
    </row>
    <row r="91" spans="1:10" ht="13" customHeight="1" outlineLevel="1">
      <c r="A91" s="125"/>
      <c r="B91" s="125"/>
      <c r="C91" s="125"/>
      <c r="D91" s="125"/>
      <c r="E91" s="125"/>
      <c r="F91" s="125"/>
      <c r="G91" s="125"/>
      <c r="H91" s="125"/>
      <c r="I91" s="125"/>
      <c r="J91" s="126"/>
    </row>
    <row r="92" spans="1:10" ht="13" outlineLevel="1">
      <c r="A92" s="124"/>
      <c r="B92" s="124"/>
      <c r="C92" s="124"/>
      <c r="D92" s="124"/>
      <c r="E92" s="124"/>
      <c r="F92" s="124"/>
      <c r="G92" s="124"/>
      <c r="H92" s="124"/>
      <c r="I92" s="124"/>
      <c r="J92" s="124"/>
    </row>
    <row r="93" spans="1:10" ht="13" outlineLevel="1">
      <c r="A93" s="81"/>
      <c r="B93" s="81"/>
      <c r="C93" s="81"/>
      <c r="D93" s="81"/>
      <c r="E93" s="81"/>
      <c r="F93" s="81"/>
      <c r="G93" s="81"/>
      <c r="H93" s="81"/>
      <c r="I93" s="81"/>
      <c r="J93" s="82"/>
    </row>
    <row r="94" spans="1:10" ht="13" outlineLevel="1">
      <c r="A94" s="72"/>
      <c r="B94" s="72"/>
      <c r="C94" s="72"/>
      <c r="D94" s="72"/>
      <c r="E94" s="72"/>
      <c r="F94" s="72"/>
      <c r="G94" s="72"/>
      <c r="H94" s="72"/>
      <c r="I94" s="72"/>
      <c r="J94" s="72"/>
    </row>
    <row r="95" spans="1:10" ht="13" customHeight="1" outlineLevel="1">
      <c r="A95" s="125"/>
      <c r="B95" s="125"/>
      <c r="C95" s="125"/>
      <c r="D95" s="125"/>
      <c r="E95" s="125"/>
      <c r="F95" s="125"/>
      <c r="G95" s="125"/>
      <c r="H95" s="125"/>
      <c r="I95" s="125"/>
      <c r="J95" s="126"/>
    </row>
    <row r="96" spans="1:10" ht="13" outlineLevel="1">
      <c r="A96" s="124"/>
      <c r="B96" s="124"/>
      <c r="C96" s="124"/>
      <c r="D96" s="124"/>
      <c r="E96" s="124"/>
      <c r="F96" s="124"/>
      <c r="G96" s="124"/>
      <c r="H96" s="124"/>
      <c r="I96" s="124"/>
      <c r="J96" s="124"/>
    </row>
    <row r="97" spans="1:10" ht="13">
      <c r="A97" s="81"/>
      <c r="B97" s="81"/>
      <c r="C97" s="81"/>
      <c r="D97" s="81"/>
      <c r="E97" s="81"/>
      <c r="F97" s="81"/>
      <c r="G97" s="81"/>
      <c r="H97" s="81"/>
      <c r="I97" s="81"/>
      <c r="J97" s="82"/>
    </row>
    <row r="98" spans="1:10" ht="13">
      <c r="A98" s="72"/>
      <c r="B98" s="72"/>
      <c r="C98" s="72"/>
      <c r="D98" s="72"/>
      <c r="E98" s="72"/>
      <c r="F98" s="72"/>
      <c r="G98" s="72"/>
      <c r="H98" s="72"/>
      <c r="I98" s="72"/>
      <c r="J98" s="72"/>
    </row>
    <row r="99" spans="1:10" ht="13" outlineLevel="1">
      <c r="A99" s="72"/>
      <c r="B99" s="72"/>
      <c r="C99" s="72"/>
      <c r="D99" s="72"/>
      <c r="E99" s="72"/>
      <c r="F99" s="72"/>
      <c r="G99" s="72"/>
      <c r="H99" s="72"/>
      <c r="I99" s="72"/>
      <c r="J99" s="72"/>
    </row>
    <row r="100" spans="1:10" ht="13" outlineLevel="1">
      <c r="A100" s="72"/>
      <c r="B100" s="72"/>
      <c r="C100" s="72"/>
      <c r="D100" s="72"/>
      <c r="E100" s="72"/>
      <c r="F100" s="72"/>
      <c r="G100" s="72"/>
      <c r="H100" s="72"/>
      <c r="I100" s="72"/>
      <c r="J100" s="72"/>
    </row>
    <row r="101" spans="1:10" ht="13" outlineLevel="1">
      <c r="A101" s="72"/>
      <c r="B101" s="72"/>
      <c r="C101" s="72"/>
      <c r="D101" s="72"/>
      <c r="E101" s="72"/>
      <c r="F101" s="72"/>
      <c r="G101" s="72"/>
      <c r="H101" s="72"/>
      <c r="I101" s="72"/>
      <c r="J101" s="72"/>
    </row>
    <row r="102" spans="1:10" ht="13" outlineLevel="1">
      <c r="A102" s="72"/>
      <c r="B102" s="72"/>
      <c r="C102" s="72"/>
      <c r="D102" s="72"/>
      <c r="E102" s="72"/>
      <c r="F102" s="72"/>
      <c r="G102" s="72"/>
      <c r="H102" s="72"/>
      <c r="I102" s="72"/>
      <c r="J102" s="72"/>
    </row>
    <row r="103" spans="1:10" ht="13" outlineLevel="1">
      <c r="A103" s="72"/>
      <c r="B103" s="72"/>
      <c r="C103" s="72"/>
      <c r="D103" s="72"/>
      <c r="E103" s="72"/>
      <c r="F103" s="72"/>
      <c r="G103" s="72"/>
      <c r="H103" s="72"/>
      <c r="I103" s="72"/>
      <c r="J103" s="72"/>
    </row>
    <row r="104" spans="1:10" ht="13" outlineLevel="1">
      <c r="A104" s="72"/>
      <c r="B104" s="72"/>
      <c r="C104" s="72"/>
      <c r="D104" s="72"/>
      <c r="E104" s="72"/>
      <c r="F104" s="72"/>
      <c r="G104" s="72"/>
      <c r="H104" s="72"/>
      <c r="I104" s="72"/>
      <c r="J104" s="72"/>
    </row>
    <row r="105" spans="1:10" ht="13" outlineLevel="1">
      <c r="A105" s="77"/>
      <c r="B105" s="18"/>
      <c r="C105" s="18"/>
      <c r="D105" s="18"/>
      <c r="E105" s="18"/>
      <c r="F105" s="18"/>
      <c r="G105" s="18"/>
      <c r="H105" s="18"/>
      <c r="I105" s="18"/>
      <c r="J105" s="36"/>
    </row>
    <row r="106" spans="1:10" ht="13" customHeight="1" outlineLevel="1">
      <c r="A106" s="125"/>
      <c r="B106" s="125"/>
      <c r="C106" s="125"/>
      <c r="D106" s="125"/>
      <c r="E106" s="125"/>
      <c r="F106" s="125"/>
      <c r="G106" s="125"/>
      <c r="H106" s="125"/>
      <c r="I106" s="125"/>
      <c r="J106" s="126"/>
    </row>
    <row r="107" spans="1:10" ht="13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</row>
    <row r="108" spans="1:10" ht="13">
      <c r="A108" s="81"/>
      <c r="B108" s="81"/>
      <c r="C108" s="81"/>
      <c r="D108" s="81"/>
      <c r="E108" s="81"/>
      <c r="F108" s="81"/>
      <c r="G108" s="81"/>
      <c r="H108" s="81"/>
      <c r="I108" s="81"/>
      <c r="J108" s="82"/>
    </row>
    <row r="109" spans="1:10" ht="13" outlineLevel="1">
      <c r="A109" s="72"/>
      <c r="B109" s="72"/>
      <c r="C109" s="72"/>
      <c r="D109" s="72"/>
      <c r="E109" s="72"/>
      <c r="F109" s="72"/>
      <c r="G109" s="72"/>
      <c r="H109" s="72"/>
      <c r="I109" s="72"/>
      <c r="J109" s="72"/>
    </row>
    <row r="110" spans="1:10" ht="13" outlineLevel="1">
      <c r="A110" s="72"/>
      <c r="B110" s="72"/>
      <c r="C110" s="72"/>
      <c r="D110" s="72"/>
      <c r="E110" s="72"/>
      <c r="F110" s="72"/>
      <c r="G110" s="72"/>
      <c r="H110" s="72"/>
      <c r="I110" s="72"/>
      <c r="J110" s="72"/>
    </row>
    <row r="111" spans="1:10" ht="13">
      <c r="A111" s="72"/>
      <c r="B111" s="72"/>
      <c r="C111" s="72"/>
      <c r="D111" s="72"/>
      <c r="E111" s="72"/>
      <c r="F111" s="72"/>
      <c r="G111" s="72"/>
      <c r="H111" s="72"/>
      <c r="I111" s="72"/>
      <c r="J111" s="72"/>
    </row>
    <row r="112" spans="1:10" ht="13">
      <c r="A112" s="72"/>
      <c r="B112" s="72"/>
      <c r="C112" s="72"/>
      <c r="D112" s="72"/>
      <c r="E112" s="72"/>
      <c r="F112" s="72"/>
      <c r="G112" s="72"/>
      <c r="H112" s="72"/>
      <c r="I112" s="72"/>
      <c r="J112" s="72"/>
    </row>
    <row r="113" spans="1:10" ht="13" outlineLevel="1">
      <c r="A113" s="72"/>
      <c r="B113" s="72"/>
      <c r="C113" s="72"/>
      <c r="D113" s="72"/>
      <c r="E113" s="72"/>
      <c r="F113" s="72"/>
      <c r="G113" s="72"/>
      <c r="H113" s="72"/>
      <c r="I113" s="72"/>
      <c r="J113" s="72"/>
    </row>
    <row r="114" spans="1:10" ht="13" outlineLevel="1">
      <c r="A114" s="72"/>
      <c r="B114" s="72"/>
      <c r="C114" s="72"/>
      <c r="D114" s="72"/>
      <c r="E114" s="72"/>
      <c r="F114" s="72"/>
      <c r="G114" s="72"/>
      <c r="H114" s="72"/>
      <c r="I114" s="72"/>
      <c r="J114" s="72"/>
    </row>
    <row r="115" spans="1:10" ht="13">
      <c r="A115" s="77"/>
      <c r="B115" s="18"/>
      <c r="C115" s="18"/>
      <c r="D115" s="18"/>
      <c r="E115" s="18"/>
      <c r="F115" s="18"/>
      <c r="G115" s="18"/>
      <c r="H115" s="18"/>
      <c r="I115" s="18"/>
      <c r="J115" s="36"/>
    </row>
    <row r="116" spans="1:10" ht="13">
      <c r="A116" s="77"/>
      <c r="B116" s="18"/>
      <c r="C116" s="18"/>
      <c r="D116" s="18"/>
      <c r="E116" s="18"/>
      <c r="F116" s="18"/>
      <c r="G116" s="18"/>
      <c r="H116" s="18"/>
      <c r="I116" s="18"/>
      <c r="J116" s="36"/>
    </row>
    <row r="117" spans="1:10" ht="13" customHeight="1" outlineLevel="1">
      <c r="A117" s="125"/>
      <c r="B117" s="125"/>
      <c r="C117" s="125"/>
      <c r="D117" s="125"/>
      <c r="E117" s="125"/>
      <c r="F117" s="126"/>
      <c r="G117" s="125"/>
      <c r="H117" s="125"/>
      <c r="I117" s="125"/>
      <c r="J117" s="126"/>
    </row>
    <row r="118" spans="1:10" ht="13" outlineLevel="1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</row>
    <row r="119" spans="1:10" ht="13" outlineLevel="1">
      <c r="A119" s="81"/>
      <c r="B119" s="81"/>
      <c r="C119" s="81"/>
      <c r="D119" s="81"/>
      <c r="E119" s="81"/>
      <c r="F119" s="81"/>
      <c r="G119" s="81"/>
      <c r="H119" s="81"/>
      <c r="I119" s="81"/>
      <c r="J119" s="82"/>
    </row>
    <row r="120" spans="1:10" ht="13" outlineLevel="1">
      <c r="A120" s="72"/>
      <c r="B120" s="72"/>
      <c r="C120" s="72"/>
      <c r="D120" s="72"/>
      <c r="E120" s="72"/>
      <c r="F120" s="72"/>
      <c r="G120" s="72"/>
      <c r="H120" s="72"/>
      <c r="I120" s="72"/>
      <c r="J120" s="72"/>
    </row>
    <row r="121" spans="1:10" ht="13" customHeight="1" outlineLevel="1">
      <c r="A121" s="125"/>
      <c r="B121" s="125"/>
      <c r="C121" s="125"/>
      <c r="D121" s="125"/>
      <c r="E121" s="125"/>
      <c r="F121" s="126"/>
      <c r="G121" s="125"/>
      <c r="H121" s="125"/>
      <c r="I121" s="125"/>
      <c r="J121" s="126"/>
    </row>
    <row r="122" spans="1:10" ht="13" outlineLevel="1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</row>
    <row r="123" spans="1:10" ht="13" outlineLevel="1">
      <c r="A123" s="81"/>
      <c r="B123" s="81"/>
      <c r="C123" s="81"/>
      <c r="D123" s="81"/>
      <c r="E123" s="81"/>
      <c r="F123" s="81"/>
      <c r="G123" s="81"/>
      <c r="H123" s="81"/>
      <c r="I123" s="81"/>
      <c r="J123" s="82"/>
    </row>
    <row r="124" spans="1:10" ht="13" outlineLevel="1">
      <c r="A124" s="72"/>
      <c r="B124" s="72"/>
      <c r="C124" s="72"/>
      <c r="D124" s="72"/>
      <c r="E124" s="72"/>
      <c r="F124" s="72"/>
      <c r="G124" s="72"/>
      <c r="H124" s="72"/>
      <c r="I124" s="72"/>
      <c r="J124" s="72"/>
    </row>
    <row r="125" spans="1:10" ht="13" customHeight="1">
      <c r="A125" s="125"/>
      <c r="B125" s="125"/>
      <c r="C125" s="125"/>
      <c r="D125" s="125"/>
      <c r="E125" s="125"/>
      <c r="F125" s="126"/>
      <c r="G125" s="125"/>
      <c r="H125" s="125"/>
      <c r="I125" s="125"/>
      <c r="J125" s="126"/>
    </row>
    <row r="126" spans="1:10" ht="13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</row>
    <row r="127" spans="1:10" ht="13" outlineLevel="1">
      <c r="A127" s="81"/>
      <c r="B127" s="81"/>
      <c r="C127" s="81"/>
      <c r="D127" s="81"/>
      <c r="E127" s="81"/>
      <c r="F127" s="81"/>
      <c r="G127" s="81"/>
      <c r="H127" s="81"/>
      <c r="I127" s="81"/>
      <c r="J127" s="82"/>
    </row>
    <row r="128" spans="1:10" ht="13" outlineLevel="1">
      <c r="A128" s="72"/>
      <c r="B128" s="72"/>
      <c r="C128" s="72"/>
      <c r="D128" s="72"/>
      <c r="E128" s="72"/>
      <c r="F128" s="72"/>
      <c r="G128" s="72"/>
      <c r="H128" s="72"/>
      <c r="I128" s="72"/>
      <c r="J128" s="72"/>
    </row>
    <row r="129" spans="1:10" ht="13">
      <c r="A129" s="72"/>
      <c r="B129" s="72"/>
      <c r="C129" s="72"/>
      <c r="D129" s="72"/>
      <c r="E129" s="72"/>
      <c r="F129" s="72"/>
      <c r="G129" s="72"/>
      <c r="H129" s="72"/>
      <c r="I129" s="72"/>
      <c r="J129" s="72"/>
    </row>
    <row r="130" spans="1:10" ht="13">
      <c r="A130" s="72"/>
      <c r="B130" s="72"/>
      <c r="C130" s="72"/>
      <c r="D130" s="72"/>
      <c r="E130" s="72"/>
      <c r="F130" s="72"/>
      <c r="G130" s="72"/>
      <c r="H130" s="72"/>
      <c r="I130" s="72"/>
      <c r="J130" s="72"/>
    </row>
    <row r="131" spans="1:10" ht="13" outlineLevel="1">
      <c r="A131" s="72"/>
      <c r="B131" s="72"/>
      <c r="C131" s="72"/>
      <c r="D131" s="72"/>
      <c r="E131" s="72"/>
      <c r="F131" s="72"/>
      <c r="G131" s="72"/>
      <c r="H131" s="72"/>
      <c r="I131" s="72"/>
      <c r="J131" s="72"/>
    </row>
    <row r="132" spans="1:10" ht="13" outlineLevel="1">
      <c r="A132" s="72"/>
      <c r="B132" s="72"/>
      <c r="C132" s="72"/>
      <c r="D132" s="72"/>
      <c r="E132" s="72"/>
      <c r="F132" s="72"/>
      <c r="G132" s="72"/>
      <c r="H132" s="72"/>
      <c r="I132" s="72"/>
      <c r="J132" s="72"/>
    </row>
    <row r="133" spans="1:10" ht="13" outlineLevel="1">
      <c r="A133" s="72"/>
      <c r="B133" s="72"/>
      <c r="C133" s="72"/>
      <c r="D133" s="72"/>
      <c r="E133" s="72"/>
      <c r="F133" s="72"/>
      <c r="G133" s="72"/>
      <c r="H133" s="72"/>
      <c r="I133" s="72"/>
      <c r="J133" s="72"/>
    </row>
    <row r="134" spans="1:10" ht="13" outlineLevel="1">
      <c r="A134" s="77"/>
      <c r="B134" s="18"/>
      <c r="C134" s="18"/>
      <c r="D134" s="18"/>
      <c r="E134" s="18"/>
      <c r="F134" s="18"/>
      <c r="G134" s="18"/>
      <c r="H134" s="18"/>
      <c r="I134" s="18"/>
      <c r="J134" s="36"/>
    </row>
    <row r="135" spans="1:10" ht="13" outlineLevel="1">
      <c r="A135" s="77"/>
      <c r="B135" s="18"/>
      <c r="C135" s="18"/>
      <c r="D135" s="18"/>
      <c r="E135" s="18"/>
      <c r="F135" s="18"/>
      <c r="G135" s="18"/>
      <c r="H135" s="18"/>
      <c r="I135" s="18"/>
      <c r="J135" s="36"/>
    </row>
    <row r="136" spans="1:10" ht="13" customHeight="1" outlineLevel="1">
      <c r="A136" s="125"/>
      <c r="B136" s="125"/>
      <c r="C136" s="125"/>
      <c r="D136" s="125"/>
      <c r="E136" s="125"/>
      <c r="F136" s="126"/>
      <c r="G136" s="125"/>
      <c r="H136" s="125"/>
      <c r="I136" s="125"/>
      <c r="J136" s="126"/>
    </row>
    <row r="137" spans="1:10" ht="13" outlineLevel="1">
      <c r="A137" s="124"/>
      <c r="B137" s="124"/>
      <c r="C137" s="124"/>
      <c r="D137" s="124"/>
      <c r="E137" s="124"/>
      <c r="F137" s="124"/>
      <c r="G137" s="124"/>
      <c r="H137" s="124"/>
      <c r="I137" s="124"/>
      <c r="J137" s="124"/>
    </row>
    <row r="138" spans="1:10" ht="13" outlineLevel="1">
      <c r="A138" s="81"/>
      <c r="B138" s="81"/>
      <c r="C138" s="81"/>
      <c r="D138" s="81"/>
      <c r="E138" s="81"/>
      <c r="F138" s="81"/>
      <c r="G138" s="81"/>
      <c r="H138" s="81"/>
      <c r="I138" s="81"/>
      <c r="J138" s="82"/>
    </row>
    <row r="139" spans="1:10" ht="13" outlineLevel="1">
      <c r="A139" s="72"/>
      <c r="B139" s="72"/>
      <c r="C139" s="72"/>
      <c r="D139" s="72"/>
      <c r="E139" s="72"/>
      <c r="F139" s="72"/>
      <c r="G139" s="72"/>
      <c r="H139" s="72"/>
      <c r="I139" s="72"/>
      <c r="J139" s="72"/>
    </row>
    <row r="140" spans="1:10" ht="13" customHeight="1">
      <c r="A140" s="125"/>
      <c r="B140" s="125"/>
      <c r="C140" s="125"/>
      <c r="D140" s="125"/>
      <c r="E140" s="125"/>
      <c r="F140" s="126"/>
      <c r="G140" s="125"/>
      <c r="H140" s="125"/>
      <c r="I140" s="125"/>
      <c r="J140" s="126"/>
    </row>
    <row r="141" spans="1:10" ht="13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</row>
    <row r="142" spans="1:10" ht="14" customHeight="1" outlineLevel="1">
      <c r="A142" s="81"/>
      <c r="B142" s="81"/>
      <c r="C142" s="81"/>
      <c r="D142" s="81"/>
      <c r="E142" s="81"/>
      <c r="F142" s="81"/>
      <c r="G142" s="81"/>
      <c r="H142" s="81"/>
      <c r="I142" s="81"/>
      <c r="J142" s="82"/>
    </row>
    <row r="143" spans="1:10" ht="13" outlineLevel="1">
      <c r="A143" s="72"/>
      <c r="B143" s="72"/>
      <c r="C143" s="72"/>
      <c r="D143" s="72"/>
      <c r="E143" s="72"/>
      <c r="F143" s="72"/>
      <c r="G143" s="72"/>
      <c r="H143" s="72"/>
      <c r="I143" s="72"/>
      <c r="J143" s="72"/>
    </row>
    <row r="144" spans="1:10" ht="13" outlineLevel="1">
      <c r="A144" s="72"/>
      <c r="B144" s="72"/>
      <c r="C144" s="72"/>
      <c r="D144" s="72"/>
      <c r="E144" s="72"/>
      <c r="F144" s="72"/>
      <c r="G144" s="72"/>
      <c r="H144" s="72"/>
      <c r="I144" s="72"/>
      <c r="J144" s="72"/>
    </row>
    <row r="145" spans="1:11" ht="13" outlineLevel="1">
      <c r="A145" s="72"/>
      <c r="B145" s="72"/>
      <c r="C145" s="72"/>
      <c r="D145" s="72"/>
      <c r="E145" s="72"/>
      <c r="F145" s="72"/>
      <c r="G145" s="72"/>
      <c r="H145" s="72"/>
      <c r="I145" s="72"/>
      <c r="J145" s="72"/>
    </row>
    <row r="146" spans="1:11" ht="13" outlineLevel="1">
      <c r="A146" s="72"/>
      <c r="B146" s="72"/>
      <c r="C146" s="72"/>
      <c r="D146" s="72"/>
      <c r="E146" s="72"/>
      <c r="F146" s="72"/>
      <c r="G146" s="72"/>
      <c r="H146" s="72"/>
      <c r="I146" s="72"/>
      <c r="J146" s="72"/>
    </row>
    <row r="147" spans="1:11" ht="13" outlineLevel="1">
      <c r="A147" s="72"/>
      <c r="B147" s="72"/>
      <c r="C147" s="72"/>
      <c r="D147" s="72"/>
      <c r="E147" s="72"/>
      <c r="F147" s="72"/>
      <c r="G147" s="72"/>
      <c r="H147" s="72"/>
      <c r="I147" s="72"/>
      <c r="J147" s="72"/>
    </row>
    <row r="148" spans="1:11" ht="13" outlineLevel="1">
      <c r="A148" s="77"/>
      <c r="B148" s="18"/>
      <c r="C148" s="18"/>
      <c r="D148" s="18"/>
      <c r="E148" s="18"/>
      <c r="F148" s="18"/>
      <c r="G148" s="18"/>
      <c r="H148" s="18"/>
      <c r="I148" s="18"/>
      <c r="J148" s="36"/>
    </row>
    <row r="149" spans="1:11" ht="13" outlineLevel="1">
      <c r="A149" s="77"/>
      <c r="B149" s="18"/>
      <c r="C149" s="18"/>
      <c r="D149" s="18"/>
      <c r="E149" s="18"/>
      <c r="F149" s="18"/>
      <c r="G149" s="18"/>
      <c r="H149" s="18"/>
      <c r="I149" s="18"/>
      <c r="J149" s="36"/>
    </row>
    <row r="150" spans="1:11" ht="13" outlineLevel="1">
      <c r="A150" s="77"/>
      <c r="B150" s="18"/>
      <c r="C150" s="18"/>
      <c r="D150" s="18"/>
      <c r="E150" s="18"/>
      <c r="F150" s="18"/>
      <c r="G150" s="18"/>
      <c r="H150" s="18"/>
      <c r="I150" s="18"/>
      <c r="J150" s="36"/>
    </row>
    <row r="151" spans="1:11" ht="13">
      <c r="A151" s="77"/>
      <c r="B151" s="18"/>
      <c r="C151" s="18"/>
      <c r="D151" s="18"/>
      <c r="E151" s="18"/>
      <c r="F151" s="18"/>
      <c r="G151" s="18"/>
      <c r="H151" s="18"/>
      <c r="I151" s="18"/>
      <c r="J151" s="36"/>
    </row>
    <row r="152" spans="1:11" ht="13" customHeight="1">
      <c r="A152" s="127"/>
      <c r="B152" s="127"/>
      <c r="C152" s="127"/>
      <c r="D152" s="127"/>
      <c r="E152" s="127"/>
      <c r="F152" s="127"/>
      <c r="G152" s="127"/>
      <c r="H152" s="127"/>
      <c r="I152" s="127"/>
      <c r="J152" s="128"/>
    </row>
    <row r="153" spans="1:11" ht="13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</row>
    <row r="154" spans="1:11" ht="14" customHeight="1">
      <c r="A154" s="81"/>
      <c r="B154" s="81"/>
      <c r="C154" s="81"/>
      <c r="D154" s="81"/>
      <c r="E154" s="81"/>
      <c r="F154" s="81"/>
      <c r="G154" s="81"/>
      <c r="H154" s="81"/>
      <c r="I154" s="81"/>
      <c r="J154" s="82"/>
    </row>
    <row r="155" spans="1:11" ht="13"/>
    <row r="156" spans="1:11" ht="13">
      <c r="K156" s="16"/>
    </row>
    <row r="157" spans="1:11" ht="13"/>
    <row r="158" spans="1:11" ht="16">
      <c r="A158" s="5"/>
      <c r="B158" s="11"/>
      <c r="C158" s="11"/>
      <c r="D158" s="11"/>
      <c r="E158" s="11"/>
      <c r="F158" s="6"/>
      <c r="G158" s="6"/>
      <c r="H158" s="6"/>
      <c r="I158" s="6"/>
      <c r="J158" s="7"/>
    </row>
    <row r="159" spans="1:11" ht="13">
      <c r="A159" s="72"/>
      <c r="B159" s="72"/>
      <c r="C159" s="72"/>
      <c r="D159" s="72"/>
      <c r="E159" s="72"/>
      <c r="F159" s="72"/>
      <c r="G159" s="72"/>
      <c r="H159" s="72"/>
      <c r="I159" s="72"/>
      <c r="J159" s="72"/>
    </row>
    <row r="160" spans="1:11" ht="13">
      <c r="A160" s="77"/>
      <c r="B160" s="18"/>
      <c r="C160" s="18"/>
      <c r="D160" s="18"/>
      <c r="E160" s="18"/>
      <c r="F160" s="18"/>
      <c r="G160" s="18"/>
      <c r="H160" s="18"/>
      <c r="I160" s="18"/>
      <c r="J160" s="36"/>
    </row>
    <row r="161" spans="1:10" ht="13">
      <c r="A161" s="77"/>
      <c r="B161" s="18"/>
      <c r="C161" s="18"/>
      <c r="D161" s="18"/>
      <c r="E161" s="18"/>
      <c r="F161" s="18"/>
      <c r="G161" s="18"/>
      <c r="H161" s="18"/>
      <c r="I161" s="18"/>
      <c r="J161" s="36"/>
    </row>
    <row r="162" spans="1:10" ht="13">
      <c r="A162" s="77"/>
      <c r="B162" s="18"/>
      <c r="C162" s="18"/>
      <c r="D162" s="18"/>
      <c r="E162" s="18"/>
      <c r="F162" s="18"/>
      <c r="G162" s="18"/>
      <c r="H162" s="18"/>
      <c r="I162" s="18"/>
      <c r="J162" s="36"/>
    </row>
    <row r="163" spans="1:10" ht="13">
      <c r="A163" s="77"/>
      <c r="B163" s="18"/>
      <c r="C163" s="18"/>
      <c r="D163" s="18"/>
      <c r="E163" s="18"/>
      <c r="F163" s="18"/>
      <c r="G163" s="18"/>
      <c r="H163" s="18"/>
      <c r="I163" s="18"/>
      <c r="J163" s="36"/>
    </row>
    <row r="164" spans="1:10" ht="13">
      <c r="F164" s="2"/>
      <c r="J164" s="2"/>
    </row>
    <row r="165" spans="1:10" ht="13">
      <c r="F165" s="2"/>
      <c r="J165" s="2"/>
    </row>
    <row r="166" spans="1:10" ht="13">
      <c r="F166" s="2"/>
      <c r="J166" s="2"/>
    </row>
    <row r="167" spans="1:10" ht="13">
      <c r="A167" s="72"/>
      <c r="B167" s="72"/>
      <c r="C167" s="72"/>
      <c r="D167" s="72"/>
      <c r="E167" s="72"/>
      <c r="F167" s="75"/>
      <c r="G167" s="76"/>
      <c r="H167" s="81"/>
      <c r="I167" s="81"/>
      <c r="J167" s="36"/>
    </row>
    <row r="168" spans="1:10" ht="13">
      <c r="A168" s="77"/>
      <c r="B168" s="72"/>
      <c r="C168" s="72"/>
      <c r="D168" s="72"/>
      <c r="E168" s="72"/>
      <c r="F168" s="18"/>
      <c r="G168" s="18"/>
      <c r="H168" s="18"/>
      <c r="I168" s="18"/>
      <c r="J168" s="36"/>
    </row>
    <row r="169" spans="1:10" ht="13">
      <c r="A169" s="77"/>
      <c r="B169" s="72"/>
      <c r="C169" s="72"/>
      <c r="D169" s="72"/>
      <c r="E169" s="72"/>
      <c r="F169" s="18"/>
      <c r="G169" s="18"/>
      <c r="H169" s="18"/>
      <c r="I169" s="18"/>
      <c r="J169" s="36"/>
    </row>
    <row r="170" spans="1:10" ht="13">
      <c r="A170" s="77"/>
      <c r="B170" s="72"/>
      <c r="C170" s="72"/>
      <c r="D170" s="72"/>
      <c r="E170" s="72"/>
      <c r="F170" s="18"/>
      <c r="G170" s="18"/>
      <c r="H170" s="18"/>
      <c r="I170" s="18"/>
      <c r="J170" s="36"/>
    </row>
    <row r="171" spans="1:10" ht="13">
      <c r="A171" s="77"/>
      <c r="B171" s="72"/>
      <c r="C171" s="72"/>
      <c r="D171" s="72"/>
      <c r="E171" s="72"/>
      <c r="F171" s="18"/>
      <c r="G171" s="18"/>
      <c r="H171" s="18"/>
      <c r="I171" s="18"/>
      <c r="J171" s="36"/>
    </row>
    <row r="172" spans="1:10" ht="13">
      <c r="F172" s="2"/>
      <c r="J172" s="2"/>
    </row>
    <row r="173" spans="1:10" ht="13">
      <c r="F173" s="2"/>
      <c r="J173" s="2"/>
    </row>
    <row r="174" spans="1:10" ht="13">
      <c r="F174" s="2"/>
      <c r="J174" s="2"/>
    </row>
    <row r="175" spans="1:10" ht="13">
      <c r="F175" s="2"/>
      <c r="J175" s="2"/>
    </row>
    <row r="176" spans="1:10" ht="13">
      <c r="F176" s="2"/>
      <c r="J176" s="2"/>
    </row>
    <row r="177" spans="6:10" ht="13">
      <c r="F177" s="2"/>
      <c r="J177" s="2"/>
    </row>
    <row r="178" spans="6:10" ht="13">
      <c r="F178" s="2"/>
      <c r="J178" s="2"/>
    </row>
    <row r="179" spans="6:10" ht="13">
      <c r="F179" s="2"/>
      <c r="J179" s="2"/>
    </row>
    <row r="180" spans="6:10" ht="13">
      <c r="F180" s="2"/>
      <c r="J180" s="2"/>
    </row>
    <row r="181" spans="6:10" ht="13">
      <c r="F181" s="2"/>
      <c r="J181" s="2"/>
    </row>
    <row r="182" spans="6:10" ht="13">
      <c r="F182" s="2"/>
      <c r="J182" s="2"/>
    </row>
    <row r="183" spans="6:10" ht="13">
      <c r="F183" s="2"/>
      <c r="J183" s="2"/>
    </row>
    <row r="184" spans="6:10" ht="13">
      <c r="F184" s="2"/>
      <c r="J184" s="2"/>
    </row>
    <row r="185" spans="6:10" ht="13">
      <c r="F185" s="2"/>
      <c r="J185" s="2"/>
    </row>
    <row r="186" spans="6:10" ht="13">
      <c r="F186" s="2"/>
      <c r="J186" s="2"/>
    </row>
    <row r="187" spans="6:10" ht="13">
      <c r="F187" s="2"/>
      <c r="J187" s="2"/>
    </row>
    <row r="188" spans="6:10" ht="13">
      <c r="F188" s="2"/>
      <c r="J188" s="2"/>
    </row>
    <row r="189" spans="6:10" ht="13">
      <c r="F189" s="2"/>
      <c r="J189" s="2"/>
    </row>
    <row r="190" spans="6:10" ht="13">
      <c r="F190" s="2"/>
      <c r="J190" s="2"/>
    </row>
    <row r="191" spans="6:10" ht="13">
      <c r="F191" s="2"/>
      <c r="J191" s="2"/>
    </row>
    <row r="192" spans="6:10" ht="13">
      <c r="F192" s="2"/>
      <c r="J192" s="2"/>
    </row>
    <row r="193" spans="6:10" ht="13">
      <c r="F193" s="2"/>
      <c r="J193" s="2"/>
    </row>
    <row r="194" spans="6:10" ht="13">
      <c r="F194" s="2"/>
      <c r="J194" s="2"/>
    </row>
    <row r="195" spans="6:10" ht="13">
      <c r="F195" s="2"/>
      <c r="J195" s="2"/>
    </row>
    <row r="196" spans="6:10" ht="13">
      <c r="F196" s="2"/>
      <c r="J196" s="2"/>
    </row>
    <row r="197" spans="6:10" ht="13">
      <c r="F197" s="2"/>
      <c r="J197" s="2"/>
    </row>
    <row r="198" spans="6:10" ht="13">
      <c r="F198" s="2"/>
      <c r="J198" s="2"/>
    </row>
    <row r="199" spans="6:10" ht="13">
      <c r="F199" s="2"/>
      <c r="J199" s="2"/>
    </row>
    <row r="200" spans="6:10" ht="13">
      <c r="F200" s="2"/>
      <c r="J200" s="2"/>
    </row>
    <row r="201" spans="6:10" ht="13">
      <c r="F201" s="2"/>
      <c r="J201" s="2"/>
    </row>
    <row r="202" spans="6:10" ht="13">
      <c r="F202" s="2"/>
      <c r="J202" s="2"/>
    </row>
    <row r="203" spans="6:10" ht="13">
      <c r="F203" s="2"/>
      <c r="J203" s="2"/>
    </row>
    <row r="204" spans="6:10" ht="13">
      <c r="F204" s="2"/>
      <c r="J204" s="2"/>
    </row>
    <row r="205" spans="6:10" ht="13">
      <c r="F205" s="2"/>
      <c r="J205" s="2"/>
    </row>
    <row r="206" spans="6:10" ht="13">
      <c r="F206" s="2"/>
      <c r="J206" s="2"/>
    </row>
    <row r="207" spans="6:10" ht="13">
      <c r="F207" s="2"/>
      <c r="J207" s="2"/>
    </row>
    <row r="208" spans="6:10" ht="13">
      <c r="F208" s="2"/>
      <c r="J208" s="2"/>
    </row>
    <row r="209" spans="6:10" ht="13">
      <c r="F209" s="2"/>
      <c r="J209" s="2"/>
    </row>
    <row r="210" spans="6:10" ht="13">
      <c r="F210" s="2"/>
      <c r="J210" s="2"/>
    </row>
    <row r="211" spans="6:10" ht="13">
      <c r="F211" s="2"/>
      <c r="J211" s="2"/>
    </row>
    <row r="212" spans="6:10" ht="13">
      <c r="F212" s="2"/>
      <c r="J212" s="2"/>
    </row>
    <row r="213" spans="6:10" ht="13">
      <c r="F213" s="2"/>
      <c r="J213" s="2"/>
    </row>
    <row r="214" spans="6:10" ht="13">
      <c r="F214" s="2"/>
      <c r="J214" s="2"/>
    </row>
    <row r="215" spans="6:10" ht="13">
      <c r="F215" s="2"/>
      <c r="J215" s="2"/>
    </row>
    <row r="216" spans="6:10" ht="13">
      <c r="F216" s="2"/>
      <c r="J216" s="2"/>
    </row>
    <row r="217" spans="6:10" ht="13">
      <c r="F217" s="2"/>
      <c r="J217" s="2"/>
    </row>
    <row r="218" spans="6:10" ht="13">
      <c r="F218" s="2"/>
      <c r="J218" s="2"/>
    </row>
    <row r="219" spans="6:10" ht="13">
      <c r="F219" s="2"/>
      <c r="J219" s="2"/>
    </row>
    <row r="220" spans="6:10" ht="13">
      <c r="F220" s="2"/>
      <c r="J220" s="2"/>
    </row>
    <row r="221" spans="6:10" ht="13">
      <c r="F221" s="2"/>
      <c r="J221" s="2"/>
    </row>
    <row r="222" spans="6:10" ht="13">
      <c r="F222" s="2"/>
      <c r="J222" s="2"/>
    </row>
    <row r="223" spans="6:10" ht="13">
      <c r="F223" s="2"/>
      <c r="J223" s="2"/>
    </row>
    <row r="224" spans="6:10" ht="13">
      <c r="F224" s="2"/>
      <c r="J224" s="2"/>
    </row>
    <row r="225" spans="6:10" ht="13">
      <c r="F225" s="2"/>
      <c r="J225" s="2"/>
    </row>
    <row r="226" spans="6:10" ht="13">
      <c r="F226" s="2"/>
      <c r="J226" s="2"/>
    </row>
    <row r="227" spans="6:10" ht="13">
      <c r="F227" s="2"/>
      <c r="J227" s="2"/>
    </row>
    <row r="228" spans="6:10" ht="13">
      <c r="F228" s="2"/>
      <c r="J228" s="2"/>
    </row>
    <row r="229" spans="6:10" ht="13">
      <c r="F229" s="2"/>
      <c r="J229" s="2"/>
    </row>
    <row r="230" spans="6:10" ht="13">
      <c r="F230" s="2"/>
      <c r="J230" s="2"/>
    </row>
    <row r="231" spans="6:10" ht="13">
      <c r="F231" s="2"/>
      <c r="J231" s="2"/>
    </row>
    <row r="232" spans="6:10" ht="13">
      <c r="F232" s="2"/>
      <c r="J232" s="2"/>
    </row>
    <row r="233" spans="6:10" ht="13">
      <c r="F233" s="2"/>
      <c r="J233" s="2"/>
    </row>
    <row r="234" spans="6:10" ht="13">
      <c r="F234" s="2"/>
      <c r="J234" s="2"/>
    </row>
    <row r="235" spans="6:10" ht="13">
      <c r="F235" s="2"/>
      <c r="J235" s="2"/>
    </row>
    <row r="236" spans="6:10" ht="13">
      <c r="F236" s="2"/>
      <c r="J236" s="2"/>
    </row>
    <row r="237" spans="6:10" ht="13">
      <c r="F237" s="2"/>
      <c r="J237" s="2"/>
    </row>
    <row r="238" spans="6:10" ht="13">
      <c r="F238" s="2"/>
      <c r="J238" s="2"/>
    </row>
    <row r="239" spans="6:10" ht="13">
      <c r="F239" s="2"/>
      <c r="J239" s="2"/>
    </row>
    <row r="240" spans="6:10" ht="13">
      <c r="F240" s="2"/>
      <c r="J240" s="2"/>
    </row>
    <row r="241" spans="6:10" ht="13">
      <c r="F241" s="2"/>
      <c r="J241" s="2"/>
    </row>
    <row r="242" spans="6:10" ht="13">
      <c r="F242" s="2"/>
      <c r="J242" s="2"/>
    </row>
    <row r="243" spans="6:10" ht="13">
      <c r="F243" s="2"/>
      <c r="J243" s="2"/>
    </row>
    <row r="244" spans="6:10" ht="13">
      <c r="F244" s="2"/>
      <c r="J244" s="2"/>
    </row>
    <row r="245" spans="6:10" ht="13">
      <c r="F245" s="2"/>
      <c r="J245" s="2"/>
    </row>
    <row r="246" spans="6:10" ht="13">
      <c r="F246" s="2"/>
      <c r="J246" s="2"/>
    </row>
    <row r="247" spans="6:10" ht="13">
      <c r="F247" s="2"/>
      <c r="J247" s="2"/>
    </row>
    <row r="248" spans="6:10" ht="13">
      <c r="F248" s="2"/>
      <c r="J248" s="2"/>
    </row>
    <row r="249" spans="6:10" ht="13">
      <c r="F249" s="2"/>
      <c r="J249" s="2"/>
    </row>
    <row r="250" spans="6:10" ht="13">
      <c r="F250" s="2"/>
      <c r="J250" s="2"/>
    </row>
    <row r="251" spans="6:10" ht="13">
      <c r="F251" s="2"/>
      <c r="J251" s="2"/>
    </row>
    <row r="252" spans="6:10" ht="13">
      <c r="F252" s="2"/>
      <c r="J252" s="2"/>
    </row>
    <row r="253" spans="6:10" ht="13">
      <c r="F253" s="2"/>
      <c r="J253" s="2"/>
    </row>
    <row r="254" spans="6:10" ht="13">
      <c r="F254" s="2"/>
      <c r="J254" s="2"/>
    </row>
    <row r="255" spans="6:10" ht="13">
      <c r="F255" s="2"/>
      <c r="J255" s="2"/>
    </row>
    <row r="256" spans="6:10" ht="13">
      <c r="F256" s="2"/>
      <c r="J256" s="2"/>
    </row>
    <row r="257" spans="6:10" ht="13">
      <c r="F257" s="2"/>
      <c r="J257" s="2"/>
    </row>
    <row r="258" spans="6:10" ht="13">
      <c r="F258" s="2"/>
      <c r="J258" s="2"/>
    </row>
    <row r="259" spans="6:10" ht="13">
      <c r="F259" s="2"/>
      <c r="J259" s="2"/>
    </row>
    <row r="260" spans="6:10" ht="13">
      <c r="F260" s="2"/>
      <c r="J260" s="2"/>
    </row>
    <row r="261" spans="6:10" ht="13">
      <c r="F261" s="2"/>
      <c r="J261" s="2"/>
    </row>
    <row r="262" spans="6:10" ht="13">
      <c r="F262" s="2"/>
      <c r="J262" s="2"/>
    </row>
    <row r="263" spans="6:10" ht="13">
      <c r="F263" s="2"/>
      <c r="J263" s="2"/>
    </row>
    <row r="264" spans="6:10" ht="13">
      <c r="F264" s="2"/>
      <c r="J264" s="2"/>
    </row>
    <row r="265" spans="6:10" ht="13">
      <c r="F265" s="2"/>
      <c r="J265" s="2"/>
    </row>
    <row r="266" spans="6:10" ht="13">
      <c r="F266" s="2"/>
      <c r="J266" s="2"/>
    </row>
    <row r="267" spans="6:10" ht="13">
      <c r="F267" s="2"/>
      <c r="J267" s="2"/>
    </row>
    <row r="268" spans="6:10" ht="13">
      <c r="F268" s="2"/>
      <c r="J268" s="2"/>
    </row>
    <row r="269" spans="6:10" ht="13">
      <c r="F269" s="2"/>
      <c r="J269" s="2"/>
    </row>
    <row r="270" spans="6:10" ht="13">
      <c r="F270" s="2"/>
      <c r="J270" s="2"/>
    </row>
    <row r="271" spans="6:10" ht="13">
      <c r="F271" s="2"/>
      <c r="J271" s="2"/>
    </row>
    <row r="272" spans="6:10" ht="13">
      <c r="F272" s="2"/>
      <c r="J272" s="2"/>
    </row>
    <row r="273" spans="6:10" ht="13">
      <c r="F273" s="2"/>
      <c r="J273" s="2"/>
    </row>
    <row r="274" spans="6:10" ht="13">
      <c r="F274" s="2"/>
      <c r="J274" s="2"/>
    </row>
    <row r="275" spans="6:10" ht="13">
      <c r="F275" s="2"/>
      <c r="J275" s="2"/>
    </row>
    <row r="276" spans="6:10" ht="13">
      <c r="F276" s="2"/>
      <c r="J276" s="2"/>
    </row>
    <row r="277" spans="6:10" ht="13">
      <c r="F277" s="2"/>
      <c r="J277" s="2"/>
    </row>
    <row r="278" spans="6:10" ht="13">
      <c r="F278" s="2"/>
      <c r="J278" s="2"/>
    </row>
    <row r="279" spans="6:10" ht="13">
      <c r="F279" s="2"/>
      <c r="J279" s="2"/>
    </row>
    <row r="280" spans="6:10" ht="13">
      <c r="F280" s="2"/>
      <c r="J280" s="2"/>
    </row>
    <row r="281" spans="6:10" ht="13">
      <c r="F281" s="2"/>
      <c r="J281" s="2"/>
    </row>
    <row r="282" spans="6:10" ht="13">
      <c r="F282" s="2"/>
      <c r="J282" s="2"/>
    </row>
    <row r="283" spans="6:10" ht="13">
      <c r="F283" s="2"/>
      <c r="J283" s="2"/>
    </row>
    <row r="284" spans="6:10" ht="13">
      <c r="F284" s="2"/>
      <c r="J284" s="2"/>
    </row>
    <row r="285" spans="6:10" ht="13">
      <c r="F285" s="2"/>
      <c r="J285" s="2"/>
    </row>
    <row r="286" spans="6:10" ht="13">
      <c r="F286" s="2"/>
      <c r="J286" s="2"/>
    </row>
    <row r="287" spans="6:10" ht="13">
      <c r="F287" s="2"/>
      <c r="J287" s="2"/>
    </row>
    <row r="288" spans="6:10" ht="13">
      <c r="F288" s="2"/>
      <c r="J288" s="2"/>
    </row>
    <row r="289" spans="6:10" ht="13">
      <c r="F289" s="2"/>
      <c r="J289" s="2"/>
    </row>
    <row r="290" spans="6:10" ht="13">
      <c r="F290" s="2"/>
      <c r="J290" s="2"/>
    </row>
    <row r="291" spans="6:10" ht="13">
      <c r="F291" s="2"/>
      <c r="J291" s="2"/>
    </row>
    <row r="292" spans="6:10" ht="13">
      <c r="F292" s="2"/>
      <c r="J292" s="2"/>
    </row>
    <row r="293" spans="6:10" ht="13">
      <c r="F293" s="2"/>
      <c r="J293" s="2"/>
    </row>
    <row r="294" spans="6:10" ht="13">
      <c r="F294" s="2"/>
      <c r="J294" s="2"/>
    </row>
    <row r="295" spans="6:10" ht="13">
      <c r="F295" s="2"/>
      <c r="J295" s="2"/>
    </row>
    <row r="296" spans="6:10" ht="13">
      <c r="F296" s="2"/>
      <c r="J296" s="2"/>
    </row>
    <row r="297" spans="6:10" ht="13">
      <c r="F297" s="2"/>
      <c r="J297" s="2"/>
    </row>
    <row r="298" spans="6:10" ht="13">
      <c r="F298" s="2"/>
      <c r="J298" s="2"/>
    </row>
    <row r="299" spans="6:10" ht="13">
      <c r="F299" s="2"/>
      <c r="J299" s="2"/>
    </row>
    <row r="300" spans="6:10" ht="13">
      <c r="F300" s="2"/>
      <c r="J300" s="2"/>
    </row>
    <row r="301" spans="6:10" ht="13">
      <c r="F301" s="2"/>
      <c r="J301" s="2"/>
    </row>
    <row r="302" spans="6:10" ht="13">
      <c r="F302" s="2"/>
      <c r="J302" s="2"/>
    </row>
    <row r="303" spans="6:10" ht="13">
      <c r="F303" s="2"/>
      <c r="J303" s="2"/>
    </row>
    <row r="304" spans="6:10" ht="13">
      <c r="F304" s="2"/>
      <c r="J304" s="2"/>
    </row>
    <row r="305" spans="6:10" ht="13">
      <c r="F305" s="2"/>
      <c r="J305" s="2"/>
    </row>
    <row r="306" spans="6:10" ht="13">
      <c r="F306" s="2"/>
      <c r="J306" s="2"/>
    </row>
    <row r="307" spans="6:10" ht="13">
      <c r="F307" s="2"/>
      <c r="J307" s="2"/>
    </row>
    <row r="308" spans="6:10" ht="13">
      <c r="F308" s="2"/>
      <c r="J308" s="2"/>
    </row>
    <row r="309" spans="6:10" ht="13">
      <c r="F309" s="2"/>
      <c r="J309" s="2"/>
    </row>
    <row r="310" spans="6:10" ht="13">
      <c r="F310" s="2"/>
      <c r="J310" s="2"/>
    </row>
    <row r="311" spans="6:10" ht="13">
      <c r="F311" s="2"/>
      <c r="J311" s="2"/>
    </row>
    <row r="312" spans="6:10" ht="13">
      <c r="F312" s="2"/>
      <c r="J312" s="2"/>
    </row>
    <row r="313" spans="6:10" ht="13">
      <c r="F313" s="2"/>
      <c r="J313" s="2"/>
    </row>
    <row r="314" spans="6:10" ht="13">
      <c r="F314" s="2"/>
      <c r="J314" s="2"/>
    </row>
    <row r="315" spans="6:10" ht="13">
      <c r="F315" s="2"/>
      <c r="J315" s="2"/>
    </row>
    <row r="316" spans="6:10" ht="13">
      <c r="F316" s="2"/>
      <c r="J316" s="2"/>
    </row>
    <row r="317" spans="6:10" ht="13">
      <c r="F317" s="2"/>
      <c r="J317" s="2"/>
    </row>
    <row r="318" spans="6:10" ht="13">
      <c r="F318" s="2"/>
      <c r="J318" s="2"/>
    </row>
    <row r="319" spans="6:10" ht="13">
      <c r="F319" s="2"/>
      <c r="J319" s="2"/>
    </row>
    <row r="320" spans="6:10" ht="13">
      <c r="F320" s="2"/>
      <c r="J320" s="2"/>
    </row>
    <row r="321" spans="6:10" ht="13">
      <c r="F321" s="2"/>
      <c r="J321" s="2"/>
    </row>
    <row r="322" spans="6:10" ht="13">
      <c r="F322" s="2"/>
      <c r="J322" s="2"/>
    </row>
    <row r="323" spans="6:10" ht="13">
      <c r="F323" s="2"/>
      <c r="J323" s="2"/>
    </row>
    <row r="324" spans="6:10" ht="13">
      <c r="F324" s="2"/>
      <c r="J324" s="2"/>
    </row>
    <row r="325" spans="6:10" ht="13">
      <c r="F325" s="2"/>
      <c r="J325" s="2"/>
    </row>
    <row r="326" spans="6:10" ht="13">
      <c r="F326" s="2"/>
      <c r="J326" s="2"/>
    </row>
    <row r="327" spans="6:10" ht="13">
      <c r="F327" s="2"/>
      <c r="J327" s="2"/>
    </row>
    <row r="328" spans="6:10" ht="13">
      <c r="F328" s="2"/>
      <c r="J328" s="2"/>
    </row>
    <row r="329" spans="6:10" ht="13">
      <c r="F329" s="2"/>
      <c r="J329" s="2"/>
    </row>
    <row r="330" spans="6:10" ht="13">
      <c r="F330" s="2"/>
      <c r="J330" s="2"/>
    </row>
    <row r="331" spans="6:10" ht="13">
      <c r="F331" s="2"/>
      <c r="J331" s="2"/>
    </row>
    <row r="332" spans="6:10" ht="13">
      <c r="F332" s="2"/>
      <c r="J332" s="2"/>
    </row>
    <row r="333" spans="6:10" ht="13">
      <c r="F333" s="2"/>
      <c r="J333" s="2"/>
    </row>
    <row r="334" spans="6:10" ht="13">
      <c r="F334" s="2"/>
      <c r="J334" s="2"/>
    </row>
    <row r="335" spans="6:10" ht="13">
      <c r="F335" s="2"/>
      <c r="J335" s="2"/>
    </row>
    <row r="336" spans="6:10" ht="13">
      <c r="F336" s="2"/>
      <c r="J336" s="2"/>
    </row>
    <row r="337" spans="6:10" ht="13">
      <c r="F337" s="2"/>
      <c r="J337" s="2"/>
    </row>
    <row r="338" spans="6:10" ht="13">
      <c r="F338" s="2"/>
      <c r="J338" s="2"/>
    </row>
    <row r="339" spans="6:10" ht="13">
      <c r="F339" s="2"/>
      <c r="J339" s="2"/>
    </row>
    <row r="340" spans="6:10" ht="13">
      <c r="F340" s="2"/>
      <c r="J340" s="2"/>
    </row>
    <row r="341" spans="6:10" ht="13">
      <c r="F341" s="2"/>
      <c r="J341" s="2"/>
    </row>
    <row r="342" spans="6:10" ht="13">
      <c r="F342" s="2"/>
      <c r="J342" s="2"/>
    </row>
    <row r="343" spans="6:10" ht="13">
      <c r="F343" s="2"/>
      <c r="J343" s="2"/>
    </row>
    <row r="344" spans="6:10" ht="13">
      <c r="F344" s="2"/>
      <c r="J344" s="2"/>
    </row>
    <row r="345" spans="6:10" ht="13">
      <c r="F345" s="2"/>
      <c r="J345" s="2"/>
    </row>
    <row r="346" spans="6:10" ht="13">
      <c r="F346" s="2"/>
      <c r="J346" s="2"/>
    </row>
    <row r="347" spans="6:10" ht="13">
      <c r="F347" s="2"/>
      <c r="J347" s="2"/>
    </row>
    <row r="348" spans="6:10" ht="13">
      <c r="F348" s="2"/>
      <c r="J348" s="2"/>
    </row>
    <row r="349" spans="6:10" ht="13">
      <c r="F349" s="2"/>
      <c r="J349" s="2"/>
    </row>
    <row r="350" spans="6:10" ht="13">
      <c r="F350" s="2"/>
      <c r="J350" s="2"/>
    </row>
    <row r="351" spans="6:10" ht="13">
      <c r="F351" s="2"/>
      <c r="J351" s="2"/>
    </row>
    <row r="352" spans="6:10" ht="13">
      <c r="F352" s="2"/>
      <c r="J352" s="2"/>
    </row>
    <row r="353" spans="6:10" ht="13">
      <c r="F353" s="2"/>
      <c r="J353" s="2"/>
    </row>
    <row r="354" spans="6:10" ht="13">
      <c r="F354" s="2"/>
      <c r="J354" s="2"/>
    </row>
    <row r="355" spans="6:10" ht="13">
      <c r="F355" s="2"/>
      <c r="J355" s="2"/>
    </row>
    <row r="356" spans="6:10" ht="13">
      <c r="F356" s="2"/>
      <c r="J356" s="2"/>
    </row>
    <row r="357" spans="6:10" ht="13">
      <c r="F357" s="2"/>
      <c r="J357" s="2"/>
    </row>
    <row r="358" spans="6:10" ht="13">
      <c r="F358" s="2"/>
      <c r="J358" s="2"/>
    </row>
    <row r="359" spans="6:10" ht="13">
      <c r="F359" s="2"/>
      <c r="J359" s="2"/>
    </row>
    <row r="360" spans="6:10" ht="13">
      <c r="F360" s="2"/>
      <c r="J360" s="2"/>
    </row>
    <row r="361" spans="6:10" ht="13">
      <c r="F361" s="2"/>
      <c r="J361" s="2"/>
    </row>
    <row r="362" spans="6:10" ht="13">
      <c r="F362" s="2"/>
      <c r="J362" s="2"/>
    </row>
    <row r="363" spans="6:10" ht="13">
      <c r="F363" s="2"/>
      <c r="J363" s="2"/>
    </row>
    <row r="364" spans="6:10" ht="13">
      <c r="F364" s="2"/>
      <c r="J364" s="2"/>
    </row>
    <row r="365" spans="6:10" ht="13">
      <c r="F365" s="2"/>
      <c r="J365" s="2"/>
    </row>
    <row r="366" spans="6:10" ht="13">
      <c r="F366" s="2"/>
      <c r="J366" s="2"/>
    </row>
    <row r="367" spans="6:10" ht="13">
      <c r="F367" s="2"/>
      <c r="J367" s="2"/>
    </row>
    <row r="368" spans="6:10" ht="13">
      <c r="F368" s="2"/>
      <c r="J368" s="2"/>
    </row>
    <row r="369" spans="6:10" ht="13">
      <c r="F369" s="2"/>
      <c r="J369" s="2"/>
    </row>
    <row r="370" spans="6:10" ht="13">
      <c r="F370" s="2"/>
      <c r="J370" s="2"/>
    </row>
    <row r="371" spans="6:10" ht="13">
      <c r="F371" s="2"/>
      <c r="J371" s="2"/>
    </row>
    <row r="372" spans="6:10" ht="13">
      <c r="F372" s="2"/>
      <c r="J372" s="2"/>
    </row>
    <row r="373" spans="6:10" ht="13">
      <c r="F373" s="2"/>
      <c r="J373" s="2"/>
    </row>
    <row r="374" spans="6:10" ht="13">
      <c r="F374" s="2"/>
      <c r="J374" s="2"/>
    </row>
    <row r="375" spans="6:10" ht="13">
      <c r="F375" s="2"/>
      <c r="J375" s="2"/>
    </row>
    <row r="376" spans="6:10" ht="13">
      <c r="F376" s="2"/>
      <c r="J376" s="2"/>
    </row>
    <row r="377" spans="6:10" ht="13">
      <c r="F377" s="2"/>
      <c r="J377" s="2"/>
    </row>
    <row r="378" spans="6:10" ht="13">
      <c r="F378" s="2"/>
      <c r="J378" s="2"/>
    </row>
    <row r="379" spans="6:10" ht="13">
      <c r="F379" s="2"/>
      <c r="J379" s="2"/>
    </row>
    <row r="380" spans="6:10" ht="13">
      <c r="F380" s="2"/>
      <c r="J380" s="2"/>
    </row>
    <row r="381" spans="6:10" ht="13">
      <c r="F381" s="2"/>
      <c r="J381" s="2"/>
    </row>
    <row r="382" spans="6:10" ht="13">
      <c r="F382" s="2"/>
      <c r="J382" s="2"/>
    </row>
    <row r="383" spans="6:10" ht="13">
      <c r="F383" s="2"/>
      <c r="J383" s="2"/>
    </row>
    <row r="384" spans="6:10" ht="13">
      <c r="F384" s="2"/>
      <c r="J384" s="2"/>
    </row>
    <row r="385" spans="6:10" ht="13">
      <c r="F385" s="2"/>
      <c r="J385" s="2"/>
    </row>
    <row r="386" spans="6:10" ht="13">
      <c r="F386" s="2"/>
      <c r="J386" s="2"/>
    </row>
    <row r="387" spans="6:10" ht="13">
      <c r="F387" s="2"/>
      <c r="J387" s="2"/>
    </row>
    <row r="388" spans="6:10" ht="13">
      <c r="F388" s="2"/>
      <c r="J388" s="2"/>
    </row>
    <row r="389" spans="6:10" ht="13">
      <c r="F389" s="2"/>
      <c r="J389" s="2"/>
    </row>
    <row r="390" spans="6:10" ht="13">
      <c r="F390" s="2"/>
      <c r="J390" s="2"/>
    </row>
    <row r="391" spans="6:10" ht="13">
      <c r="F391" s="2"/>
      <c r="J391" s="2"/>
    </row>
    <row r="392" spans="6:10" ht="13">
      <c r="F392" s="2"/>
      <c r="J392" s="2"/>
    </row>
    <row r="393" spans="6:10" ht="13">
      <c r="F393" s="2"/>
      <c r="J393" s="2"/>
    </row>
    <row r="394" spans="6:10" ht="13">
      <c r="F394" s="2"/>
      <c r="J394" s="2"/>
    </row>
    <row r="395" spans="6:10" ht="13">
      <c r="F395" s="2"/>
      <c r="J395" s="2"/>
    </row>
    <row r="396" spans="6:10" ht="13">
      <c r="F396" s="2"/>
      <c r="J396" s="2"/>
    </row>
    <row r="397" spans="6:10" ht="13">
      <c r="F397" s="2"/>
      <c r="J397" s="2"/>
    </row>
    <row r="398" spans="6:10" ht="13">
      <c r="F398" s="2"/>
      <c r="J398" s="2"/>
    </row>
    <row r="399" spans="6:10" ht="13">
      <c r="F399" s="2"/>
      <c r="J399" s="2"/>
    </row>
    <row r="400" spans="6:10" ht="13">
      <c r="F400" s="2"/>
      <c r="J400" s="2"/>
    </row>
    <row r="401" spans="6:10" ht="13">
      <c r="F401" s="2"/>
      <c r="J401" s="2"/>
    </row>
    <row r="402" spans="6:10" ht="13">
      <c r="F402" s="2"/>
      <c r="J402" s="2"/>
    </row>
    <row r="403" spans="6:10" ht="13">
      <c r="F403" s="2"/>
      <c r="J403" s="2"/>
    </row>
    <row r="404" spans="6:10" ht="13">
      <c r="F404" s="2"/>
      <c r="J404" s="2"/>
    </row>
    <row r="405" spans="6:10" ht="13">
      <c r="F405" s="2"/>
      <c r="J405" s="2"/>
    </row>
    <row r="406" spans="6:10" ht="13">
      <c r="F406" s="2"/>
      <c r="J406" s="2"/>
    </row>
    <row r="407" spans="6:10" ht="13">
      <c r="F407" s="2"/>
      <c r="J407" s="2"/>
    </row>
    <row r="408" spans="6:10" ht="13">
      <c r="F408" s="2"/>
      <c r="J408" s="2"/>
    </row>
    <row r="409" spans="6:10" ht="13">
      <c r="F409" s="2"/>
      <c r="J409" s="2"/>
    </row>
    <row r="410" spans="6:10" ht="13">
      <c r="F410" s="2"/>
      <c r="J410" s="2"/>
    </row>
    <row r="411" spans="6:10" ht="13">
      <c r="F411" s="2"/>
      <c r="J411" s="2"/>
    </row>
    <row r="412" spans="6:10" ht="13">
      <c r="F412" s="2"/>
      <c r="J412" s="2"/>
    </row>
    <row r="413" spans="6:10" ht="13">
      <c r="F413" s="2"/>
      <c r="J413" s="2"/>
    </row>
    <row r="414" spans="6:10" ht="13">
      <c r="F414" s="2"/>
      <c r="J414" s="2"/>
    </row>
    <row r="415" spans="6:10" ht="13">
      <c r="F415" s="2"/>
      <c r="J415" s="2"/>
    </row>
    <row r="416" spans="6:10" ht="13">
      <c r="F416" s="2"/>
      <c r="J416" s="2"/>
    </row>
    <row r="417" spans="6:10" ht="13">
      <c r="F417" s="2"/>
      <c r="J417" s="2"/>
    </row>
    <row r="418" spans="6:10" ht="13">
      <c r="F418" s="2"/>
      <c r="J418" s="2"/>
    </row>
    <row r="419" spans="6:10" ht="13">
      <c r="F419" s="2"/>
      <c r="J419" s="2"/>
    </row>
    <row r="420" spans="6:10" ht="13">
      <c r="F420" s="2"/>
      <c r="J420" s="2"/>
    </row>
    <row r="421" spans="6:10" ht="13">
      <c r="F421" s="2"/>
      <c r="J421" s="2"/>
    </row>
    <row r="422" spans="6:10" ht="13">
      <c r="F422" s="2"/>
      <c r="J422" s="2"/>
    </row>
    <row r="423" spans="6:10" ht="13">
      <c r="F423" s="2"/>
      <c r="J423" s="2"/>
    </row>
    <row r="424" spans="6:10" ht="13">
      <c r="F424" s="2"/>
      <c r="J424" s="2"/>
    </row>
    <row r="425" spans="6:10" ht="13">
      <c r="F425" s="2"/>
      <c r="J425" s="2"/>
    </row>
    <row r="426" spans="6:10" ht="13">
      <c r="F426" s="2"/>
      <c r="J426" s="2"/>
    </row>
    <row r="427" spans="6:10" ht="13">
      <c r="F427" s="2"/>
      <c r="J427" s="2"/>
    </row>
    <row r="428" spans="6:10" ht="13">
      <c r="F428" s="2"/>
      <c r="J428" s="2"/>
    </row>
    <row r="429" spans="6:10" ht="13">
      <c r="F429" s="2"/>
      <c r="J429" s="2"/>
    </row>
    <row r="430" spans="6:10" ht="13">
      <c r="F430" s="2"/>
      <c r="J430" s="2"/>
    </row>
    <row r="431" spans="6:10" ht="13">
      <c r="F431" s="2"/>
      <c r="J431" s="2"/>
    </row>
    <row r="432" spans="6:10" ht="13">
      <c r="F432" s="2"/>
      <c r="J432" s="2"/>
    </row>
    <row r="433" spans="6:10" ht="13">
      <c r="F433" s="2"/>
      <c r="J433" s="2"/>
    </row>
    <row r="434" spans="6:10" ht="13">
      <c r="F434" s="2"/>
      <c r="J434" s="2"/>
    </row>
    <row r="435" spans="6:10" ht="13">
      <c r="F435" s="2"/>
      <c r="J435" s="2"/>
    </row>
    <row r="436" spans="6:10" ht="13">
      <c r="F436" s="2"/>
      <c r="J436" s="2"/>
    </row>
    <row r="437" spans="6:10" ht="13">
      <c r="F437" s="2"/>
      <c r="J437" s="2"/>
    </row>
    <row r="438" spans="6:10" ht="13">
      <c r="F438" s="2"/>
      <c r="J438" s="2"/>
    </row>
    <row r="439" spans="6:10" ht="13">
      <c r="F439" s="2"/>
      <c r="J439" s="2"/>
    </row>
    <row r="440" spans="6:10" ht="13">
      <c r="F440" s="2"/>
      <c r="J440" s="2"/>
    </row>
    <row r="441" spans="6:10" ht="13">
      <c r="F441" s="2"/>
      <c r="J441" s="2"/>
    </row>
    <row r="442" spans="6:10" ht="13">
      <c r="F442" s="2"/>
      <c r="J442" s="2"/>
    </row>
    <row r="443" spans="6:10" ht="13">
      <c r="F443" s="2"/>
      <c r="J443" s="2"/>
    </row>
    <row r="444" spans="6:10" ht="13">
      <c r="F444" s="2"/>
      <c r="J444" s="2"/>
    </row>
    <row r="445" spans="6:10" ht="13">
      <c r="F445" s="2"/>
      <c r="J445" s="2"/>
    </row>
    <row r="446" spans="6:10" ht="13">
      <c r="F446" s="2"/>
      <c r="J446" s="2"/>
    </row>
    <row r="447" spans="6:10" ht="13">
      <c r="F447" s="2"/>
      <c r="J447" s="2"/>
    </row>
    <row r="448" spans="6:10" ht="13">
      <c r="F448" s="2"/>
      <c r="J448" s="2"/>
    </row>
    <row r="449" spans="6:10" ht="13">
      <c r="F449" s="2"/>
      <c r="J449" s="2"/>
    </row>
    <row r="450" spans="6:10" ht="13">
      <c r="F450" s="2"/>
      <c r="J450" s="2"/>
    </row>
    <row r="451" spans="6:10" ht="13">
      <c r="F451" s="2"/>
      <c r="J451" s="2"/>
    </row>
    <row r="452" spans="6:10" ht="13">
      <c r="F452" s="2"/>
      <c r="J452" s="2"/>
    </row>
    <row r="453" spans="6:10" ht="13">
      <c r="F453" s="2"/>
      <c r="J453" s="2"/>
    </row>
    <row r="454" spans="6:10" ht="13">
      <c r="F454" s="2"/>
      <c r="J454" s="2"/>
    </row>
    <row r="455" spans="6:10" ht="13">
      <c r="F455" s="2"/>
      <c r="J455" s="2"/>
    </row>
    <row r="456" spans="6:10" ht="13">
      <c r="F456" s="2"/>
      <c r="J456" s="2"/>
    </row>
    <row r="457" spans="6:10" ht="13">
      <c r="F457" s="2"/>
      <c r="J457" s="2"/>
    </row>
    <row r="458" spans="6:10" ht="13">
      <c r="F458" s="2"/>
      <c r="J458" s="2"/>
    </row>
    <row r="459" spans="6:10" ht="13">
      <c r="F459" s="2"/>
      <c r="J459" s="2"/>
    </row>
    <row r="460" spans="6:10" ht="13">
      <c r="F460" s="2"/>
      <c r="J460" s="2"/>
    </row>
    <row r="461" spans="6:10" ht="13">
      <c r="F461" s="2"/>
      <c r="J461" s="2"/>
    </row>
    <row r="462" spans="6:10" ht="13">
      <c r="F462" s="2"/>
      <c r="J462" s="2"/>
    </row>
    <row r="463" spans="6:10" ht="13">
      <c r="F463" s="2"/>
      <c r="J463" s="2"/>
    </row>
    <row r="464" spans="6:10" ht="13">
      <c r="F464" s="2"/>
      <c r="J464" s="2"/>
    </row>
    <row r="465" spans="6:10" ht="13">
      <c r="F465" s="2"/>
      <c r="J465" s="2"/>
    </row>
    <row r="466" spans="6:10" ht="13">
      <c r="F466" s="2"/>
      <c r="J466" s="2"/>
    </row>
    <row r="467" spans="6:10" ht="13">
      <c r="F467" s="2"/>
      <c r="J467" s="2"/>
    </row>
    <row r="468" spans="6:10" ht="13">
      <c r="F468" s="2"/>
      <c r="J468" s="2"/>
    </row>
    <row r="469" spans="6:10" ht="13">
      <c r="F469" s="2"/>
      <c r="J469" s="2"/>
    </row>
    <row r="470" spans="6:10" ht="13">
      <c r="F470" s="2"/>
      <c r="J470" s="2"/>
    </row>
    <row r="471" spans="6:10" ht="13">
      <c r="F471" s="2"/>
      <c r="J471" s="2"/>
    </row>
    <row r="472" spans="6:10" ht="13">
      <c r="F472" s="2"/>
      <c r="J472" s="2"/>
    </row>
    <row r="473" spans="6:10" ht="13">
      <c r="F473" s="2"/>
      <c r="J473" s="2"/>
    </row>
    <row r="474" spans="6:10" ht="13">
      <c r="F474" s="2"/>
      <c r="J474" s="2"/>
    </row>
    <row r="475" spans="6:10" ht="13">
      <c r="F475" s="2"/>
      <c r="J475" s="2"/>
    </row>
    <row r="476" spans="6:10" ht="13">
      <c r="F476" s="2"/>
      <c r="J476" s="2"/>
    </row>
    <row r="477" spans="6:10" ht="13">
      <c r="F477" s="2"/>
      <c r="J477" s="2"/>
    </row>
    <row r="478" spans="6:10" ht="13">
      <c r="F478" s="2"/>
      <c r="J478" s="2"/>
    </row>
    <row r="479" spans="6:10" ht="13">
      <c r="F479" s="2"/>
      <c r="J479" s="2"/>
    </row>
    <row r="480" spans="6:10" ht="13">
      <c r="F480" s="2"/>
      <c r="J480" s="2"/>
    </row>
    <row r="481" spans="6:10" ht="13">
      <c r="F481" s="2"/>
      <c r="J481" s="2"/>
    </row>
    <row r="482" spans="6:10" ht="13">
      <c r="F482" s="2"/>
      <c r="J482" s="2"/>
    </row>
    <row r="483" spans="6:10" ht="13">
      <c r="F483" s="2"/>
      <c r="J483" s="2"/>
    </row>
    <row r="484" spans="6:10" ht="13">
      <c r="F484" s="2"/>
      <c r="J484" s="2"/>
    </row>
    <row r="485" spans="6:10" ht="13">
      <c r="F485" s="2"/>
      <c r="J485" s="2"/>
    </row>
    <row r="486" spans="6:10" ht="13">
      <c r="F486" s="2"/>
      <c r="J486" s="2"/>
    </row>
    <row r="487" spans="6:10" ht="13">
      <c r="F487" s="2"/>
      <c r="J487" s="2"/>
    </row>
    <row r="488" spans="6:10" ht="13">
      <c r="F488" s="2"/>
      <c r="J488" s="2"/>
    </row>
    <row r="489" spans="6:10" ht="13">
      <c r="F489" s="2"/>
      <c r="J489" s="2"/>
    </row>
    <row r="490" spans="6:10" ht="13">
      <c r="F490" s="2"/>
      <c r="J490" s="2"/>
    </row>
    <row r="491" spans="6:10" ht="13">
      <c r="F491" s="2"/>
      <c r="J491" s="2"/>
    </row>
    <row r="492" spans="6:10" ht="13">
      <c r="F492" s="2"/>
      <c r="J492" s="2"/>
    </row>
    <row r="493" spans="6:10" ht="13">
      <c r="F493" s="2"/>
      <c r="J493" s="2"/>
    </row>
    <row r="494" spans="6:10" ht="13">
      <c r="F494" s="2"/>
      <c r="J494" s="2"/>
    </row>
    <row r="495" spans="6:10" ht="13">
      <c r="F495" s="2"/>
      <c r="J495" s="2"/>
    </row>
    <row r="496" spans="6:10" ht="13">
      <c r="F496" s="2"/>
      <c r="J496" s="2"/>
    </row>
    <row r="497" spans="6:10" ht="13">
      <c r="F497" s="2"/>
      <c r="J497" s="2"/>
    </row>
    <row r="498" spans="6:10" ht="13">
      <c r="F498" s="2"/>
      <c r="J498" s="2"/>
    </row>
    <row r="499" spans="6:10" ht="13">
      <c r="F499" s="2"/>
      <c r="J499" s="2"/>
    </row>
    <row r="500" spans="6:10" ht="13">
      <c r="F500" s="2"/>
      <c r="J500" s="2"/>
    </row>
    <row r="501" spans="6:10" ht="13">
      <c r="F501" s="2"/>
      <c r="J501" s="2"/>
    </row>
    <row r="502" spans="6:10" ht="13">
      <c r="F502" s="2"/>
      <c r="J502" s="2"/>
    </row>
    <row r="503" spans="6:10" ht="13">
      <c r="F503" s="2"/>
      <c r="J503" s="2"/>
    </row>
    <row r="504" spans="6:10" ht="13">
      <c r="F504" s="2"/>
      <c r="J504" s="2"/>
    </row>
    <row r="505" spans="6:10" ht="13">
      <c r="F505" s="2"/>
      <c r="J505" s="2"/>
    </row>
    <row r="506" spans="6:10" ht="13">
      <c r="F506" s="2"/>
      <c r="J506" s="2"/>
    </row>
    <row r="507" spans="6:10" ht="13">
      <c r="F507" s="2"/>
      <c r="J507" s="2"/>
    </row>
    <row r="508" spans="6:10" ht="13">
      <c r="F508" s="2"/>
      <c r="J508" s="2"/>
    </row>
    <row r="509" spans="6:10" ht="13">
      <c r="F509" s="2"/>
      <c r="J509" s="2"/>
    </row>
    <row r="510" spans="6:10" ht="13">
      <c r="F510" s="2"/>
      <c r="J510" s="2"/>
    </row>
    <row r="511" spans="6:10" ht="13">
      <c r="F511" s="2"/>
      <c r="J511" s="2"/>
    </row>
    <row r="512" spans="6:10" ht="13">
      <c r="F512" s="2"/>
      <c r="J512" s="2"/>
    </row>
    <row r="513" spans="6:10" ht="13">
      <c r="F513" s="2"/>
      <c r="J513" s="2"/>
    </row>
    <row r="514" spans="6:10" ht="13">
      <c r="F514" s="2"/>
      <c r="J514" s="2"/>
    </row>
    <row r="515" spans="6:10" ht="13">
      <c r="F515" s="2"/>
      <c r="J515" s="2"/>
    </row>
    <row r="516" spans="6:10" ht="13">
      <c r="F516" s="2"/>
      <c r="J516" s="2"/>
    </row>
    <row r="517" spans="6:10" ht="13">
      <c r="F517" s="2"/>
      <c r="J517" s="2"/>
    </row>
    <row r="518" spans="6:10" ht="13">
      <c r="F518" s="2"/>
      <c r="J518" s="2"/>
    </row>
    <row r="519" spans="6:10" ht="13">
      <c r="F519" s="2"/>
      <c r="J519" s="2"/>
    </row>
    <row r="520" spans="6:10" ht="13">
      <c r="F520" s="2"/>
      <c r="J520" s="2"/>
    </row>
    <row r="521" spans="6:10" ht="13">
      <c r="F521" s="2"/>
      <c r="J521" s="2"/>
    </row>
    <row r="522" spans="6:10" ht="13">
      <c r="F522" s="2"/>
      <c r="J522" s="2"/>
    </row>
    <row r="523" spans="6:10" ht="13">
      <c r="F523" s="2"/>
      <c r="J523" s="2"/>
    </row>
    <row r="524" spans="6:10" ht="13">
      <c r="F524" s="2"/>
      <c r="J524" s="2"/>
    </row>
    <row r="525" spans="6:10" ht="13">
      <c r="F525" s="2"/>
      <c r="J525" s="2"/>
    </row>
    <row r="526" spans="6:10" ht="13">
      <c r="F526" s="2"/>
      <c r="J526" s="2"/>
    </row>
    <row r="527" spans="6:10" ht="13">
      <c r="F527" s="2"/>
      <c r="J527" s="2"/>
    </row>
    <row r="528" spans="6:10" ht="13">
      <c r="F528" s="2"/>
      <c r="J528" s="2"/>
    </row>
    <row r="529" spans="6:10" ht="13">
      <c r="F529" s="2"/>
      <c r="J529" s="2"/>
    </row>
    <row r="530" spans="6:10" ht="13">
      <c r="F530" s="2"/>
      <c r="J530" s="2"/>
    </row>
    <row r="531" spans="6:10" ht="13">
      <c r="F531" s="2"/>
      <c r="J531" s="2"/>
    </row>
    <row r="532" spans="6:10" ht="13">
      <c r="F532" s="2"/>
      <c r="J532" s="2"/>
    </row>
    <row r="533" spans="6:10" ht="13">
      <c r="F533" s="2"/>
      <c r="J533" s="2"/>
    </row>
    <row r="534" spans="6:10" ht="13">
      <c r="F534" s="2"/>
      <c r="J534" s="2"/>
    </row>
    <row r="535" spans="6:10" ht="13">
      <c r="F535" s="2"/>
      <c r="J535" s="2"/>
    </row>
    <row r="536" spans="6:10" ht="13">
      <c r="F536" s="2"/>
      <c r="J536" s="2"/>
    </row>
    <row r="537" spans="6:10" ht="13">
      <c r="F537" s="2"/>
      <c r="J537" s="2"/>
    </row>
    <row r="538" spans="6:10" ht="13">
      <c r="F538" s="2"/>
      <c r="J538" s="2"/>
    </row>
    <row r="539" spans="6:10" ht="13">
      <c r="F539" s="2"/>
      <c r="J539" s="2"/>
    </row>
    <row r="540" spans="6:10" ht="13">
      <c r="F540" s="2"/>
      <c r="J540" s="2"/>
    </row>
    <row r="541" spans="6:10" ht="13">
      <c r="F541" s="2"/>
      <c r="J541" s="2"/>
    </row>
    <row r="542" spans="6:10" ht="13">
      <c r="F542" s="2"/>
      <c r="J542" s="2"/>
    </row>
    <row r="543" spans="6:10" ht="13">
      <c r="F543" s="2"/>
      <c r="J543" s="2"/>
    </row>
    <row r="544" spans="6:10" ht="13">
      <c r="F544" s="2"/>
      <c r="J544" s="2"/>
    </row>
    <row r="545" spans="6:10" ht="13">
      <c r="F545" s="2"/>
      <c r="J545" s="2"/>
    </row>
    <row r="546" spans="6:10" ht="13">
      <c r="F546" s="2"/>
      <c r="J546" s="2"/>
    </row>
    <row r="547" spans="6:10" ht="13">
      <c r="F547" s="2"/>
      <c r="J547" s="2"/>
    </row>
    <row r="548" spans="6:10" ht="13">
      <c r="F548" s="2"/>
      <c r="J548" s="2"/>
    </row>
    <row r="549" spans="6:10" ht="13">
      <c r="F549" s="2"/>
      <c r="J549" s="2"/>
    </row>
    <row r="550" spans="6:10" ht="13">
      <c r="F550" s="2"/>
      <c r="J550" s="2"/>
    </row>
    <row r="551" spans="6:10" ht="13">
      <c r="F551" s="2"/>
      <c r="J551" s="2"/>
    </row>
    <row r="552" spans="6:10" ht="13">
      <c r="F552" s="2"/>
      <c r="J552" s="2"/>
    </row>
    <row r="553" spans="6:10" ht="13">
      <c r="F553" s="2"/>
      <c r="J553" s="2"/>
    </row>
    <row r="554" spans="6:10" ht="13">
      <c r="F554" s="2"/>
      <c r="J554" s="2"/>
    </row>
    <row r="555" spans="6:10" ht="13">
      <c r="F555" s="2"/>
      <c r="J555" s="2"/>
    </row>
    <row r="556" spans="6:10" ht="13">
      <c r="F556" s="2"/>
      <c r="J556" s="2"/>
    </row>
    <row r="557" spans="6:10" ht="13">
      <c r="F557" s="2"/>
      <c r="J557" s="2"/>
    </row>
    <row r="558" spans="6:10" ht="13">
      <c r="F558" s="2"/>
      <c r="J558" s="2"/>
    </row>
    <row r="559" spans="6:10" ht="13">
      <c r="F559" s="2"/>
      <c r="J559" s="2"/>
    </row>
    <row r="560" spans="6:10" ht="13">
      <c r="F560" s="2"/>
      <c r="J560" s="2"/>
    </row>
    <row r="561" spans="6:10" ht="13">
      <c r="F561" s="2"/>
      <c r="J561" s="2"/>
    </row>
    <row r="562" spans="6:10" ht="13">
      <c r="F562" s="2"/>
      <c r="J562" s="2"/>
    </row>
    <row r="563" spans="6:10" ht="13">
      <c r="F563" s="2"/>
      <c r="J563" s="2"/>
    </row>
    <row r="564" spans="6:10" ht="13">
      <c r="F564" s="2"/>
      <c r="J564" s="2"/>
    </row>
    <row r="565" spans="6:10" ht="13">
      <c r="F565" s="2"/>
      <c r="J565" s="2"/>
    </row>
    <row r="566" spans="6:10" ht="13">
      <c r="F566" s="2"/>
      <c r="J566" s="2"/>
    </row>
    <row r="567" spans="6:10" ht="13">
      <c r="F567" s="2"/>
      <c r="J567" s="2"/>
    </row>
    <row r="568" spans="6:10" ht="13">
      <c r="F568" s="2"/>
      <c r="J568" s="2"/>
    </row>
    <row r="569" spans="6:10" ht="13">
      <c r="F569" s="2"/>
      <c r="J569" s="2"/>
    </row>
    <row r="570" spans="6:10" ht="13">
      <c r="F570" s="2"/>
      <c r="J570" s="2"/>
    </row>
    <row r="571" spans="6:10" ht="13">
      <c r="F571" s="2"/>
      <c r="J571" s="2"/>
    </row>
    <row r="572" spans="6:10" ht="13">
      <c r="F572" s="2"/>
      <c r="J572" s="2"/>
    </row>
    <row r="573" spans="6:10" ht="13">
      <c r="F573" s="2"/>
      <c r="J573" s="2"/>
    </row>
    <row r="574" spans="6:10" ht="13">
      <c r="F574" s="2"/>
      <c r="J574" s="2"/>
    </row>
    <row r="575" spans="6:10" ht="13">
      <c r="F575" s="2"/>
      <c r="J575" s="2"/>
    </row>
    <row r="576" spans="6:10" ht="13">
      <c r="F576" s="2"/>
      <c r="J576" s="2"/>
    </row>
    <row r="577" spans="6:10" ht="13">
      <c r="F577" s="2"/>
      <c r="J577" s="2"/>
    </row>
    <row r="578" spans="6:10" ht="13">
      <c r="F578" s="2"/>
      <c r="J578" s="2"/>
    </row>
    <row r="579" spans="6:10" ht="13">
      <c r="F579" s="2"/>
      <c r="J579" s="2"/>
    </row>
    <row r="580" spans="6:10" ht="13">
      <c r="F580" s="2"/>
      <c r="J580" s="2"/>
    </row>
    <row r="581" spans="6:10" ht="13">
      <c r="F581" s="2"/>
      <c r="J581" s="2"/>
    </row>
    <row r="582" spans="6:10" ht="13">
      <c r="F582" s="2"/>
      <c r="J582" s="2"/>
    </row>
    <row r="583" spans="6:10" ht="13">
      <c r="F583" s="2"/>
      <c r="J583" s="2"/>
    </row>
    <row r="584" spans="6:10" ht="13">
      <c r="F584" s="2"/>
      <c r="J584" s="2"/>
    </row>
    <row r="585" spans="6:10" ht="13">
      <c r="F585" s="2"/>
      <c r="J585" s="2"/>
    </row>
    <row r="586" spans="6:10" ht="13">
      <c r="F586" s="2"/>
      <c r="J586" s="2"/>
    </row>
    <row r="587" spans="6:10" ht="13">
      <c r="F587" s="2"/>
      <c r="J587" s="2"/>
    </row>
    <row r="588" spans="6:10" ht="13">
      <c r="F588" s="2"/>
      <c r="J588" s="2"/>
    </row>
    <row r="589" spans="6:10" ht="13">
      <c r="F589" s="2"/>
      <c r="J589" s="2"/>
    </row>
    <row r="590" spans="6:10" ht="13">
      <c r="F590" s="2"/>
      <c r="J590" s="2"/>
    </row>
    <row r="591" spans="6:10" ht="13">
      <c r="F591" s="2"/>
      <c r="J591" s="2"/>
    </row>
    <row r="592" spans="6:10" ht="13">
      <c r="F592" s="2"/>
      <c r="J592" s="2"/>
    </row>
    <row r="593" spans="6:10" ht="13">
      <c r="F593" s="2"/>
      <c r="J593" s="2"/>
    </row>
    <row r="594" spans="6:10" ht="13">
      <c r="F594" s="2"/>
      <c r="J594" s="2"/>
    </row>
    <row r="595" spans="6:10" ht="13">
      <c r="F595" s="2"/>
      <c r="J595" s="2"/>
    </row>
    <row r="596" spans="6:10" ht="13">
      <c r="F596" s="2"/>
      <c r="J596" s="2"/>
    </row>
    <row r="597" spans="6:10" ht="13">
      <c r="F597" s="2"/>
      <c r="J597" s="2"/>
    </row>
    <row r="598" spans="6:10" ht="13">
      <c r="F598" s="2"/>
      <c r="J598" s="2"/>
    </row>
    <row r="599" spans="6:10" ht="13">
      <c r="F599" s="2"/>
      <c r="J599" s="2"/>
    </row>
    <row r="600" spans="6:10" ht="13">
      <c r="F600" s="2"/>
      <c r="J600" s="2"/>
    </row>
    <row r="601" spans="6:10" ht="13">
      <c r="F601" s="2"/>
      <c r="J601" s="2"/>
    </row>
    <row r="602" spans="6:10" ht="13">
      <c r="F602" s="2"/>
      <c r="J602" s="2"/>
    </row>
    <row r="603" spans="6:10" ht="13">
      <c r="F603" s="2"/>
      <c r="J603" s="2"/>
    </row>
    <row r="604" spans="6:10" ht="13">
      <c r="F604" s="2"/>
      <c r="J604" s="2"/>
    </row>
    <row r="605" spans="6:10" ht="13">
      <c r="F605" s="2"/>
      <c r="J605" s="2"/>
    </row>
    <row r="606" spans="6:10" ht="13">
      <c r="F606" s="2"/>
      <c r="J606" s="2"/>
    </row>
    <row r="607" spans="6:10" ht="13">
      <c r="F607" s="2"/>
      <c r="J607" s="2"/>
    </row>
    <row r="608" spans="6:10" ht="13">
      <c r="F608" s="2"/>
      <c r="J608" s="2"/>
    </row>
    <row r="609" spans="6:10" ht="13">
      <c r="F609" s="2"/>
      <c r="J609" s="2"/>
    </row>
    <row r="610" spans="6:10" ht="13">
      <c r="F610" s="2"/>
      <c r="J610" s="2"/>
    </row>
    <row r="611" spans="6:10" ht="13">
      <c r="F611" s="2"/>
      <c r="J611" s="2"/>
    </row>
    <row r="612" spans="6:10" ht="13">
      <c r="F612" s="2"/>
      <c r="J612" s="2"/>
    </row>
    <row r="613" spans="6:10" ht="13">
      <c r="F613" s="2"/>
      <c r="J613" s="2"/>
    </row>
    <row r="614" spans="6:10" ht="13">
      <c r="F614" s="2"/>
      <c r="J614" s="2"/>
    </row>
    <row r="615" spans="6:10" ht="13">
      <c r="F615" s="2"/>
      <c r="J615" s="2"/>
    </row>
    <row r="616" spans="6:10" ht="13">
      <c r="F616" s="2"/>
      <c r="J616" s="2"/>
    </row>
    <row r="617" spans="6:10" ht="13">
      <c r="F617" s="2"/>
      <c r="J617" s="2"/>
    </row>
    <row r="618" spans="6:10" ht="13">
      <c r="F618" s="2"/>
      <c r="J618" s="2"/>
    </row>
    <row r="619" spans="6:10" ht="13">
      <c r="F619" s="2"/>
      <c r="J619" s="2"/>
    </row>
    <row r="620" spans="6:10" ht="13">
      <c r="F620" s="2"/>
      <c r="J620" s="2"/>
    </row>
    <row r="621" spans="6:10" ht="13">
      <c r="F621" s="2"/>
      <c r="J621" s="2"/>
    </row>
    <row r="622" spans="6:10" ht="13">
      <c r="F622" s="2"/>
      <c r="J622" s="2"/>
    </row>
    <row r="623" spans="6:10" ht="13">
      <c r="F623" s="2"/>
      <c r="J623" s="2"/>
    </row>
    <row r="624" spans="6:10" ht="13">
      <c r="F624" s="2"/>
      <c r="J624" s="2"/>
    </row>
    <row r="625" spans="6:10" ht="13">
      <c r="F625" s="2"/>
      <c r="J625" s="2"/>
    </row>
    <row r="626" spans="6:10" ht="13">
      <c r="F626" s="2"/>
      <c r="J626" s="2"/>
    </row>
    <row r="627" spans="6:10" ht="13">
      <c r="F627" s="2"/>
      <c r="J627" s="2"/>
    </row>
    <row r="628" spans="6:10" ht="13">
      <c r="F628" s="2"/>
      <c r="J628" s="2"/>
    </row>
    <row r="629" spans="6:10" ht="13">
      <c r="F629" s="2"/>
      <c r="J629" s="2"/>
    </row>
    <row r="630" spans="6:10" ht="13">
      <c r="F630" s="2"/>
      <c r="J630" s="2"/>
    </row>
    <row r="631" spans="6:10" ht="13">
      <c r="F631" s="2"/>
      <c r="J631" s="2"/>
    </row>
    <row r="632" spans="6:10" ht="13">
      <c r="F632" s="2"/>
      <c r="J632" s="2"/>
    </row>
    <row r="633" spans="6:10" ht="13">
      <c r="F633" s="2"/>
      <c r="J633" s="2"/>
    </row>
    <row r="634" spans="6:10" ht="13">
      <c r="F634" s="2"/>
      <c r="J634" s="2"/>
    </row>
    <row r="635" spans="6:10" ht="13">
      <c r="F635" s="2"/>
      <c r="J635" s="2"/>
    </row>
    <row r="636" spans="6:10" ht="13">
      <c r="F636" s="2"/>
      <c r="J636" s="2"/>
    </row>
    <row r="637" spans="6:10" ht="13">
      <c r="F637" s="2"/>
      <c r="J637" s="2"/>
    </row>
    <row r="638" spans="6:10" ht="13">
      <c r="F638" s="2"/>
      <c r="J638" s="2"/>
    </row>
    <row r="639" spans="6:10" ht="13">
      <c r="F639" s="2"/>
      <c r="J639" s="2"/>
    </row>
    <row r="640" spans="6:10" ht="13">
      <c r="F640" s="2"/>
      <c r="J640" s="2"/>
    </row>
    <row r="641" spans="6:10" ht="13">
      <c r="F641" s="2"/>
      <c r="J641" s="2"/>
    </row>
    <row r="642" spans="6:10" ht="13">
      <c r="F642" s="2"/>
      <c r="J642" s="2"/>
    </row>
    <row r="643" spans="6:10" ht="13">
      <c r="F643" s="2"/>
      <c r="J643" s="2"/>
    </row>
    <row r="644" spans="6:10" ht="13">
      <c r="F644" s="2"/>
      <c r="J644" s="2"/>
    </row>
    <row r="645" spans="6:10" ht="13">
      <c r="F645" s="2"/>
      <c r="J645" s="2"/>
    </row>
    <row r="646" spans="6:10" ht="13">
      <c r="F646" s="2"/>
      <c r="J646" s="2"/>
    </row>
    <row r="647" spans="6:10" ht="13">
      <c r="F647" s="2"/>
      <c r="J647" s="2"/>
    </row>
    <row r="648" spans="6:10" ht="13">
      <c r="F648" s="2"/>
      <c r="J648" s="2"/>
    </row>
    <row r="649" spans="6:10" ht="13">
      <c r="F649" s="2"/>
      <c r="J649" s="2"/>
    </row>
    <row r="650" spans="6:10" ht="13">
      <c r="F650" s="2"/>
      <c r="J650" s="2"/>
    </row>
    <row r="651" spans="6:10" ht="13">
      <c r="F651" s="2"/>
      <c r="J651" s="2"/>
    </row>
    <row r="652" spans="6:10" ht="13">
      <c r="F652" s="2"/>
      <c r="J652" s="2"/>
    </row>
    <row r="653" spans="6:10" ht="13">
      <c r="F653" s="2"/>
      <c r="J653" s="2"/>
    </row>
    <row r="654" spans="6:10" ht="13">
      <c r="F654" s="2"/>
      <c r="J654" s="2"/>
    </row>
    <row r="655" spans="6:10" ht="13">
      <c r="F655" s="2"/>
      <c r="J655" s="2"/>
    </row>
    <row r="656" spans="6:10" ht="13">
      <c r="F656" s="2"/>
      <c r="J656" s="2"/>
    </row>
    <row r="657" spans="6:10" ht="13">
      <c r="F657" s="2"/>
      <c r="J657" s="2"/>
    </row>
    <row r="658" spans="6:10" ht="13">
      <c r="F658" s="2"/>
      <c r="J658" s="2"/>
    </row>
    <row r="659" spans="6:10" ht="13">
      <c r="F659" s="2"/>
      <c r="J659" s="2"/>
    </row>
    <row r="660" spans="6:10" ht="13">
      <c r="F660" s="2"/>
      <c r="J660" s="2"/>
    </row>
    <row r="661" spans="6:10" ht="13">
      <c r="F661" s="2"/>
      <c r="J661" s="2"/>
    </row>
    <row r="662" spans="6:10" ht="13">
      <c r="F662" s="2"/>
      <c r="J662" s="2"/>
    </row>
    <row r="663" spans="6:10" ht="13">
      <c r="F663" s="2"/>
      <c r="J663" s="2"/>
    </row>
    <row r="664" spans="6:10" ht="13">
      <c r="F664" s="2"/>
      <c r="J664" s="2"/>
    </row>
    <row r="665" spans="6:10" ht="13">
      <c r="F665" s="2"/>
      <c r="J665" s="2"/>
    </row>
    <row r="666" spans="6:10" ht="13">
      <c r="F666" s="2"/>
      <c r="J666" s="2"/>
    </row>
    <row r="667" spans="6:10" ht="13">
      <c r="F667" s="2"/>
      <c r="J667" s="2"/>
    </row>
    <row r="668" spans="6:10" ht="13">
      <c r="F668" s="2"/>
      <c r="J668" s="2"/>
    </row>
    <row r="669" spans="6:10" ht="13">
      <c r="F669" s="2"/>
      <c r="J669" s="2"/>
    </row>
    <row r="670" spans="6:10" ht="13">
      <c r="F670" s="2"/>
      <c r="J670" s="2"/>
    </row>
    <row r="671" spans="6:10" ht="13">
      <c r="F671" s="2"/>
      <c r="J671" s="2"/>
    </row>
    <row r="672" spans="6:10" ht="13">
      <c r="F672" s="2"/>
      <c r="J672" s="2"/>
    </row>
    <row r="673" spans="6:10" ht="13">
      <c r="F673" s="2"/>
      <c r="J673" s="2"/>
    </row>
    <row r="674" spans="6:10" ht="13">
      <c r="F674" s="2"/>
      <c r="J674" s="2"/>
    </row>
    <row r="675" spans="6:10" ht="13">
      <c r="F675" s="2"/>
      <c r="J675" s="2"/>
    </row>
    <row r="676" spans="6:10" ht="13">
      <c r="F676" s="2"/>
      <c r="J676" s="2"/>
    </row>
    <row r="677" spans="6:10" ht="13">
      <c r="F677" s="2"/>
      <c r="J677" s="2"/>
    </row>
    <row r="678" spans="6:10" ht="13">
      <c r="F678" s="2"/>
      <c r="J678" s="2"/>
    </row>
    <row r="679" spans="6:10" ht="13">
      <c r="F679" s="2"/>
      <c r="J679" s="2"/>
    </row>
    <row r="680" spans="6:10" ht="13">
      <c r="F680" s="2"/>
      <c r="J680" s="2"/>
    </row>
    <row r="681" spans="6:10" ht="13">
      <c r="F681" s="2"/>
      <c r="J681" s="2"/>
    </row>
    <row r="682" spans="6:10" ht="13">
      <c r="F682" s="2"/>
      <c r="J682" s="2"/>
    </row>
    <row r="683" spans="6:10" ht="13">
      <c r="F683" s="2"/>
      <c r="J683" s="2"/>
    </row>
    <row r="684" spans="6:10" ht="13">
      <c r="F684" s="2"/>
      <c r="J684" s="2"/>
    </row>
    <row r="685" spans="6:10" ht="13">
      <c r="F685" s="2"/>
      <c r="J685" s="2"/>
    </row>
    <row r="686" spans="6:10" ht="13">
      <c r="F686" s="2"/>
      <c r="J686" s="2"/>
    </row>
    <row r="687" spans="6:10" ht="13">
      <c r="F687" s="2"/>
      <c r="J687" s="2"/>
    </row>
    <row r="688" spans="6:10" ht="13">
      <c r="F688" s="2"/>
      <c r="J688" s="2"/>
    </row>
    <row r="689" spans="6:10" ht="13">
      <c r="F689" s="2"/>
      <c r="J689" s="2"/>
    </row>
    <row r="690" spans="6:10" ht="13">
      <c r="F690" s="2"/>
      <c r="J690" s="2"/>
    </row>
    <row r="691" spans="6:10" ht="13">
      <c r="F691" s="2"/>
      <c r="J691" s="2"/>
    </row>
    <row r="692" spans="6:10" ht="13">
      <c r="F692" s="2"/>
      <c r="J692" s="2"/>
    </row>
    <row r="693" spans="6:10" ht="13">
      <c r="F693" s="2"/>
      <c r="J693" s="2"/>
    </row>
    <row r="694" spans="6:10" ht="13">
      <c r="F694" s="2"/>
      <c r="J694" s="2"/>
    </row>
    <row r="695" spans="6:10" ht="13">
      <c r="F695" s="2"/>
      <c r="J695" s="2"/>
    </row>
    <row r="696" spans="6:10" ht="13">
      <c r="F696" s="2"/>
      <c r="J696" s="2"/>
    </row>
    <row r="697" spans="6:10" ht="13">
      <c r="F697" s="2"/>
      <c r="J697" s="2"/>
    </row>
    <row r="698" spans="6:10" ht="13">
      <c r="F698" s="2"/>
      <c r="J698" s="2"/>
    </row>
    <row r="699" spans="6:10" ht="13">
      <c r="F699" s="2"/>
      <c r="J699" s="2"/>
    </row>
    <row r="700" spans="6:10" ht="13">
      <c r="F700" s="2"/>
      <c r="J700" s="2"/>
    </row>
    <row r="701" spans="6:10" ht="13">
      <c r="F701" s="2"/>
      <c r="J701" s="2"/>
    </row>
    <row r="702" spans="6:10" ht="13">
      <c r="F702" s="2"/>
      <c r="J702" s="2"/>
    </row>
    <row r="703" spans="6:10" ht="13">
      <c r="F703" s="2"/>
      <c r="J703" s="2"/>
    </row>
    <row r="704" spans="6:10" ht="13">
      <c r="F704" s="2"/>
      <c r="J704" s="2"/>
    </row>
    <row r="705" spans="6:10" ht="13">
      <c r="F705" s="2"/>
      <c r="J705" s="2"/>
    </row>
    <row r="706" spans="6:10" ht="13">
      <c r="F706" s="2"/>
      <c r="J706" s="2"/>
    </row>
    <row r="707" spans="6:10" ht="13">
      <c r="F707" s="2"/>
      <c r="J707" s="2"/>
    </row>
    <row r="708" spans="6:10" ht="13">
      <c r="F708" s="2"/>
      <c r="J708" s="2"/>
    </row>
    <row r="709" spans="6:10" ht="13">
      <c r="F709" s="2"/>
      <c r="J709" s="2"/>
    </row>
    <row r="710" spans="6:10" ht="13">
      <c r="F710" s="2"/>
      <c r="J710" s="2"/>
    </row>
    <row r="711" spans="6:10" ht="13">
      <c r="F711" s="2"/>
      <c r="J711" s="2"/>
    </row>
    <row r="712" spans="6:10" ht="13">
      <c r="F712" s="2"/>
      <c r="J712" s="2"/>
    </row>
    <row r="713" spans="6:10" ht="13">
      <c r="F713" s="2"/>
      <c r="J713" s="2"/>
    </row>
    <row r="714" spans="6:10" ht="13">
      <c r="F714" s="2"/>
      <c r="J714" s="2"/>
    </row>
    <row r="715" spans="6:10" ht="13">
      <c r="F715" s="2"/>
      <c r="J715" s="2"/>
    </row>
    <row r="716" spans="6:10" ht="13">
      <c r="F716" s="2"/>
      <c r="J716" s="2"/>
    </row>
    <row r="717" spans="6:10" ht="13">
      <c r="F717" s="2"/>
      <c r="J717" s="2"/>
    </row>
    <row r="718" spans="6:10" ht="13">
      <c r="F718" s="2"/>
      <c r="J718" s="2"/>
    </row>
    <row r="719" spans="6:10" ht="13">
      <c r="F719" s="2"/>
      <c r="J719" s="2"/>
    </row>
    <row r="720" spans="6:10" ht="13">
      <c r="F720" s="2"/>
      <c r="J720" s="2"/>
    </row>
    <row r="721" spans="6:10" ht="13">
      <c r="F721" s="2"/>
      <c r="J721" s="2"/>
    </row>
    <row r="722" spans="6:10" ht="13">
      <c r="F722" s="2"/>
      <c r="J722" s="2"/>
    </row>
    <row r="723" spans="6:10" ht="13">
      <c r="F723" s="2"/>
      <c r="J723" s="2"/>
    </row>
    <row r="724" spans="6:10" ht="13">
      <c r="F724" s="2"/>
      <c r="J724" s="2"/>
    </row>
    <row r="725" spans="6:10" ht="13">
      <c r="F725" s="2"/>
      <c r="J725" s="2"/>
    </row>
    <row r="726" spans="6:10" ht="13">
      <c r="F726" s="2"/>
      <c r="J726" s="2"/>
    </row>
    <row r="727" spans="6:10" ht="13">
      <c r="F727" s="2"/>
      <c r="J727" s="2"/>
    </row>
    <row r="728" spans="6:10" ht="13">
      <c r="F728" s="2"/>
      <c r="J728" s="2"/>
    </row>
    <row r="729" spans="6:10" ht="13">
      <c r="F729" s="2"/>
      <c r="J729" s="2"/>
    </row>
    <row r="730" spans="6:10" ht="13">
      <c r="F730" s="2"/>
      <c r="J730" s="2"/>
    </row>
    <row r="731" spans="6:10" ht="13">
      <c r="F731" s="2"/>
      <c r="J731" s="2"/>
    </row>
    <row r="732" spans="6:10" ht="13">
      <c r="F732" s="2"/>
      <c r="J732" s="2"/>
    </row>
    <row r="733" spans="6:10" ht="13">
      <c r="F733" s="2"/>
      <c r="J733" s="2"/>
    </row>
    <row r="734" spans="6:10" ht="13">
      <c r="F734" s="2"/>
      <c r="J734" s="2"/>
    </row>
    <row r="735" spans="6:10" ht="13">
      <c r="F735" s="2"/>
      <c r="J735" s="2"/>
    </row>
    <row r="736" spans="6:10" ht="13">
      <c r="F736" s="2"/>
      <c r="J736" s="2"/>
    </row>
    <row r="737" spans="6:10" ht="13">
      <c r="F737" s="2"/>
      <c r="J737" s="2"/>
    </row>
    <row r="738" spans="6:10" ht="13">
      <c r="F738" s="2"/>
      <c r="J738" s="2"/>
    </row>
    <row r="739" spans="6:10" ht="13">
      <c r="F739" s="2"/>
      <c r="J739" s="2"/>
    </row>
    <row r="740" spans="6:10" ht="13">
      <c r="F740" s="2"/>
      <c r="J740" s="2"/>
    </row>
    <row r="741" spans="6:10" ht="13">
      <c r="F741" s="2"/>
      <c r="J741" s="2"/>
    </row>
    <row r="742" spans="6:10" ht="13">
      <c r="F742" s="2"/>
      <c r="J742" s="2"/>
    </row>
    <row r="743" spans="6:10" ht="13">
      <c r="F743" s="2"/>
      <c r="J743" s="2"/>
    </row>
    <row r="744" spans="6:10" ht="13">
      <c r="F744" s="2"/>
      <c r="J744" s="2"/>
    </row>
    <row r="745" spans="6:10" ht="13">
      <c r="F745" s="2"/>
      <c r="J745" s="2"/>
    </row>
    <row r="746" spans="6:10" ht="13">
      <c r="F746" s="2"/>
      <c r="J746" s="2"/>
    </row>
    <row r="747" spans="6:10" ht="13">
      <c r="F747" s="2"/>
      <c r="J747" s="2"/>
    </row>
    <row r="748" spans="6:10" ht="13">
      <c r="F748" s="2"/>
      <c r="J748" s="2"/>
    </row>
    <row r="749" spans="6:10" ht="13">
      <c r="F749" s="2"/>
      <c r="J749" s="2"/>
    </row>
    <row r="750" spans="6:10" ht="13">
      <c r="F750" s="2"/>
      <c r="J750" s="2"/>
    </row>
    <row r="751" spans="6:10" ht="13">
      <c r="F751" s="2"/>
      <c r="J751" s="2"/>
    </row>
    <row r="752" spans="6:10" ht="13">
      <c r="F752" s="2"/>
      <c r="J752" s="2"/>
    </row>
    <row r="753" spans="6:10" ht="13">
      <c r="F753" s="2"/>
      <c r="J753" s="2"/>
    </row>
    <row r="754" spans="6:10" ht="13">
      <c r="F754" s="2"/>
      <c r="J754" s="2"/>
    </row>
    <row r="755" spans="6:10" ht="13">
      <c r="F755" s="2"/>
      <c r="J755" s="2"/>
    </row>
    <row r="756" spans="6:10" ht="13">
      <c r="F756" s="2"/>
      <c r="J756" s="2"/>
    </row>
    <row r="757" spans="6:10" ht="13">
      <c r="F757" s="2"/>
      <c r="J757" s="2"/>
    </row>
    <row r="758" spans="6:10" ht="13">
      <c r="F758" s="2"/>
      <c r="J758" s="2"/>
    </row>
    <row r="759" spans="6:10" ht="13">
      <c r="F759" s="2"/>
      <c r="J759" s="2"/>
    </row>
    <row r="760" spans="6:10" ht="13">
      <c r="F760" s="2"/>
      <c r="J760" s="2"/>
    </row>
    <row r="761" spans="6:10" ht="13">
      <c r="F761" s="2"/>
      <c r="J761" s="2"/>
    </row>
    <row r="762" spans="6:10" ht="13">
      <c r="F762" s="2"/>
      <c r="J762" s="2"/>
    </row>
    <row r="763" spans="6:10" ht="13">
      <c r="F763" s="2"/>
      <c r="J763" s="2"/>
    </row>
    <row r="764" spans="6:10" ht="13">
      <c r="F764" s="2"/>
      <c r="J764" s="2"/>
    </row>
    <row r="765" spans="6:10" ht="13">
      <c r="F765" s="2"/>
      <c r="J765" s="2"/>
    </row>
    <row r="766" spans="6:10" ht="13">
      <c r="F766" s="2"/>
      <c r="J766" s="2"/>
    </row>
    <row r="767" spans="6:10" ht="13">
      <c r="F767" s="2"/>
      <c r="J767" s="2"/>
    </row>
    <row r="768" spans="6:10" ht="13">
      <c r="F768" s="2"/>
      <c r="J768" s="2"/>
    </row>
    <row r="769" spans="6:10" ht="13">
      <c r="F769" s="2"/>
      <c r="J769" s="2"/>
    </row>
    <row r="770" spans="6:10" ht="13">
      <c r="F770" s="2"/>
      <c r="J770" s="2"/>
    </row>
  </sheetData>
  <mergeCells count="3">
    <mergeCell ref="A4:K4"/>
    <mergeCell ref="A5:K5"/>
    <mergeCell ref="A63:K63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outlinePr summaryBelow="0" summaryRight="0"/>
  </sheetPr>
  <dimension ref="A2:K90"/>
  <sheetViews>
    <sheetView zoomScale="106" workbookViewId="0">
      <selection activeCell="B7" sqref="B7:B29"/>
    </sheetView>
  </sheetViews>
  <sheetFormatPr baseColWidth="10" defaultColWidth="12.6640625" defaultRowHeight="15.75" customHeight="1" outlineLevelRow="1"/>
  <cols>
    <col min="1" max="1" width="28.5" customWidth="1"/>
    <col min="2" max="3" width="14.83203125" customWidth="1"/>
    <col min="4" max="4" width="17" customWidth="1"/>
    <col min="5" max="5" width="14.6640625" customWidth="1"/>
    <col min="6" max="6" width="16.5" customWidth="1"/>
    <col min="7" max="7" width="18.33203125" customWidth="1"/>
    <col min="8" max="8" width="19.83203125" customWidth="1"/>
    <col min="9" max="9" width="22.83203125" customWidth="1"/>
    <col min="10" max="10" width="23" customWidth="1"/>
    <col min="11" max="11" width="25.83203125" customWidth="1"/>
  </cols>
  <sheetData>
    <row r="2" spans="1:11" ht="19" customHeight="1" outlineLevel="1">
      <c r="B2" s="90"/>
      <c r="C2" s="72"/>
      <c r="D2" s="72"/>
    </row>
    <row r="3" spans="1:11" ht="14" outlineLevel="1" thickBot="1"/>
    <row r="4" spans="1:11" ht="18" customHeight="1" outlineLevel="1" thickBot="1">
      <c r="A4" s="133" t="s">
        <v>236</v>
      </c>
      <c r="B4" s="158"/>
      <c r="C4" s="158"/>
      <c r="D4" s="158"/>
      <c r="E4" s="158"/>
      <c r="F4" s="158"/>
      <c r="G4" s="158"/>
      <c r="H4" s="158"/>
      <c r="I4" s="158"/>
      <c r="J4" s="158"/>
      <c r="K4" s="159"/>
    </row>
    <row r="5" spans="1:11" ht="35" customHeight="1" outlineLevel="1" thickBot="1">
      <c r="A5" s="63" t="s">
        <v>237</v>
      </c>
      <c r="B5" s="64"/>
      <c r="C5" s="64"/>
      <c r="D5" s="64"/>
      <c r="E5" s="64"/>
      <c r="F5" s="64"/>
      <c r="G5" s="64"/>
      <c r="H5" s="64"/>
      <c r="I5" s="64"/>
      <c r="J5" s="64"/>
      <c r="K5" s="71"/>
    </row>
    <row r="6" spans="1:11" ht="40" customHeight="1" outlineLevel="1" thickBot="1">
      <c r="A6" s="19" t="s">
        <v>189</v>
      </c>
      <c r="B6" s="19" t="s">
        <v>0</v>
      </c>
      <c r="C6" s="19" t="s">
        <v>208</v>
      </c>
      <c r="D6" s="19" t="s">
        <v>213</v>
      </c>
      <c r="E6" s="22" t="s">
        <v>198</v>
      </c>
      <c r="F6" s="19" t="s">
        <v>214</v>
      </c>
      <c r="G6" s="19" t="s">
        <v>205</v>
      </c>
      <c r="H6" s="20" t="s">
        <v>201</v>
      </c>
      <c r="I6" s="20" t="s">
        <v>202</v>
      </c>
      <c r="J6" s="21" t="s">
        <v>203</v>
      </c>
      <c r="K6" s="21" t="s">
        <v>204</v>
      </c>
    </row>
    <row r="7" spans="1:11" ht="15.75" customHeight="1" outlineLevel="1">
      <c r="A7" s="160" t="s">
        <v>165</v>
      </c>
      <c r="B7" s="184" t="s">
        <v>235</v>
      </c>
      <c r="C7" s="136">
        <v>7489</v>
      </c>
      <c r="D7" s="136">
        <v>43148</v>
      </c>
      <c r="E7" s="37">
        <f>D7/(C7*8765.81277)*1000</f>
        <v>0.65727126994531726</v>
      </c>
      <c r="F7" s="137">
        <v>1.89</v>
      </c>
      <c r="G7" s="137">
        <v>3.83</v>
      </c>
      <c r="H7" s="138">
        <f>C7*E7/F7</f>
        <v>2604.3939368362335</v>
      </c>
      <c r="I7" s="139">
        <f>D7*10^(-3)/(F7)</f>
        <v>22.829629629629633</v>
      </c>
      <c r="J7" s="138">
        <f>C7*E7/G7</f>
        <v>1285.1970079949037</v>
      </c>
      <c r="K7" s="140">
        <f>D7*10^(-3)/(G7)</f>
        <v>11.265796344647519</v>
      </c>
    </row>
    <row r="8" spans="1:11" ht="15.75" customHeight="1" outlineLevel="1" thickBot="1">
      <c r="A8" s="151" t="s">
        <v>166</v>
      </c>
      <c r="B8" s="185" t="s">
        <v>235</v>
      </c>
      <c r="C8" s="141">
        <v>4598</v>
      </c>
      <c r="D8" s="141">
        <v>30310</v>
      </c>
      <c r="E8" s="142">
        <f t="shared" ref="E8:E29" si="0">D8/(C8*8765.81277)*1000</f>
        <v>0.75201201453749333</v>
      </c>
      <c r="F8" s="143">
        <v>1.37</v>
      </c>
      <c r="G8" s="143">
        <v>3</v>
      </c>
      <c r="H8" s="144">
        <f t="shared" ref="H8:H29" si="1">C8*E8/F8</f>
        <v>2523.9060166740101</v>
      </c>
      <c r="I8" s="145">
        <f>D8*10^(-3)/(F8)</f>
        <v>22.124087591240876</v>
      </c>
      <c r="J8" s="144">
        <f t="shared" ref="J8:J29" si="2">C8*E8/G8</f>
        <v>1152.5837476144648</v>
      </c>
      <c r="K8" s="146">
        <f>D8*10^(-3)/(G8)</f>
        <v>10.103333333333333</v>
      </c>
    </row>
    <row r="9" spans="1:11" ht="15.75" customHeight="1" outlineLevel="1">
      <c r="A9" s="147" t="s">
        <v>167</v>
      </c>
      <c r="B9" s="186" t="s">
        <v>5</v>
      </c>
      <c r="C9" s="132">
        <v>1902</v>
      </c>
      <c r="D9" s="132">
        <v>15000</v>
      </c>
      <c r="E9" s="148">
        <f t="shared" si="0"/>
        <v>0.89968101511598719</v>
      </c>
      <c r="F9" s="132">
        <v>0.59299999999999997</v>
      </c>
      <c r="G9" s="132">
        <v>3.2</v>
      </c>
      <c r="H9" s="149">
        <f t="shared" si="1"/>
        <v>2885.6547904732001</v>
      </c>
      <c r="I9" s="135">
        <f>D9*10^(-3)/(F9)</f>
        <v>25.295109612141655</v>
      </c>
      <c r="J9" s="149">
        <f t="shared" si="2"/>
        <v>534.74790335956493</v>
      </c>
      <c r="K9" s="150">
        <f>D9*10^(-3)/(G9)</f>
        <v>4.6875</v>
      </c>
    </row>
    <row r="10" spans="1:11" ht="15.75" customHeight="1" thickBot="1">
      <c r="A10" s="151" t="s">
        <v>168</v>
      </c>
      <c r="B10" s="185" t="s">
        <v>5</v>
      </c>
      <c r="C10" s="152">
        <v>1896</v>
      </c>
      <c r="D10" s="152">
        <v>14947.42</v>
      </c>
      <c r="E10" s="142">
        <f t="shared" si="0"/>
        <v>0.89936444507846158</v>
      </c>
      <c r="F10" s="152">
        <v>0.45</v>
      </c>
      <c r="G10" s="152">
        <v>1</v>
      </c>
      <c r="H10" s="144">
        <f t="shared" si="1"/>
        <v>3789.3221952639178</v>
      </c>
      <c r="I10" s="153">
        <f>D10*10^(-3)/(F10)</f>
        <v>33.21648888888889</v>
      </c>
      <c r="J10" s="144">
        <f t="shared" si="2"/>
        <v>1705.1949878687631</v>
      </c>
      <c r="K10" s="154">
        <f>D10*10^(-3)/(G10)</f>
        <v>14.947420000000001</v>
      </c>
    </row>
    <row r="11" spans="1:11" ht="15.75" customHeight="1">
      <c r="A11" s="155" t="s">
        <v>169</v>
      </c>
      <c r="B11" s="186" t="s">
        <v>3</v>
      </c>
      <c r="C11" s="132">
        <v>3392</v>
      </c>
      <c r="D11" s="132">
        <v>24000</v>
      </c>
      <c r="E11" s="148">
        <f t="shared" si="0"/>
        <v>0.80716664658047532</v>
      </c>
      <c r="F11" s="132">
        <v>0.56000000000000005</v>
      </c>
      <c r="G11" s="132">
        <v>1.64</v>
      </c>
      <c r="H11" s="149">
        <f t="shared" si="1"/>
        <v>4889.1236878588788</v>
      </c>
      <c r="I11" s="135">
        <f>D11*10^(-3)/(F11)</f>
        <v>42.857142857142854</v>
      </c>
      <c r="J11" s="149">
        <f t="shared" si="2"/>
        <v>1669.4568690249832</v>
      </c>
      <c r="K11" s="156">
        <f>D11*10^(-3)/(G11)</f>
        <v>14.634146341463415</v>
      </c>
    </row>
    <row r="12" spans="1:11" ht="15.75" customHeight="1" outlineLevel="1">
      <c r="A12" s="31" t="s">
        <v>170</v>
      </c>
      <c r="B12" s="187" t="s">
        <v>3</v>
      </c>
      <c r="C12" s="18">
        <v>2919</v>
      </c>
      <c r="D12" s="18">
        <v>21000</v>
      </c>
      <c r="E12" s="38">
        <f t="shared" si="0"/>
        <v>0.82071620659501565</v>
      </c>
      <c r="F12" s="18">
        <v>0.4</v>
      </c>
      <c r="G12" s="18">
        <v>1.26</v>
      </c>
      <c r="H12" s="134">
        <f t="shared" si="1"/>
        <v>5989.1765176271265</v>
      </c>
      <c r="I12" s="58">
        <f>D12*10^(-3)/(F12)</f>
        <v>52.5</v>
      </c>
      <c r="J12" s="134">
        <f t="shared" si="2"/>
        <v>1901.3258786117863</v>
      </c>
      <c r="K12" s="87">
        <f>D12*10^(-3)/(G12)</f>
        <v>16.666666666666668</v>
      </c>
    </row>
    <row r="13" spans="1:11" ht="13" outlineLevel="1">
      <c r="A13" s="31" t="s">
        <v>171</v>
      </c>
      <c r="B13" s="187" t="s">
        <v>3</v>
      </c>
      <c r="C13" s="18">
        <v>780</v>
      </c>
      <c r="D13" s="18">
        <v>5556</v>
      </c>
      <c r="E13" s="38">
        <f t="shared" si="0"/>
        <v>0.81259742935131418</v>
      </c>
      <c r="F13" s="18">
        <v>0.31900000000000001</v>
      </c>
      <c r="G13" s="18">
        <v>0.54600000000000004</v>
      </c>
      <c r="H13" s="134">
        <f t="shared" si="1"/>
        <v>1986.9153444953763</v>
      </c>
      <c r="I13" s="58">
        <f>D13*10^(-3)/(F13)</f>
        <v>17.41692789968652</v>
      </c>
      <c r="J13" s="134">
        <f t="shared" si="2"/>
        <v>1160.8534705018772</v>
      </c>
      <c r="K13" s="87">
        <f>D13*10^(-3)/(G13)</f>
        <v>10.175824175824175</v>
      </c>
    </row>
    <row r="14" spans="1:11" ht="13" outlineLevel="1">
      <c r="A14" s="31" t="s">
        <v>172</v>
      </c>
      <c r="B14" s="187" t="s">
        <v>3</v>
      </c>
      <c r="C14" s="18">
        <f>2*2360</f>
        <v>4720</v>
      </c>
      <c r="D14" s="18">
        <v>32808</v>
      </c>
      <c r="E14" s="38">
        <f t="shared" si="0"/>
        <v>0.79294956896816293</v>
      </c>
      <c r="F14" s="18">
        <v>0.59</v>
      </c>
      <c r="G14" s="18">
        <v>1.56</v>
      </c>
      <c r="H14" s="134">
        <f t="shared" si="1"/>
        <v>6343.5965517453042</v>
      </c>
      <c r="I14" s="58">
        <f>D14*10^(-3)/(F14)</f>
        <v>55.606779661016951</v>
      </c>
      <c r="J14" s="134">
        <f t="shared" si="2"/>
        <v>2399.1807471344414</v>
      </c>
      <c r="K14" s="87">
        <f>D14*10^(-3)/(G14)</f>
        <v>21.030769230769231</v>
      </c>
    </row>
    <row r="15" spans="1:11" ht="15.75" customHeight="1" outlineLevel="1" thickBot="1">
      <c r="A15" s="32" t="s">
        <v>173</v>
      </c>
      <c r="B15" s="188" t="s">
        <v>3</v>
      </c>
      <c r="C15" s="33">
        <v>1780</v>
      </c>
      <c r="D15" s="33">
        <v>12427</v>
      </c>
      <c r="E15" s="88">
        <f t="shared" si="0"/>
        <v>0.79644191101714612</v>
      </c>
      <c r="F15" s="33">
        <v>0.54500000000000004</v>
      </c>
      <c r="G15" s="33">
        <v>1.5</v>
      </c>
      <c r="H15" s="157">
        <f t="shared" si="1"/>
        <v>2601.2231222211376</v>
      </c>
      <c r="I15" s="59">
        <f>D15*10^(-3)/(F15)</f>
        <v>22.80183486238532</v>
      </c>
      <c r="J15" s="157">
        <f t="shared" si="2"/>
        <v>945.1110677403467</v>
      </c>
      <c r="K15" s="89">
        <f>D15*10^(-3)/(G15)</f>
        <v>8.2846666666666664</v>
      </c>
    </row>
    <row r="16" spans="1:11" ht="15.75" customHeight="1" outlineLevel="1" thickBot="1">
      <c r="A16" s="40" t="s">
        <v>174</v>
      </c>
      <c r="B16" s="189" t="s">
        <v>7</v>
      </c>
      <c r="C16" s="24">
        <v>570</v>
      </c>
      <c r="D16" s="24">
        <v>4300</v>
      </c>
      <c r="E16" s="93">
        <f t="shared" si="0"/>
        <v>0.86060013452954542</v>
      </c>
      <c r="F16" s="24">
        <v>0.09</v>
      </c>
      <c r="G16" s="24">
        <v>0.26200000000000001</v>
      </c>
      <c r="H16" s="123">
        <f t="shared" si="1"/>
        <v>5450.4675186871218</v>
      </c>
      <c r="I16" s="46">
        <f>D16*10^(-3)/(F16)</f>
        <v>47.777777777777779</v>
      </c>
      <c r="J16" s="123">
        <f t="shared" si="2"/>
        <v>1872.2980026024461</v>
      </c>
      <c r="K16" s="94">
        <f>D16*10^(-3)/(G16)</f>
        <v>16.412213740458014</v>
      </c>
    </row>
    <row r="17" spans="1:11" ht="15.75" customHeight="1" outlineLevel="1">
      <c r="A17" s="29" t="s">
        <v>175</v>
      </c>
      <c r="B17" s="184" t="s">
        <v>2</v>
      </c>
      <c r="C17" s="23">
        <v>4242</v>
      </c>
      <c r="D17" s="23">
        <v>30800</v>
      </c>
      <c r="E17" s="37">
        <f t="shared" si="0"/>
        <v>0.82830038276157014</v>
      </c>
      <c r="F17" s="23">
        <v>1.58</v>
      </c>
      <c r="G17" s="23">
        <v>2.7</v>
      </c>
      <c r="H17" s="138">
        <f t="shared" si="1"/>
        <v>2223.8292554902409</v>
      </c>
      <c r="I17" s="57">
        <f>D17*10^(-3)/(F17)</f>
        <v>19.49367088607595</v>
      </c>
      <c r="J17" s="138">
        <f t="shared" si="2"/>
        <v>1301.351934694289</v>
      </c>
      <c r="K17" s="86">
        <f>D17*10^(-3)/(G17)</f>
        <v>11.407407407407407</v>
      </c>
    </row>
    <row r="18" spans="1:11" ht="15.75" customHeight="1" outlineLevel="1">
      <c r="A18" s="31" t="s">
        <v>176</v>
      </c>
      <c r="B18" s="187" t="s">
        <v>2</v>
      </c>
      <c r="C18" s="18">
        <v>3914</v>
      </c>
      <c r="D18" s="18">
        <v>31303.7</v>
      </c>
      <c r="E18" s="38">
        <f t="shared" si="0"/>
        <v>0.91239450546192802</v>
      </c>
      <c r="F18" s="18">
        <v>1.1000000000000001</v>
      </c>
      <c r="G18" s="18">
        <v>2.19</v>
      </c>
      <c r="H18" s="134">
        <f t="shared" si="1"/>
        <v>3246.4655403436236</v>
      </c>
      <c r="I18" s="58">
        <f>D18*10^(-3)/(F18)</f>
        <v>28.457909090909091</v>
      </c>
      <c r="J18" s="134">
        <f t="shared" si="2"/>
        <v>1630.6447919534182</v>
      </c>
      <c r="K18" s="87">
        <f>D18*10^(-3)/(G18)</f>
        <v>14.29392694063927</v>
      </c>
    </row>
    <row r="19" spans="1:11" ht="15.75" customHeight="1" outlineLevel="1">
      <c r="A19" s="31" t="s">
        <v>177</v>
      </c>
      <c r="B19" s="187" t="s">
        <v>2</v>
      </c>
      <c r="C19" s="18">
        <v>4072</v>
      </c>
      <c r="D19" s="18">
        <v>30000</v>
      </c>
      <c r="E19" s="38">
        <f t="shared" si="0"/>
        <v>0.84046821746100575</v>
      </c>
      <c r="F19" s="18">
        <v>0.86599999999999999</v>
      </c>
      <c r="G19" s="18">
        <v>1.53</v>
      </c>
      <c r="H19" s="134">
        <f t="shared" si="1"/>
        <v>3951.9475536965538</v>
      </c>
      <c r="I19" s="58">
        <f>D19*10^(-3)/(F19)</f>
        <v>34.64203233256351</v>
      </c>
      <c r="J19" s="134">
        <f t="shared" si="2"/>
        <v>2236.8539748373955</v>
      </c>
      <c r="K19" s="87">
        <f>D19*10^(-3)/(G19)</f>
        <v>19.607843137254903</v>
      </c>
    </row>
    <row r="20" spans="1:11" ht="15.75" customHeight="1" thickBot="1">
      <c r="A20" s="32" t="s">
        <v>178</v>
      </c>
      <c r="B20" s="188" t="s">
        <v>2</v>
      </c>
      <c r="C20" s="33">
        <v>5452</v>
      </c>
      <c r="D20" s="33">
        <v>9549.59</v>
      </c>
      <c r="E20" s="88">
        <f t="shared" si="0"/>
        <v>0.19981895741524938</v>
      </c>
      <c r="F20" s="33">
        <v>0.98</v>
      </c>
      <c r="G20" s="33">
        <v>2.4900000000000002</v>
      </c>
      <c r="H20" s="157">
        <f t="shared" si="1"/>
        <v>1111.6458732938161</v>
      </c>
      <c r="I20" s="59">
        <f>D20*10^(-3)/(F20)</f>
        <v>9.7444795918367344</v>
      </c>
      <c r="J20" s="157">
        <f t="shared" si="2"/>
        <v>437.51524330439338</v>
      </c>
      <c r="K20" s="89">
        <f>D20*10^(-3)/(G20)</f>
        <v>3.8351767068273088</v>
      </c>
    </row>
    <row r="21" spans="1:11" ht="15.75" customHeight="1">
      <c r="A21" s="29" t="s">
        <v>179</v>
      </c>
      <c r="B21" s="184" t="s">
        <v>4</v>
      </c>
      <c r="C21" s="23">
        <v>880</v>
      </c>
      <c r="D21" s="23">
        <v>6000</v>
      </c>
      <c r="E21" s="37">
        <f t="shared" si="0"/>
        <v>0.77781513215936704</v>
      </c>
      <c r="F21" s="23">
        <v>0.33600000000000002</v>
      </c>
      <c r="G21" s="23">
        <v>2.67</v>
      </c>
      <c r="H21" s="138">
        <f t="shared" si="1"/>
        <v>2037.1348699411994</v>
      </c>
      <c r="I21" s="57">
        <f>D21*10^(-3)/(F21)</f>
        <v>17.857142857142858</v>
      </c>
      <c r="J21" s="138">
        <f t="shared" si="2"/>
        <v>256.35854543080262</v>
      </c>
      <c r="K21" s="86">
        <f>D21*10^(-3)/(G21)</f>
        <v>2.2471910112359552</v>
      </c>
    </row>
    <row r="22" spans="1:11" ht="15.75" customHeight="1" outlineLevel="1">
      <c r="A22" s="31" t="s">
        <v>180</v>
      </c>
      <c r="B22" s="187" t="s">
        <v>4</v>
      </c>
      <c r="C22" s="18">
        <v>1141</v>
      </c>
      <c r="D22" s="18">
        <v>6097</v>
      </c>
      <c r="E22" s="38">
        <f t="shared" si="0"/>
        <v>0.60959073875001191</v>
      </c>
      <c r="F22" s="18">
        <v>1</v>
      </c>
      <c r="G22" s="18">
        <v>2.78</v>
      </c>
      <c r="H22" s="134">
        <f t="shared" si="1"/>
        <v>695.54303291376357</v>
      </c>
      <c r="I22" s="58">
        <f>D22*10^(-3)/(F22)</f>
        <v>6.0970000000000004</v>
      </c>
      <c r="J22" s="134">
        <f t="shared" si="2"/>
        <v>250.19533558049051</v>
      </c>
      <c r="K22" s="87">
        <f>D22*10^(-3)/(G22)</f>
        <v>2.1931654676258994</v>
      </c>
    </row>
    <row r="23" spans="1:11" ht="13" outlineLevel="1">
      <c r="A23" s="31" t="s">
        <v>181</v>
      </c>
      <c r="B23" s="187" t="s">
        <v>4</v>
      </c>
      <c r="C23" s="18">
        <v>1864</v>
      </c>
      <c r="D23" s="18">
        <v>7134</v>
      </c>
      <c r="E23" s="38">
        <f t="shared" si="0"/>
        <v>0.43661133534387819</v>
      </c>
      <c r="F23" s="18">
        <v>0.47699999999999998</v>
      </c>
      <c r="G23" s="18">
        <v>1</v>
      </c>
      <c r="H23" s="134">
        <f t="shared" si="1"/>
        <v>1706.170920505218</v>
      </c>
      <c r="I23" s="58">
        <f>D23*10^(-3)/(F23)</f>
        <v>14.955974842767297</v>
      </c>
      <c r="J23" s="134">
        <f t="shared" si="2"/>
        <v>813.8435290809889</v>
      </c>
      <c r="K23" s="87">
        <f>D23*10^(-3)/(G23)</f>
        <v>7.1340000000000003</v>
      </c>
    </row>
    <row r="24" spans="1:11" ht="13" outlineLevel="1">
      <c r="A24" s="31" t="s">
        <v>182</v>
      </c>
      <c r="B24" s="187" t="s">
        <v>4</v>
      </c>
      <c r="C24" s="18">
        <v>470</v>
      </c>
      <c r="D24" s="18">
        <v>2311</v>
      </c>
      <c r="E24" s="38">
        <f t="shared" si="0"/>
        <v>0.56093158793257514</v>
      </c>
      <c r="F24" s="18">
        <v>0.1</v>
      </c>
      <c r="G24" s="18">
        <v>0.4</v>
      </c>
      <c r="H24" s="134">
        <f t="shared" si="1"/>
        <v>2636.378463283103</v>
      </c>
      <c r="I24" s="58">
        <f>D24*10^(-3)/(F24)</f>
        <v>23.11</v>
      </c>
      <c r="J24" s="134">
        <f t="shared" si="2"/>
        <v>659.09461582077574</v>
      </c>
      <c r="K24" s="87">
        <f>D24*10^(-3)/(G24)</f>
        <v>5.7774999999999999</v>
      </c>
    </row>
    <row r="25" spans="1:11" ht="13" outlineLevel="1">
      <c r="A25" s="31" t="s">
        <v>183</v>
      </c>
      <c r="B25" s="187" t="s">
        <v>4</v>
      </c>
      <c r="C25" s="18">
        <v>440</v>
      </c>
      <c r="D25" s="18">
        <v>2892</v>
      </c>
      <c r="E25" s="38">
        <f t="shared" si="0"/>
        <v>0.74981378740162985</v>
      </c>
      <c r="F25" s="18">
        <v>0.217</v>
      </c>
      <c r="G25" s="18">
        <v>1.01</v>
      </c>
      <c r="H25" s="134">
        <f t="shared" si="1"/>
        <v>1520.359753256761</v>
      </c>
      <c r="I25" s="58">
        <f>D25*10^(-3)/(F25)</f>
        <v>13.327188940092165</v>
      </c>
      <c r="J25" s="134">
        <f t="shared" si="2"/>
        <v>326.65155094724469</v>
      </c>
      <c r="K25" s="87">
        <f>D25*10^(-3)/(G25)</f>
        <v>2.8633663366336632</v>
      </c>
    </row>
    <row r="26" spans="1:11" ht="13" outlineLevel="1">
      <c r="A26" s="31" t="s">
        <v>184</v>
      </c>
      <c r="B26" s="187" t="s">
        <v>4</v>
      </c>
      <c r="C26" s="18">
        <v>1080</v>
      </c>
      <c r="D26" s="18">
        <v>3140</v>
      </c>
      <c r="E26" s="38">
        <f t="shared" si="0"/>
        <v>0.33167573660227828</v>
      </c>
      <c r="F26" s="18">
        <v>1.74</v>
      </c>
      <c r="G26" s="18">
        <v>4.3099999999999996</v>
      </c>
      <c r="H26" s="134">
        <f t="shared" si="1"/>
        <v>205.86769858072446</v>
      </c>
      <c r="I26" s="58">
        <f>D26*10^(-3)/(F26)</f>
        <v>1.8045977011494254</v>
      </c>
      <c r="J26" s="134">
        <f t="shared" si="2"/>
        <v>83.111321468784354</v>
      </c>
      <c r="K26" s="87">
        <f>D26*10^(-3)/(G26)</f>
        <v>0.72853828306264512</v>
      </c>
    </row>
    <row r="27" spans="1:11" ht="14" outlineLevel="1" thickBot="1">
      <c r="A27" s="32" t="s">
        <v>185</v>
      </c>
      <c r="B27" s="188" t="s">
        <v>4</v>
      </c>
      <c r="C27" s="33">
        <v>1400</v>
      </c>
      <c r="D27" s="33">
        <v>4829</v>
      </c>
      <c r="E27" s="88">
        <f t="shared" si="0"/>
        <v>0.39349297147784212</v>
      </c>
      <c r="F27" s="33">
        <v>0.27400000000000002</v>
      </c>
      <c r="G27" s="33">
        <v>1.31</v>
      </c>
      <c r="H27" s="157">
        <f t="shared" si="1"/>
        <v>2010.5480294488282</v>
      </c>
      <c r="I27" s="59">
        <f>D27*10^(-3)/(F27)</f>
        <v>17.624087591240873</v>
      </c>
      <c r="J27" s="157">
        <f t="shared" si="2"/>
        <v>420.52683974731218</v>
      </c>
      <c r="K27" s="89">
        <f>D27*10^(-3)/(G27)</f>
        <v>3.6862595419847324</v>
      </c>
    </row>
    <row r="28" spans="1:11" ht="15.75" customHeight="1" outlineLevel="1">
      <c r="A28" s="29" t="s">
        <v>186</v>
      </c>
      <c r="B28" s="184" t="s">
        <v>6</v>
      </c>
      <c r="C28" s="23">
        <v>325</v>
      </c>
      <c r="D28" s="23">
        <v>2335.1999999999998</v>
      </c>
      <c r="E28" s="37">
        <f t="shared" si="0"/>
        <v>0.81968791232016802</v>
      </c>
      <c r="F28" s="23">
        <v>1.44</v>
      </c>
      <c r="G28" s="23">
        <v>4.53</v>
      </c>
      <c r="H28" s="138">
        <f t="shared" si="1"/>
        <v>184.99900798892679</v>
      </c>
      <c r="I28" s="57">
        <f>D28*10^(-3)/(F28)</f>
        <v>1.6216666666666666</v>
      </c>
      <c r="J28" s="138">
        <f t="shared" si="2"/>
        <v>58.807631678599243</v>
      </c>
      <c r="K28" s="86">
        <f>D28*10^(-3)/(G28)</f>
        <v>0.51549668874172183</v>
      </c>
    </row>
    <row r="29" spans="1:11" ht="15.75" customHeight="1" outlineLevel="1" thickBot="1">
      <c r="A29" s="32" t="s">
        <v>187</v>
      </c>
      <c r="B29" s="188" t="s">
        <v>6</v>
      </c>
      <c r="C29" s="33">
        <v>137</v>
      </c>
      <c r="D29" s="33">
        <v>841.3</v>
      </c>
      <c r="E29" s="88">
        <f t="shared" si="0"/>
        <v>0.7005483773763922</v>
      </c>
      <c r="F29" s="33">
        <v>0.51400000000000001</v>
      </c>
      <c r="G29" s="33">
        <v>0.92400000000000004</v>
      </c>
      <c r="H29" s="157">
        <f t="shared" si="1"/>
        <v>186.72203832794889</v>
      </c>
      <c r="I29" s="59">
        <f>D29*10^(-3)/(F29)</f>
        <v>1.6367704280155639</v>
      </c>
      <c r="J29" s="157">
        <f t="shared" si="2"/>
        <v>103.86918582312309</v>
      </c>
      <c r="K29" s="89">
        <f>D29*10^(-3)/(G29)</f>
        <v>0.91049783549783536</v>
      </c>
    </row>
    <row r="30" spans="1:11" ht="34" customHeight="1" outlineLevel="1" thickBot="1">
      <c r="A30" s="103" t="s">
        <v>197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2"/>
    </row>
    <row r="31" spans="1:11" ht="15.75" customHeight="1" outlineLevel="1"/>
    <row r="32" spans="1:11" ht="15.75" customHeight="1" outlineLevel="1"/>
    <row r="35" spans="1:10" ht="13" customHeight="1" outlineLevel="1"/>
    <row r="36" spans="1:10" ht="13" outlineLevel="1"/>
    <row r="38" spans="1:10" ht="13"/>
    <row r="39" spans="1:10" ht="15.75" customHeight="1" outlineLevel="1"/>
    <row r="40" spans="1:10" ht="13" outlineLevel="1"/>
    <row r="41" spans="1:10" ht="13" outlineLevel="1">
      <c r="A41" s="162"/>
      <c r="B41" s="162"/>
      <c r="C41" s="162"/>
      <c r="D41" s="162"/>
      <c r="E41" s="162"/>
      <c r="F41" s="162"/>
      <c r="G41" s="162"/>
      <c r="H41" s="162"/>
      <c r="I41" s="162"/>
      <c r="J41" s="162"/>
    </row>
    <row r="42" spans="1:10" ht="13" outlineLevel="1">
      <c r="A42" s="81"/>
      <c r="B42" s="81"/>
      <c r="C42" s="81"/>
      <c r="D42" s="81"/>
      <c r="E42" s="81"/>
      <c r="F42" s="81"/>
      <c r="G42" s="81"/>
      <c r="H42" s="81"/>
      <c r="I42" s="81"/>
      <c r="J42" s="82"/>
    </row>
    <row r="43" spans="1:10" ht="13" outlineLevel="1">
      <c r="A43" s="129"/>
      <c r="B43" s="44"/>
      <c r="C43" s="44"/>
      <c r="D43" s="44"/>
      <c r="E43" s="44"/>
      <c r="F43" s="44"/>
      <c r="G43" s="44"/>
      <c r="H43" s="44"/>
      <c r="I43" s="44"/>
      <c r="J43" s="130"/>
    </row>
    <row r="44" spans="1:10" ht="15.75" customHeight="1" outlineLevel="1">
      <c r="A44" s="72"/>
      <c r="B44" s="72"/>
      <c r="C44" s="72"/>
      <c r="D44" s="72"/>
      <c r="E44" s="72"/>
      <c r="F44" s="72"/>
      <c r="G44" s="72"/>
      <c r="H44" s="72"/>
      <c r="I44" s="72"/>
      <c r="J44" s="72"/>
    </row>
    <row r="45" spans="1:10" ht="13" customHeight="1" outlineLevel="1">
      <c r="A45" s="124"/>
      <c r="B45" s="124"/>
      <c r="C45" s="124"/>
      <c r="D45" s="124"/>
      <c r="E45" s="124"/>
      <c r="F45" s="124"/>
      <c r="G45" s="124"/>
      <c r="H45" s="124"/>
      <c r="I45" s="124"/>
      <c r="J45" s="124"/>
    </row>
    <row r="46" spans="1:10" ht="13" customHeight="1" outlineLevel="1">
      <c r="A46" s="81"/>
      <c r="B46" s="81"/>
      <c r="C46" s="81"/>
      <c r="D46" s="81"/>
      <c r="E46" s="81"/>
      <c r="F46" s="81"/>
      <c r="G46" s="81"/>
      <c r="H46" s="81"/>
      <c r="I46" s="81"/>
      <c r="J46" s="82"/>
    </row>
    <row r="47" spans="1:10" ht="15.75" customHeight="1" outlineLevel="1">
      <c r="A47" s="129"/>
      <c r="B47" s="28"/>
      <c r="C47" s="28"/>
      <c r="D47" s="28"/>
      <c r="E47" s="28"/>
      <c r="F47" s="44"/>
      <c r="G47" s="44"/>
      <c r="H47" s="44"/>
      <c r="I47" s="44"/>
      <c r="J47" s="130"/>
    </row>
    <row r="48" spans="1:10" ht="15.75" customHeight="1" outlineLevel="1">
      <c r="A48" s="129"/>
      <c r="B48" s="28"/>
      <c r="C48" s="28"/>
      <c r="D48" s="28"/>
      <c r="E48" s="28"/>
      <c r="F48" s="44"/>
      <c r="G48" s="44"/>
      <c r="H48" s="44"/>
      <c r="I48" s="44"/>
      <c r="J48" s="130"/>
    </row>
    <row r="49" spans="1:10" ht="15.75" customHeight="1">
      <c r="A49" s="72"/>
      <c r="B49" s="72"/>
      <c r="C49" s="72"/>
      <c r="D49" s="72"/>
      <c r="E49" s="72"/>
      <c r="F49" s="72"/>
      <c r="G49" s="72"/>
      <c r="H49" s="72"/>
      <c r="I49" s="72"/>
      <c r="J49" s="72"/>
    </row>
    <row r="50" spans="1:10" ht="13" customHeight="1">
      <c r="A50" s="162"/>
      <c r="B50" s="162"/>
      <c r="C50" s="162"/>
      <c r="D50" s="162"/>
      <c r="E50" s="162"/>
      <c r="F50" s="162"/>
      <c r="G50" s="162"/>
      <c r="H50" s="162"/>
      <c r="I50" s="162"/>
      <c r="J50" s="162"/>
    </row>
    <row r="51" spans="1:10" ht="13" customHeight="1" outlineLevel="1">
      <c r="A51" s="81"/>
      <c r="B51" s="81"/>
      <c r="C51" s="81"/>
      <c r="D51" s="81"/>
      <c r="E51" s="81"/>
      <c r="F51" s="81"/>
      <c r="G51" s="81"/>
      <c r="H51" s="81"/>
      <c r="I51" s="81"/>
      <c r="J51" s="82"/>
    </row>
    <row r="52" spans="1:10" ht="13" outlineLevel="1">
      <c r="A52" s="72"/>
      <c r="B52" s="72"/>
      <c r="C52" s="72"/>
      <c r="D52" s="72"/>
      <c r="E52" s="72"/>
      <c r="F52" s="72"/>
      <c r="G52" s="72"/>
      <c r="H52" s="72"/>
      <c r="I52" s="72"/>
      <c r="J52" s="72"/>
    </row>
    <row r="53" spans="1:10" ht="13" outlineLevel="1">
      <c r="A53" s="72"/>
      <c r="B53" s="72"/>
      <c r="C53" s="72"/>
      <c r="D53" s="72"/>
      <c r="E53" s="72"/>
      <c r="F53" s="72"/>
      <c r="G53" s="72"/>
      <c r="H53" s="72"/>
      <c r="I53" s="72"/>
      <c r="J53" s="72"/>
    </row>
    <row r="54" spans="1:10" ht="13" outlineLevel="1">
      <c r="A54" s="124"/>
      <c r="B54" s="124"/>
      <c r="C54" s="124"/>
      <c r="D54" s="124"/>
      <c r="E54" s="124"/>
      <c r="F54" s="124"/>
      <c r="G54" s="124"/>
      <c r="H54" s="124"/>
      <c r="I54" s="124"/>
      <c r="J54" s="124"/>
    </row>
    <row r="55" spans="1:10" ht="13" outlineLevel="1">
      <c r="A55" s="161"/>
      <c r="B55" s="81"/>
      <c r="C55" s="81"/>
      <c r="D55" s="81"/>
      <c r="E55" s="81"/>
      <c r="F55" s="81"/>
      <c r="G55" s="81"/>
      <c r="H55" s="81"/>
      <c r="I55" s="81"/>
      <c r="J55" s="82"/>
    </row>
    <row r="56" spans="1:10" ht="13" outlineLevel="1">
      <c r="A56" s="72"/>
      <c r="B56" s="72"/>
      <c r="C56" s="72"/>
      <c r="D56" s="72"/>
      <c r="E56" s="72"/>
      <c r="F56" s="72"/>
      <c r="G56" s="72"/>
      <c r="H56" s="72"/>
      <c r="I56" s="72"/>
      <c r="J56" s="72"/>
    </row>
    <row r="57" spans="1:10" ht="13" outlineLevel="1">
      <c r="A57" s="124"/>
      <c r="B57" s="124"/>
      <c r="C57" s="124"/>
      <c r="D57" s="124"/>
      <c r="E57" s="124"/>
      <c r="F57" s="124"/>
      <c r="G57" s="124"/>
      <c r="H57" s="124"/>
      <c r="I57" s="124"/>
      <c r="J57" s="124"/>
    </row>
    <row r="58" spans="1:10" ht="13" outlineLevel="1">
      <c r="A58" s="81"/>
      <c r="B58" s="81"/>
      <c r="C58" s="81"/>
      <c r="D58" s="81"/>
      <c r="E58" s="81"/>
      <c r="F58" s="81"/>
      <c r="G58" s="81"/>
      <c r="H58" s="81"/>
      <c r="I58" s="81"/>
      <c r="J58" s="82"/>
    </row>
    <row r="59" spans="1:10" ht="15.75" customHeight="1" outlineLevel="1">
      <c r="A59" s="72"/>
      <c r="B59" s="72"/>
      <c r="C59" s="72"/>
      <c r="D59" s="72"/>
      <c r="E59" s="72"/>
      <c r="F59" s="72"/>
      <c r="G59" s="72"/>
      <c r="H59" s="72"/>
      <c r="I59" s="72"/>
      <c r="J59" s="72"/>
    </row>
    <row r="60" spans="1:10" ht="15.75" customHeight="1" outlineLevel="1">
      <c r="A60" s="72"/>
      <c r="B60" s="72"/>
      <c r="C60" s="72"/>
      <c r="D60" s="72"/>
      <c r="E60" s="72"/>
      <c r="F60" s="72"/>
      <c r="G60" s="72"/>
      <c r="H60" s="72"/>
      <c r="I60" s="72"/>
      <c r="J60" s="72"/>
    </row>
    <row r="61" spans="1:10" ht="15.75" customHeight="1" outlineLevel="1">
      <c r="A61" s="72"/>
      <c r="B61" s="72"/>
      <c r="C61" s="72"/>
      <c r="D61" s="72"/>
      <c r="E61" s="72"/>
      <c r="F61" s="72"/>
      <c r="G61" s="72"/>
      <c r="H61" s="72"/>
      <c r="I61" s="72"/>
      <c r="J61" s="72"/>
    </row>
    <row r="62" spans="1:10" ht="15.75" customHeight="1" outlineLevel="1">
      <c r="A62" s="72"/>
      <c r="B62" s="72"/>
      <c r="C62" s="72"/>
      <c r="D62" s="72"/>
      <c r="E62" s="72"/>
      <c r="F62" s="72"/>
      <c r="G62" s="72"/>
      <c r="H62" s="72"/>
      <c r="I62" s="72"/>
      <c r="J62" s="72"/>
    </row>
    <row r="63" spans="1:10" ht="13" outlineLevel="1">
      <c r="A63" s="72"/>
      <c r="B63" s="72"/>
      <c r="C63" s="72"/>
      <c r="D63" s="72"/>
      <c r="E63" s="72"/>
      <c r="F63" s="72"/>
      <c r="G63" s="72"/>
      <c r="H63" s="72"/>
      <c r="I63" s="72"/>
      <c r="J63" s="72"/>
    </row>
    <row r="64" spans="1:10" ht="13" customHeight="1">
      <c r="A64" s="72"/>
      <c r="B64" s="72"/>
      <c r="C64" s="72"/>
      <c r="D64" s="72"/>
      <c r="E64" s="72"/>
      <c r="F64" s="72"/>
      <c r="G64" s="72"/>
      <c r="H64" s="72"/>
      <c r="I64" s="72"/>
      <c r="J64" s="72"/>
    </row>
    <row r="65" spans="1:10" ht="13">
      <c r="A65" s="72"/>
      <c r="B65" s="72"/>
      <c r="C65" s="72"/>
      <c r="D65" s="72"/>
      <c r="E65" s="72"/>
      <c r="F65" s="72"/>
      <c r="G65" s="72"/>
      <c r="H65" s="72"/>
      <c r="I65" s="72"/>
      <c r="J65" s="72"/>
    </row>
    <row r="66" spans="1:10" ht="13" outlineLevel="1">
      <c r="A66" s="72"/>
      <c r="B66" s="72"/>
      <c r="C66" s="72"/>
      <c r="D66" s="72"/>
      <c r="E66" s="72"/>
      <c r="F66" s="72"/>
      <c r="G66" s="72"/>
      <c r="H66" s="72"/>
      <c r="I66" s="72"/>
      <c r="J66" s="72"/>
    </row>
    <row r="67" spans="1:10" ht="13" outlineLevel="1">
      <c r="A67" s="72"/>
      <c r="B67" s="72"/>
      <c r="C67" s="72"/>
      <c r="D67" s="72"/>
      <c r="E67" s="72"/>
      <c r="F67" s="72"/>
      <c r="G67" s="72"/>
      <c r="H67" s="72"/>
      <c r="I67" s="72"/>
      <c r="J67" s="72"/>
    </row>
    <row r="68" spans="1:10" ht="13" outlineLevel="1">
      <c r="A68" s="77"/>
      <c r="B68" s="18"/>
      <c r="C68" s="18"/>
      <c r="D68" s="18"/>
      <c r="E68" s="18"/>
      <c r="F68" s="18"/>
      <c r="G68" s="18"/>
      <c r="H68" s="18"/>
      <c r="I68" s="18"/>
      <c r="J68" s="36"/>
    </row>
    <row r="69" spans="1:10" ht="13" outlineLevel="1">
      <c r="A69" s="77"/>
      <c r="B69" s="18"/>
      <c r="C69" s="18"/>
      <c r="D69" s="18"/>
      <c r="E69" s="18"/>
      <c r="F69" s="18"/>
      <c r="G69" s="18"/>
      <c r="H69" s="18"/>
      <c r="I69" s="18"/>
      <c r="J69" s="36"/>
    </row>
    <row r="70" spans="1:10" ht="13" outlineLevel="1">
      <c r="A70" s="77"/>
      <c r="B70" s="18"/>
      <c r="C70" s="18"/>
      <c r="D70" s="18"/>
      <c r="E70" s="18"/>
      <c r="F70" s="18"/>
      <c r="G70" s="18"/>
      <c r="H70" s="18"/>
      <c r="I70" s="18"/>
      <c r="J70" s="36"/>
    </row>
    <row r="71" spans="1:10" ht="13" outlineLevel="1">
      <c r="A71" s="77"/>
      <c r="B71" s="18"/>
      <c r="C71" s="18"/>
      <c r="D71" s="18"/>
      <c r="E71" s="18"/>
      <c r="F71" s="18"/>
      <c r="G71" s="18"/>
      <c r="H71" s="18"/>
      <c r="I71" s="18"/>
      <c r="J71" s="36"/>
    </row>
    <row r="72" spans="1:10" ht="13" outlineLevel="1">
      <c r="A72" s="72"/>
      <c r="B72" s="72"/>
      <c r="C72" s="72"/>
      <c r="D72" s="72"/>
      <c r="E72" s="72"/>
      <c r="F72" s="72"/>
      <c r="G72" s="72"/>
      <c r="H72" s="72"/>
      <c r="I72" s="72"/>
      <c r="J72" s="72"/>
    </row>
    <row r="73" spans="1:10" ht="13" outlineLevel="1">
      <c r="A73" s="124"/>
      <c r="B73" s="124"/>
      <c r="C73" s="124"/>
      <c r="D73" s="124"/>
      <c r="E73" s="124"/>
      <c r="F73" s="124"/>
      <c r="G73" s="124"/>
      <c r="H73" s="124"/>
      <c r="I73" s="124"/>
      <c r="J73" s="124"/>
    </row>
    <row r="74" spans="1:10" ht="15.75" customHeight="1">
      <c r="A74" s="81"/>
      <c r="B74" s="81"/>
      <c r="C74" s="81"/>
      <c r="D74" s="81"/>
      <c r="E74" s="81"/>
      <c r="F74" s="81"/>
      <c r="G74" s="81"/>
      <c r="H74" s="81"/>
      <c r="I74" s="81"/>
      <c r="J74" s="82"/>
    </row>
    <row r="75" spans="1:10" ht="13"/>
    <row r="76" spans="1:10" ht="13"/>
    <row r="77" spans="1:10" ht="13"/>
    <row r="78" spans="1:10" ht="13">
      <c r="A78" s="72"/>
      <c r="B78" s="72"/>
      <c r="C78" s="72"/>
      <c r="D78" s="72"/>
      <c r="E78" s="72"/>
      <c r="F78" s="72"/>
      <c r="G78" s="72"/>
      <c r="H78" s="72"/>
      <c r="I78" s="72"/>
      <c r="J78" s="72"/>
    </row>
    <row r="79" spans="1:10" ht="13">
      <c r="A79" s="129"/>
      <c r="B79" s="44"/>
      <c r="C79" s="44"/>
      <c r="D79" s="44"/>
      <c r="E79" s="44"/>
      <c r="F79" s="44"/>
      <c r="G79" s="44"/>
      <c r="H79" s="44"/>
      <c r="I79" s="44"/>
      <c r="J79" s="130"/>
    </row>
    <row r="80" spans="1:10" ht="13" customHeight="1">
      <c r="A80" s="129"/>
      <c r="B80" s="44"/>
      <c r="C80" s="44"/>
      <c r="D80" s="44"/>
      <c r="E80" s="44"/>
      <c r="F80" s="44"/>
      <c r="G80" s="44"/>
      <c r="H80" s="44"/>
      <c r="I80" s="44"/>
      <c r="J80" s="130"/>
    </row>
    <row r="81" spans="1:11" ht="15.75" customHeight="1">
      <c r="A81" s="129"/>
      <c r="B81" s="44"/>
      <c r="C81" s="44"/>
      <c r="D81" s="44"/>
      <c r="E81" s="44"/>
      <c r="F81" s="44"/>
      <c r="G81" s="44"/>
      <c r="H81" s="44"/>
      <c r="I81" s="44"/>
      <c r="J81" s="130"/>
    </row>
    <row r="82" spans="1:11" ht="15.75" customHeight="1">
      <c r="A82" s="129"/>
      <c r="B82" s="44"/>
      <c r="C82" s="44"/>
      <c r="D82" s="44"/>
      <c r="E82" s="44"/>
      <c r="F82" s="44"/>
      <c r="G82" s="44"/>
      <c r="H82" s="44"/>
      <c r="I82" s="44"/>
      <c r="J82" s="130"/>
    </row>
    <row r="85" spans="1:11" ht="15.75" customHeight="1">
      <c r="A85" s="72"/>
      <c r="B85" s="72"/>
      <c r="C85" s="72"/>
      <c r="D85" s="72"/>
      <c r="E85" s="72"/>
      <c r="F85" s="75"/>
      <c r="G85" s="75"/>
      <c r="H85" s="131"/>
      <c r="I85" s="131"/>
      <c r="J85" s="72"/>
      <c r="K85" s="17"/>
    </row>
    <row r="86" spans="1:11" ht="15.75" customHeight="1">
      <c r="A86" s="77"/>
      <c r="B86" s="72"/>
      <c r="C86" s="72"/>
      <c r="D86" s="72"/>
      <c r="E86" s="72"/>
      <c r="F86" s="18"/>
      <c r="G86" s="18"/>
      <c r="H86" s="18"/>
      <c r="I86" s="18"/>
      <c r="J86" s="18"/>
      <c r="K86" s="17"/>
    </row>
    <row r="87" spans="1:11" ht="15.75" customHeight="1">
      <c r="A87" s="77"/>
      <c r="B87" s="72"/>
      <c r="C87" s="72"/>
      <c r="D87" s="72"/>
      <c r="E87" s="72"/>
      <c r="F87" s="18"/>
      <c r="G87" s="18"/>
      <c r="H87" s="18"/>
      <c r="I87" s="18"/>
      <c r="J87" s="18"/>
      <c r="K87" s="17"/>
    </row>
    <row r="88" spans="1:11" ht="15.75" customHeight="1">
      <c r="A88" s="77"/>
      <c r="B88" s="72"/>
      <c r="C88" s="72"/>
      <c r="D88" s="72"/>
      <c r="E88" s="72"/>
      <c r="F88" s="18"/>
      <c r="G88" s="18"/>
      <c r="H88" s="18"/>
      <c r="I88" s="18"/>
      <c r="J88" s="18"/>
      <c r="K88" s="17"/>
    </row>
    <row r="89" spans="1:11" ht="15.75" customHeight="1">
      <c r="A89" s="77"/>
      <c r="B89" s="72"/>
      <c r="C89" s="72"/>
      <c r="D89" s="72"/>
      <c r="E89" s="72"/>
      <c r="F89" s="18"/>
      <c r="G89" s="18"/>
      <c r="H89" s="18"/>
      <c r="I89" s="18"/>
      <c r="J89" s="18"/>
      <c r="K89" s="17"/>
    </row>
    <row r="90" spans="1:11" ht="15.75" customHeight="1">
      <c r="J90" s="17"/>
      <c r="K90" s="17"/>
    </row>
  </sheetData>
  <mergeCells count="3">
    <mergeCell ref="A5:K5"/>
    <mergeCell ref="A4:K4"/>
    <mergeCell ref="A30:K30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 SHEET</vt:lpstr>
      <vt:lpstr>SI TABLE 2.1</vt:lpstr>
      <vt:lpstr>SI TABLE 2.2</vt:lpstr>
      <vt:lpstr>SI TABLE 2.3</vt:lpstr>
      <vt:lpstr>SI TABLE 2.4</vt:lpstr>
      <vt:lpstr>SI TABLE 2.5</vt:lpstr>
      <vt:lpstr>SI TABLE 2.6</vt:lpstr>
      <vt:lpstr>SI TABLE 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2022-04-14T18:29:36Z</dcterms:created>
  <dcterms:modified xsi:type="dcterms:W3CDTF">2022-09-14T13:04:22Z</dcterms:modified>
</cp:coreProperties>
</file>