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sanwm\Documents\Publications\Multivariate immune profiling in COVID-19\Figures and tables\"/>
    </mc:Choice>
  </mc:AlternateContent>
  <xr:revisionPtr revIDLastSave="0" documentId="13_ncr:1_{5642645A-7EEB-4DCF-920D-0CE632848B4D}" xr6:coauthVersionLast="47" xr6:coauthVersionMax="47" xr10:uidLastSave="{00000000-0000-0000-0000-000000000000}"/>
  <bookViews>
    <workbookView xWindow="-120" yWindow="-120" windowWidth="25440" windowHeight="15390" xr2:uid="{4B4DB96E-3BA1-4751-B238-4572AD505C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" i="1" l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DU13" i="1"/>
  <c r="DV13" i="1"/>
  <c r="DW13" i="1"/>
  <c r="DX13" i="1"/>
  <c r="DY13" i="1"/>
  <c r="DZ13" i="1"/>
  <c r="EA13" i="1"/>
  <c r="EB13" i="1"/>
  <c r="EC13" i="1"/>
  <c r="ED13" i="1"/>
  <c r="EE13" i="1"/>
  <c r="EF13" i="1"/>
  <c r="EG13" i="1"/>
  <c r="EH13" i="1"/>
  <c r="EI13" i="1"/>
  <c r="EJ13" i="1"/>
  <c r="EK13" i="1"/>
  <c r="EL13" i="1"/>
  <c r="EM13" i="1"/>
  <c r="EN13" i="1"/>
  <c r="EO13" i="1"/>
  <c r="EP13" i="1"/>
  <c r="EQ13" i="1"/>
  <c r="ER13" i="1"/>
  <c r="ES13" i="1"/>
  <c r="ET13" i="1"/>
  <c r="EU13" i="1"/>
  <c r="EV13" i="1"/>
  <c r="EW13" i="1"/>
  <c r="EX13" i="1"/>
  <c r="EY13" i="1"/>
  <c r="EZ13" i="1"/>
  <c r="FA13" i="1"/>
  <c r="FB13" i="1"/>
  <c r="FC13" i="1"/>
  <c r="FD13" i="1"/>
  <c r="FE13" i="1"/>
  <c r="FF13" i="1"/>
  <c r="FG13" i="1"/>
  <c r="FH13" i="1"/>
  <c r="FI13" i="1"/>
  <c r="FJ13" i="1"/>
  <c r="FK13" i="1"/>
  <c r="FL13" i="1"/>
  <c r="FM13" i="1"/>
  <c r="FN13" i="1"/>
  <c r="FO13" i="1"/>
  <c r="FP13" i="1"/>
  <c r="FQ13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DU14" i="1"/>
  <c r="DV14" i="1"/>
  <c r="DW14" i="1"/>
  <c r="DX14" i="1"/>
  <c r="DY14" i="1"/>
  <c r="DZ14" i="1"/>
  <c r="EA14" i="1"/>
  <c r="EB14" i="1"/>
  <c r="EC14" i="1"/>
  <c r="ED14" i="1"/>
  <c r="EE14" i="1"/>
  <c r="EF14" i="1"/>
  <c r="EG14" i="1"/>
  <c r="EH14" i="1"/>
  <c r="EI14" i="1"/>
  <c r="EJ14" i="1"/>
  <c r="EK14" i="1"/>
  <c r="EL14" i="1"/>
  <c r="EM14" i="1"/>
  <c r="EN14" i="1"/>
  <c r="EO14" i="1"/>
  <c r="EP14" i="1"/>
  <c r="EQ14" i="1"/>
  <c r="ER14" i="1"/>
  <c r="ES14" i="1"/>
  <c r="ET14" i="1"/>
  <c r="EU14" i="1"/>
  <c r="EV14" i="1"/>
  <c r="EW14" i="1"/>
  <c r="EX14" i="1"/>
  <c r="EY14" i="1"/>
  <c r="EZ14" i="1"/>
  <c r="FA14" i="1"/>
  <c r="FB14" i="1"/>
  <c r="FC14" i="1"/>
  <c r="FD14" i="1"/>
  <c r="FE14" i="1"/>
  <c r="FF14" i="1"/>
  <c r="FG14" i="1"/>
  <c r="FH14" i="1"/>
  <c r="FI14" i="1"/>
  <c r="FJ14" i="1"/>
  <c r="FK14" i="1"/>
  <c r="FL14" i="1"/>
  <c r="FM14" i="1"/>
  <c r="FN14" i="1"/>
  <c r="FO14" i="1"/>
  <c r="FP14" i="1"/>
  <c r="FQ14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DU15" i="1"/>
  <c r="DV15" i="1"/>
  <c r="DW15" i="1"/>
  <c r="DX15" i="1"/>
  <c r="DY15" i="1"/>
  <c r="DZ15" i="1"/>
  <c r="EA15" i="1"/>
  <c r="EB15" i="1"/>
  <c r="EC15" i="1"/>
  <c r="ED15" i="1"/>
  <c r="EE15" i="1"/>
  <c r="EF15" i="1"/>
  <c r="EG15" i="1"/>
  <c r="EH15" i="1"/>
  <c r="EI15" i="1"/>
  <c r="EJ15" i="1"/>
  <c r="EK15" i="1"/>
  <c r="EL15" i="1"/>
  <c r="EM15" i="1"/>
  <c r="EN15" i="1"/>
  <c r="EO15" i="1"/>
  <c r="EP15" i="1"/>
  <c r="EQ15" i="1"/>
  <c r="ER15" i="1"/>
  <c r="ES15" i="1"/>
  <c r="ET15" i="1"/>
  <c r="EU15" i="1"/>
  <c r="EV15" i="1"/>
  <c r="EW15" i="1"/>
  <c r="EX15" i="1"/>
  <c r="EY15" i="1"/>
  <c r="EZ15" i="1"/>
  <c r="FA15" i="1"/>
  <c r="FB15" i="1"/>
  <c r="FC15" i="1"/>
  <c r="FD15" i="1"/>
  <c r="FE15" i="1"/>
  <c r="FF15" i="1"/>
  <c r="FG15" i="1"/>
  <c r="FH15" i="1"/>
  <c r="FI15" i="1"/>
  <c r="FJ15" i="1"/>
  <c r="FK15" i="1"/>
  <c r="FL15" i="1"/>
  <c r="FM15" i="1"/>
  <c r="FN15" i="1"/>
  <c r="FO15" i="1"/>
  <c r="FP15" i="1"/>
  <c r="FQ15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DU16" i="1"/>
  <c r="DV16" i="1"/>
  <c r="DW16" i="1"/>
  <c r="DX16" i="1"/>
  <c r="DY16" i="1"/>
  <c r="DZ16" i="1"/>
  <c r="EA16" i="1"/>
  <c r="EB16" i="1"/>
  <c r="EC16" i="1"/>
  <c r="ED16" i="1"/>
  <c r="EE16" i="1"/>
  <c r="EF16" i="1"/>
  <c r="EG16" i="1"/>
  <c r="EH16" i="1"/>
  <c r="EI16" i="1"/>
  <c r="EJ16" i="1"/>
  <c r="EK16" i="1"/>
  <c r="EL16" i="1"/>
  <c r="EM16" i="1"/>
  <c r="EN16" i="1"/>
  <c r="EO16" i="1"/>
  <c r="EP16" i="1"/>
  <c r="EQ16" i="1"/>
  <c r="ER16" i="1"/>
  <c r="ES16" i="1"/>
  <c r="ET16" i="1"/>
  <c r="EU16" i="1"/>
  <c r="EV16" i="1"/>
  <c r="EW16" i="1"/>
  <c r="EX16" i="1"/>
  <c r="EY16" i="1"/>
  <c r="EZ16" i="1"/>
  <c r="FA16" i="1"/>
  <c r="FB16" i="1"/>
  <c r="FC16" i="1"/>
  <c r="FD16" i="1"/>
  <c r="FE16" i="1"/>
  <c r="FF16" i="1"/>
  <c r="FG16" i="1"/>
  <c r="FH16" i="1"/>
  <c r="FI16" i="1"/>
  <c r="FJ16" i="1"/>
  <c r="FK16" i="1"/>
  <c r="FL16" i="1"/>
  <c r="FM16" i="1"/>
  <c r="FN16" i="1"/>
  <c r="FO16" i="1"/>
  <c r="FP16" i="1"/>
  <c r="FQ16" i="1"/>
  <c r="C13" i="1" l="1"/>
  <c r="C14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M16" i="1" l="1"/>
  <c r="AU15" i="1"/>
  <c r="AM15" i="1"/>
  <c r="S15" i="1"/>
  <c r="G15" i="1"/>
  <c r="C15" i="1"/>
  <c r="AX15" i="1"/>
  <c r="AT16" i="1"/>
  <c r="AP15" i="1"/>
  <c r="AL16" i="1"/>
  <c r="AH16" i="1"/>
  <c r="AD16" i="1"/>
  <c r="Z16" i="1"/>
  <c r="V16" i="1"/>
  <c r="R16" i="1"/>
  <c r="N16" i="1"/>
  <c r="J15" i="1"/>
  <c r="F16" i="1"/>
  <c r="AE15" i="1"/>
  <c r="C16" i="1"/>
  <c r="AW15" i="1"/>
  <c r="BA15" i="1"/>
  <c r="AS15" i="1"/>
  <c r="AK15" i="1"/>
  <c r="AG15" i="1"/>
  <c r="AC15" i="1"/>
  <c r="U15" i="1"/>
  <c r="Q15" i="1"/>
  <c r="M15" i="1"/>
  <c r="E15" i="1"/>
  <c r="AS16" i="1"/>
  <c r="AY16" i="1"/>
  <c r="AU16" i="1"/>
  <c r="AM16" i="1"/>
  <c r="AI16" i="1"/>
  <c r="AE16" i="1"/>
  <c r="W16" i="1"/>
  <c r="S16" i="1"/>
  <c r="O16" i="1"/>
  <c r="G16" i="1"/>
  <c r="AF16" i="1"/>
  <c r="AG16" i="1"/>
  <c r="E16" i="1"/>
  <c r="Z15" i="1"/>
  <c r="R15" i="1"/>
  <c r="Q16" i="1"/>
  <c r="J16" i="1"/>
  <c r="AI15" i="1"/>
  <c r="AZ15" i="1"/>
  <c r="AV15" i="1"/>
  <c r="AR15" i="1"/>
  <c r="AN15" i="1"/>
  <c r="AJ15" i="1"/>
  <c r="AF15" i="1"/>
  <c r="AB16" i="1"/>
  <c r="X16" i="1"/>
  <c r="T15" i="1"/>
  <c r="P15" i="1"/>
  <c r="L15" i="1"/>
  <c r="D15" i="1"/>
  <c r="AN16" i="1"/>
  <c r="AH15" i="1"/>
  <c r="X15" i="1"/>
  <c r="BA16" i="1"/>
  <c r="AV16" i="1"/>
  <c r="L16" i="1"/>
  <c r="AB15" i="1"/>
  <c r="AT15" i="1"/>
  <c r="I15" i="1"/>
  <c r="I16" i="1"/>
  <c r="AQ16" i="1"/>
  <c r="AQ15" i="1"/>
  <c r="AA16" i="1"/>
  <c r="AA15" i="1"/>
  <c r="K16" i="1"/>
  <c r="K15" i="1"/>
  <c r="AX16" i="1"/>
  <c r="AR16" i="1"/>
  <c r="AK16" i="1"/>
  <c r="AC16" i="1"/>
  <c r="P16" i="1"/>
  <c r="H16" i="1"/>
  <c r="AY15" i="1"/>
  <c r="AD15" i="1"/>
  <c r="W15" i="1"/>
  <c r="O15" i="1"/>
  <c r="AZ16" i="1"/>
  <c r="AJ16" i="1"/>
  <c r="T16" i="1"/>
  <c r="D16" i="1"/>
  <c r="AL15" i="1"/>
  <c r="V15" i="1"/>
  <c r="F15" i="1"/>
  <c r="AO15" i="1"/>
  <c r="AO16" i="1"/>
  <c r="Y15" i="1"/>
  <c r="Y16" i="1"/>
  <c r="AW16" i="1"/>
  <c r="AP16" i="1"/>
  <c r="U16" i="1"/>
  <c r="N15" i="1"/>
</calcChain>
</file>

<file path=xl/sharedStrings.xml><?xml version="1.0" encoding="utf-8"?>
<sst xmlns="http://schemas.openxmlformats.org/spreadsheetml/2006/main" count="189" uniqueCount="189">
  <si>
    <t>ID</t>
  </si>
  <si>
    <t>Neutrophils</t>
  </si>
  <si>
    <t>Eosinophils</t>
  </si>
  <si>
    <t>CD4</t>
  </si>
  <si>
    <t>CD8</t>
  </si>
  <si>
    <t>MAIT</t>
  </si>
  <si>
    <t>Monocytes</t>
  </si>
  <si>
    <t>H1</t>
  </si>
  <si>
    <t>Control</t>
  </si>
  <si>
    <t>H2</t>
  </si>
  <si>
    <t>H3</t>
  </si>
  <si>
    <t>H4</t>
  </si>
  <si>
    <t>H6</t>
  </si>
  <si>
    <t>H7</t>
  </si>
  <si>
    <t>H8</t>
  </si>
  <si>
    <t>H9</t>
  </si>
  <si>
    <t>H10</t>
  </si>
  <si>
    <t>H11</t>
  </si>
  <si>
    <t>H12</t>
  </si>
  <si>
    <t>Q1</t>
  </si>
  <si>
    <t>Q3</t>
  </si>
  <si>
    <t>Lower limit</t>
  </si>
  <si>
    <t>Upper limit</t>
  </si>
  <si>
    <t>Neut_HLADR</t>
  </si>
  <si>
    <t>Neut_Ki67</t>
  </si>
  <si>
    <t>Neutrophils_CD15MFI</t>
  </si>
  <si>
    <t>Neut_CD16MFI</t>
  </si>
  <si>
    <t>ImmatGran</t>
  </si>
  <si>
    <t>ImmatGran_CD11c</t>
  </si>
  <si>
    <t>ImmatGran_CD16</t>
  </si>
  <si>
    <t>ImmatGran_CD16MFI</t>
  </si>
  <si>
    <t>ImmatGran_CD123</t>
  </si>
  <si>
    <t>ImmatGran_Ki67</t>
  </si>
  <si>
    <t>Eosinophils_CD15MFI</t>
  </si>
  <si>
    <t>Tcells</t>
  </si>
  <si>
    <t>CD4_Naive</t>
  </si>
  <si>
    <t>CD4_CM</t>
  </si>
  <si>
    <t>CD4_EM</t>
  </si>
  <si>
    <t>CD4_EMRA</t>
  </si>
  <si>
    <t>CD4_TM</t>
  </si>
  <si>
    <t>CD4_Tregs</t>
  </si>
  <si>
    <t>cTfh</t>
  </si>
  <si>
    <t>CD4MEM_CD38</t>
  </si>
  <si>
    <t>CD4MEM_CD69</t>
  </si>
  <si>
    <t>CD4MEM_CXCR5</t>
  </si>
  <si>
    <t>CD4MEM_HLADR</t>
  </si>
  <si>
    <t>CD4MEM_CD38HLADR</t>
  </si>
  <si>
    <t>CD4MEM_Ki67</t>
  </si>
  <si>
    <t>CD4MEM_PD1</t>
  </si>
  <si>
    <t>CD4CM_CD38</t>
  </si>
  <si>
    <t>CD4CM_CD69</t>
  </si>
  <si>
    <t>CD4CM_CXCR5</t>
  </si>
  <si>
    <t>CD4CM_HLADR</t>
  </si>
  <si>
    <t>CD4CM_CD38HLADR</t>
  </si>
  <si>
    <t>CD4CM_Ki67</t>
  </si>
  <si>
    <t>CD4CM_PD1</t>
  </si>
  <si>
    <t>CD4EM_CD38</t>
  </si>
  <si>
    <t>CD4EM_CD69</t>
  </si>
  <si>
    <t>CD4EM_CXCR5</t>
  </si>
  <si>
    <t>CD4EM_HLADR</t>
  </si>
  <si>
    <t>CD4EM_CD38HLADR</t>
  </si>
  <si>
    <t>CD4EM_Ki67</t>
  </si>
  <si>
    <t>CD4EM_PD1</t>
  </si>
  <si>
    <t>CD4TM_CD38</t>
  </si>
  <si>
    <t>CD4TM_CD69</t>
  </si>
  <si>
    <t>CD4TM_CXCR5</t>
  </si>
  <si>
    <t>CD4TM_HLADR</t>
  </si>
  <si>
    <t>CD4TM_CD38HLADR</t>
  </si>
  <si>
    <t>CD4TM_Ki67</t>
  </si>
  <si>
    <t>CD4TM_PD1</t>
  </si>
  <si>
    <t>cTfh_HLADR</t>
  </si>
  <si>
    <t>cTfh_CD38HLADR</t>
  </si>
  <si>
    <t>CD8_Naive</t>
  </si>
  <si>
    <t>CD8_CM</t>
  </si>
  <si>
    <t>CD8_EM</t>
  </si>
  <si>
    <t>CD8_EMRA</t>
  </si>
  <si>
    <t>CD8_TM</t>
  </si>
  <si>
    <t>CD8_CD27</t>
  </si>
  <si>
    <t>CD8_CD271_A</t>
  </si>
  <si>
    <t>CD8_CXCR5</t>
  </si>
  <si>
    <t>CD8MEM_CD25</t>
  </si>
  <si>
    <t>CD8MEM_CD38</t>
  </si>
  <si>
    <t>CD8MEM_CD69</t>
  </si>
  <si>
    <t>CD8MEM_CXCR5</t>
  </si>
  <si>
    <t>CD8MEM_HLADR</t>
  </si>
  <si>
    <t>CD8MEM_CD38HLADR</t>
  </si>
  <si>
    <t>CD8MEM_Ki67</t>
  </si>
  <si>
    <t>CD8MEM_PD1</t>
  </si>
  <si>
    <t>CD8CM_CD25</t>
  </si>
  <si>
    <t>CD8CM_CD38</t>
  </si>
  <si>
    <t>CD8CM_CD69</t>
  </si>
  <si>
    <t>CD8CM_CXCR5</t>
  </si>
  <si>
    <t>CD8CM_HLADR</t>
  </si>
  <si>
    <t>CD8CM_CD38DR</t>
  </si>
  <si>
    <t>CD8CM_Ki67</t>
  </si>
  <si>
    <t>CD8CM_PD1</t>
  </si>
  <si>
    <t>CD8EM_CD25</t>
  </si>
  <si>
    <t>CD8EM_CD38</t>
  </si>
  <si>
    <t>CD8EM_CD69</t>
  </si>
  <si>
    <t>CD8EM_CXCR5</t>
  </si>
  <si>
    <t>CD8EM_HLADR</t>
  </si>
  <si>
    <t>CD8EM_CD38DR</t>
  </si>
  <si>
    <t>CD8EM_Ki67</t>
  </si>
  <si>
    <t>CD8EM_PD1</t>
  </si>
  <si>
    <t>CD8TM_CD25</t>
  </si>
  <si>
    <t>CD8TM_CD38</t>
  </si>
  <si>
    <t>CD8TM_CD69</t>
  </si>
  <si>
    <t>CD8TM_CXCR5</t>
  </si>
  <si>
    <t>CD8TM_HLADR</t>
  </si>
  <si>
    <t>CD8TM_CD38DR</t>
  </si>
  <si>
    <t>CD8TM_Ki67</t>
  </si>
  <si>
    <t>CD8TM_PD1</t>
  </si>
  <si>
    <t>CD8_EMRA_CD25</t>
  </si>
  <si>
    <t>CD8EMRA_CD27</t>
  </si>
  <si>
    <t>CD8EMRA_CD25CD27</t>
  </si>
  <si>
    <t>CD8EMRA_CD27CD38</t>
  </si>
  <si>
    <t>CD8EMRA_CD27CD69</t>
  </si>
  <si>
    <t>CD8EMRA_CD27CXCR5</t>
  </si>
  <si>
    <t>CD8EMRA_CD27DR</t>
  </si>
  <si>
    <t>CD8EMRA_CD27CD38DR</t>
  </si>
  <si>
    <t>CD8EMRA_CD27Ki67</t>
  </si>
  <si>
    <t>CD8EMRA_CD271_A</t>
  </si>
  <si>
    <t>CD8EMRA_CD25CD271_A</t>
  </si>
  <si>
    <t>CD8EMRA_CD27CD381_A</t>
  </si>
  <si>
    <t>CD8EMRA_CD27CD691_A</t>
  </si>
  <si>
    <t>CD8EMRA_CD27CXCR51_A</t>
  </si>
  <si>
    <t>CD8EMRA_CD27DR1_A</t>
  </si>
  <si>
    <t>CD8EMRA_CD27CD38DR1_A</t>
  </si>
  <si>
    <t>CD8EMRA_CD27Ki671_A</t>
  </si>
  <si>
    <t>CD8EMRA_CD27PD1</t>
  </si>
  <si>
    <t>CD8EMRA_CD38</t>
  </si>
  <si>
    <t>CD8EMRA_CD69</t>
  </si>
  <si>
    <t>CD8EMRA_CXCR5</t>
  </si>
  <si>
    <t>CD8EMRA_HLADR</t>
  </si>
  <si>
    <t>CD8EMRA_CD38HLADR</t>
  </si>
  <si>
    <t>CD8EMRA_Ki67</t>
  </si>
  <si>
    <t>CD8EMRA_PD1</t>
  </si>
  <si>
    <t>Bcells</t>
  </si>
  <si>
    <t>CD21CD27CD38lo</t>
  </si>
  <si>
    <t>CD21CD27CD38lo1_A</t>
  </si>
  <si>
    <t>CD21CD27CD38lo1_B</t>
  </si>
  <si>
    <t>CD21CD27CD38lo1_C</t>
  </si>
  <si>
    <t>Plasmablast</t>
  </si>
  <si>
    <t>CD21CD27Ki67</t>
  </si>
  <si>
    <t>CD21CD27Ki671_A</t>
  </si>
  <si>
    <t>CD21CD27Ki671_B</t>
  </si>
  <si>
    <t>CD21CD27Ki671_C</t>
  </si>
  <si>
    <t>Bcells_HLADRMFI</t>
  </si>
  <si>
    <t>cMono</t>
  </si>
  <si>
    <t>iMono</t>
  </si>
  <si>
    <t>ncMono</t>
  </si>
  <si>
    <t>cMonoMono</t>
  </si>
  <si>
    <t>tMonoMono</t>
  </si>
  <si>
    <t>ncMonoMono</t>
  </si>
  <si>
    <t>Monocytes_CD16</t>
  </si>
  <si>
    <t>Mono_CD161</t>
  </si>
  <si>
    <t>Mono_CD14MFI</t>
  </si>
  <si>
    <t>Mono_CD16MFI</t>
  </si>
  <si>
    <t>Mono_HLADRMFI</t>
  </si>
  <si>
    <t>NK</t>
  </si>
  <si>
    <t>NK_CD56dimCD16</t>
  </si>
  <si>
    <t>NK_CD56hiCD16</t>
  </si>
  <si>
    <t>NK_CD16</t>
  </si>
  <si>
    <t>NK_CD25</t>
  </si>
  <si>
    <t>NK_CD27</t>
  </si>
  <si>
    <t>NK_CD38</t>
  </si>
  <si>
    <t>NK_CD381_A</t>
  </si>
  <si>
    <t>NK_CD38CD161</t>
  </si>
  <si>
    <t>NK_HLADR</t>
  </si>
  <si>
    <t>NK_CD38DR</t>
  </si>
  <si>
    <t>NK_Ki67</t>
  </si>
  <si>
    <t>NK_PD1</t>
  </si>
  <si>
    <t>NK_CD16MFI</t>
  </si>
  <si>
    <t>CD8MAIT_CD25</t>
  </si>
  <si>
    <t>CD8MAIT_CD38</t>
  </si>
  <si>
    <t>CD8MAIT_CD69</t>
  </si>
  <si>
    <t>CD8MAIT_CXCR5</t>
  </si>
  <si>
    <t>CD8MAIT_DR</t>
  </si>
  <si>
    <t>CD8MAIT_CD38DR</t>
  </si>
  <si>
    <t>CD8MAIT_Ki67</t>
  </si>
  <si>
    <t>CD8MAIT_PD1</t>
  </si>
  <si>
    <t>ILC</t>
  </si>
  <si>
    <t>DC</t>
  </si>
  <si>
    <t>DC_HLADRMFI</t>
  </si>
  <si>
    <t>cDC</t>
  </si>
  <si>
    <t>cDCHLADRMFI</t>
  </si>
  <si>
    <t>pDC</t>
  </si>
  <si>
    <t>pDCHLADRMFI</t>
  </si>
  <si>
    <t>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</si>
</sst>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66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7AED8-A948-4452-B03E-AAD8BA0402DA}">
  <dimension ref="A1:FQ16"/>
  <sheetViews>
    <sheetView tabSelected="1" workbookViewId="0"/>
  </sheetViews>
  <sheetFormatPr defaultRowHeight="15.75" x14ac:dyDescent="0.25"/>
  <cols>
    <col min="1" max="1" width="4.85546875" style="2" bestFit="1" customWidth="1"/>
    <col min="2" max="2" width="10.7109375" style="2" bestFit="1" customWidth="1"/>
    <col min="3" max="3" width="11" style="2" bestFit="1" customWidth="1"/>
    <col min="4" max="4" width="14" style="2" bestFit="1" customWidth="1"/>
    <col min="5" max="5" width="10.85546875" style="2" bestFit="1" customWidth="1"/>
    <col min="6" max="6" width="22" style="2" bestFit="1" customWidth="1"/>
    <col min="7" max="7" width="16" style="2" bestFit="1" customWidth="1"/>
    <col min="8" max="8" width="10.7109375" style="2" bestFit="1" customWidth="1"/>
    <col min="9" max="9" width="18.5703125" style="2" bestFit="1" customWidth="1"/>
    <col min="10" max="10" width="17.5703125" style="2" bestFit="1" customWidth="1"/>
    <col min="11" max="11" width="21.7109375" style="2" bestFit="1" customWidth="1"/>
    <col min="12" max="12" width="18.7109375" style="2" bestFit="1" customWidth="1"/>
    <col min="13" max="13" width="16.42578125" style="2" bestFit="1" customWidth="1"/>
    <col min="14" max="14" width="10.7109375" style="2" bestFit="1" customWidth="1"/>
    <col min="15" max="15" width="21.7109375" style="2" bestFit="1" customWidth="1"/>
    <col min="16" max="16" width="7.5703125" style="2" bestFit="1" customWidth="1"/>
    <col min="17" max="17" width="6.42578125" style="2" bestFit="1" customWidth="1"/>
    <col min="18" max="18" width="11.5703125" style="2" bestFit="1" customWidth="1"/>
    <col min="19" max="19" width="10" style="2" bestFit="1" customWidth="1"/>
    <col min="20" max="20" width="9.85546875" style="2" bestFit="1" customWidth="1"/>
    <col min="21" max="21" width="12.7109375" style="2" bestFit="1" customWidth="1"/>
    <col min="22" max="22" width="9.7109375" style="2" bestFit="1" customWidth="1"/>
    <col min="23" max="23" width="11.28515625" style="2" bestFit="1" customWidth="1"/>
    <col min="24" max="24" width="6.7109375" style="2" bestFit="1" customWidth="1"/>
    <col min="25" max="26" width="17.42578125" style="2" bestFit="1" customWidth="1"/>
    <col min="27" max="27" width="19.28515625" style="2" bestFit="1" customWidth="1"/>
    <col min="28" max="28" width="19.42578125" style="2" bestFit="1" customWidth="1"/>
    <col min="29" max="29" width="25" style="2" bestFit="1" customWidth="1"/>
    <col min="30" max="30" width="16.28515625" style="2" bestFit="1" customWidth="1"/>
    <col min="31" max="31" width="15.85546875" style="2" bestFit="1" customWidth="1"/>
    <col min="32" max="33" width="15.5703125" style="2" bestFit="1" customWidth="1"/>
    <col min="34" max="34" width="17.5703125" style="2" bestFit="1" customWidth="1"/>
    <col min="35" max="35" width="17.7109375" style="2" bestFit="1" customWidth="1"/>
    <col min="36" max="36" width="23.28515625" style="2" bestFit="1" customWidth="1"/>
    <col min="37" max="37" width="14.5703125" style="2" bestFit="1" customWidth="1"/>
    <col min="38" max="38" width="14.140625" style="2" bestFit="1" customWidth="1"/>
    <col min="39" max="40" width="15.28515625" style="2" bestFit="1" customWidth="1"/>
    <col min="41" max="41" width="17.28515625" style="2" bestFit="1" customWidth="1"/>
    <col min="42" max="42" width="17.42578125" style="2" bestFit="1" customWidth="1"/>
    <col min="43" max="43" width="23" style="2" bestFit="1" customWidth="1"/>
    <col min="44" max="44" width="14.28515625" style="2" bestFit="1" customWidth="1"/>
    <col min="45" max="45" width="13.85546875" style="2" bestFit="1" customWidth="1"/>
    <col min="46" max="47" width="15.28515625" style="2" bestFit="1" customWidth="1"/>
    <col min="48" max="48" width="17.28515625" style="2" bestFit="1" customWidth="1"/>
    <col min="49" max="49" width="17.42578125" style="2" bestFit="1" customWidth="1"/>
    <col min="50" max="50" width="23" style="2" bestFit="1" customWidth="1"/>
    <col min="51" max="51" width="14.28515625" style="2" bestFit="1" customWidth="1"/>
    <col min="52" max="52" width="13.85546875" style="2" bestFit="1" customWidth="1"/>
    <col min="53" max="53" width="13.5703125" style="2" bestFit="1" customWidth="1"/>
    <col min="54" max="54" width="19.140625" style="2" bestFit="1" customWidth="1"/>
    <col min="55" max="55" width="8.7109375" style="2" bestFit="1" customWidth="1"/>
    <col min="56" max="56" width="11.5703125" style="2" bestFit="1" customWidth="1"/>
    <col min="57" max="57" width="10" style="2" bestFit="1" customWidth="1"/>
    <col min="58" max="58" width="9.7109375" style="2" bestFit="1" customWidth="1"/>
    <col min="59" max="59" width="12.7109375" style="2" bestFit="1" customWidth="1"/>
    <col min="60" max="60" width="9.7109375" style="2" bestFit="1" customWidth="1"/>
    <col min="61" max="61" width="11.85546875" style="2" bestFit="1" customWidth="1"/>
    <col min="62" max="62" width="15.85546875" style="2" bestFit="1" customWidth="1"/>
    <col min="63" max="63" width="13.85546875" style="2" bestFit="1" customWidth="1"/>
    <col min="64" max="66" width="17.42578125" style="2" bestFit="1" customWidth="1"/>
    <col min="67" max="67" width="19.28515625" style="2" bestFit="1" customWidth="1"/>
    <col min="68" max="68" width="19.42578125" style="2" bestFit="1" customWidth="1"/>
    <col min="69" max="69" width="25" style="2" bestFit="1" customWidth="1"/>
    <col min="70" max="70" width="16.28515625" style="2" bestFit="1" customWidth="1"/>
    <col min="71" max="71" width="15.85546875" style="2" bestFit="1" customWidth="1"/>
    <col min="72" max="74" width="15.5703125" style="2" bestFit="1" customWidth="1"/>
    <col min="75" max="75" width="17.5703125" style="2" bestFit="1" customWidth="1"/>
    <col min="76" max="76" width="17.7109375" style="2" bestFit="1" customWidth="1"/>
    <col min="77" max="77" width="18.7109375" style="2" bestFit="1" customWidth="1"/>
    <col min="78" max="78" width="14.5703125" style="2" bestFit="1" customWidth="1"/>
    <col min="79" max="79" width="14.140625" style="2" bestFit="1" customWidth="1"/>
    <col min="80" max="82" width="15.28515625" style="2" bestFit="1" customWidth="1"/>
    <col min="83" max="83" width="17.28515625" style="2" bestFit="1" customWidth="1"/>
    <col min="84" max="84" width="17.42578125" style="2" bestFit="1" customWidth="1"/>
    <col min="85" max="85" width="18.42578125" style="2" bestFit="1" customWidth="1"/>
    <col min="86" max="86" width="14.28515625" style="2" bestFit="1" customWidth="1"/>
    <col min="87" max="87" width="13.85546875" style="2" bestFit="1" customWidth="1"/>
    <col min="88" max="90" width="15.28515625" style="2" bestFit="1" customWidth="1"/>
    <col min="91" max="91" width="17.28515625" style="2" bestFit="1" customWidth="1"/>
    <col min="92" max="92" width="17.42578125" style="2" bestFit="1" customWidth="1"/>
    <col min="93" max="93" width="18.42578125" style="2" bestFit="1" customWidth="1"/>
    <col min="94" max="94" width="14.28515625" style="2" bestFit="1" customWidth="1"/>
    <col min="95" max="95" width="13.85546875" style="2" bestFit="1" customWidth="1"/>
    <col min="96" max="96" width="19.5703125" style="2" bestFit="1" customWidth="1"/>
    <col min="97" max="97" width="18.42578125" style="2" bestFit="1" customWidth="1"/>
    <col min="98" max="100" width="24" style="2" bestFit="1" customWidth="1"/>
    <col min="101" max="101" width="26" style="2" bestFit="1" customWidth="1"/>
    <col min="102" max="102" width="21.5703125" style="2" bestFit="1" customWidth="1"/>
    <col min="103" max="103" width="27.140625" style="2" bestFit="1" customWidth="1"/>
    <col min="104" max="104" width="23" style="2" bestFit="1" customWidth="1"/>
    <col min="105" max="105" width="22.42578125" style="2" bestFit="1" customWidth="1"/>
    <col min="106" max="108" width="28" style="2" bestFit="1" customWidth="1"/>
    <col min="109" max="109" width="30" style="2" bestFit="1" customWidth="1"/>
    <col min="110" max="110" width="25.5703125" style="2" bestFit="1" customWidth="1"/>
    <col min="111" max="111" width="31.140625" style="2" bestFit="1" customWidth="1"/>
    <col min="112" max="112" width="27" style="2" bestFit="1" customWidth="1"/>
    <col min="113" max="113" width="22.5703125" style="2" bestFit="1" customWidth="1"/>
    <col min="114" max="115" width="18.42578125" style="2" bestFit="1" customWidth="1"/>
    <col min="116" max="116" width="20.28515625" style="2" bestFit="1" customWidth="1"/>
    <col min="117" max="117" width="20.42578125" style="2" bestFit="1" customWidth="1"/>
    <col min="118" max="118" width="26.140625" style="2" bestFit="1" customWidth="1"/>
    <col min="119" max="119" width="17.42578125" style="2" bestFit="1" customWidth="1"/>
    <col min="120" max="120" width="16.85546875" style="2" bestFit="1" customWidth="1"/>
    <col min="121" max="121" width="6.7109375" style="2" bestFit="1" customWidth="1"/>
    <col min="122" max="122" width="19.140625" style="2" bestFit="1" customWidth="1"/>
    <col min="123" max="123" width="23.140625" style="2" bestFit="1" customWidth="1"/>
    <col min="124" max="124" width="23" style="2" bestFit="1" customWidth="1"/>
    <col min="125" max="125" width="23.140625" style="2" bestFit="1" customWidth="1"/>
    <col min="126" max="126" width="11.140625" style="2" bestFit="1" customWidth="1"/>
    <col min="127" max="127" width="16.42578125" style="2" bestFit="1" customWidth="1"/>
    <col min="128" max="128" width="20.42578125" style="2" bestFit="1" customWidth="1"/>
    <col min="129" max="129" width="20.28515625" style="2" bestFit="1" customWidth="1"/>
    <col min="130" max="130" width="20.42578125" style="2" bestFit="1" customWidth="1"/>
    <col min="131" max="131" width="19" style="2" bestFit="1" customWidth="1"/>
    <col min="132" max="132" width="10.7109375" style="2" bestFit="1" customWidth="1"/>
    <col min="133" max="133" width="7.85546875" style="2" bestFit="1" customWidth="1"/>
    <col min="134" max="134" width="7.5703125" style="2" bestFit="1" customWidth="1"/>
    <col min="135" max="135" width="8.28515625" style="2" bestFit="1" customWidth="1"/>
    <col min="136" max="136" width="12.5703125" style="2" bestFit="1" customWidth="1"/>
    <col min="137" max="137" width="12.140625" style="2" bestFit="1" customWidth="1"/>
    <col min="138" max="138" width="13.7109375" style="2" bestFit="1" customWidth="1"/>
    <col min="139" max="139" width="17.5703125" style="2" bestFit="1" customWidth="1"/>
    <col min="140" max="140" width="14.140625" style="2" bestFit="1" customWidth="1"/>
    <col min="141" max="142" width="17" style="2" bestFit="1" customWidth="1"/>
    <col min="143" max="143" width="19.140625" style="2" bestFit="1" customWidth="1"/>
    <col min="144" max="144" width="6.42578125" style="2" bestFit="1" customWidth="1"/>
    <col min="145" max="145" width="19.85546875" style="2" bestFit="1" customWidth="1"/>
    <col min="146" max="146" width="18.140625" style="2" bestFit="1" customWidth="1"/>
    <col min="147" max="150" width="11" style="2" bestFit="1" customWidth="1"/>
    <col min="151" max="151" width="15" style="2" bestFit="1" customWidth="1"/>
    <col min="152" max="152" width="17.85546875" style="2" bestFit="1" customWidth="1"/>
    <col min="153" max="153" width="13.140625" style="2" bestFit="1" customWidth="1"/>
    <col min="154" max="154" width="14.140625" style="2" bestFit="1" customWidth="1"/>
    <col min="155" max="155" width="10" style="2" bestFit="1" customWidth="1"/>
    <col min="156" max="156" width="9.5703125" style="2" bestFit="1" customWidth="1"/>
    <col min="157" max="157" width="15.140625" style="2" bestFit="1" customWidth="1"/>
    <col min="158" max="158" width="7.5703125" style="2" bestFit="1" customWidth="1"/>
    <col min="159" max="161" width="17.7109375" style="2" bestFit="1" customWidth="1"/>
    <col min="162" max="162" width="19.5703125" style="2" bestFit="1" customWidth="1"/>
    <col min="163" max="163" width="15.140625" style="2" bestFit="1" customWidth="1"/>
    <col min="164" max="164" width="20.7109375" style="2" bestFit="1" customWidth="1"/>
    <col min="165" max="165" width="16.5703125" style="2" bestFit="1" customWidth="1"/>
    <col min="166" max="166" width="16.140625" style="2" bestFit="1" customWidth="1"/>
    <col min="167" max="168" width="7.5703125" style="2" bestFit="1" customWidth="1"/>
    <col min="169" max="169" width="16.85546875" style="2" bestFit="1" customWidth="1"/>
    <col min="170" max="170" width="7.5703125" style="2" bestFit="1" customWidth="1"/>
    <col min="171" max="171" width="16.7109375" style="2" bestFit="1" customWidth="1"/>
    <col min="172" max="172" width="6.42578125" style="2" bestFit="1" customWidth="1"/>
    <col min="173" max="173" width="16.85546875" style="2" bestFit="1" customWidth="1"/>
    <col min="174" max="16384" width="9.140625" style="2"/>
  </cols>
  <sheetData>
    <row r="1" spans="1:173" x14ac:dyDescent="0.25">
      <c r="A1" s="3" t="s">
        <v>0</v>
      </c>
      <c r="B1" s="3" t="s">
        <v>188</v>
      </c>
      <c r="C1" s="4" t="s">
        <v>1</v>
      </c>
      <c r="D1" s="4" t="s">
        <v>23</v>
      </c>
      <c r="E1" s="4" t="s">
        <v>24</v>
      </c>
      <c r="F1" s="4" t="s">
        <v>25</v>
      </c>
      <c r="G1" s="4" t="s">
        <v>26</v>
      </c>
      <c r="H1" s="4" t="s">
        <v>27</v>
      </c>
      <c r="I1" s="4" t="s">
        <v>28</v>
      </c>
      <c r="J1" s="4" t="s">
        <v>29</v>
      </c>
      <c r="K1" s="4" t="s">
        <v>30</v>
      </c>
      <c r="L1" s="4" t="s">
        <v>31</v>
      </c>
      <c r="M1" s="4" t="s">
        <v>32</v>
      </c>
      <c r="N1" s="4" t="s">
        <v>2</v>
      </c>
      <c r="O1" s="4" t="s">
        <v>33</v>
      </c>
      <c r="P1" s="4" t="s">
        <v>34</v>
      </c>
      <c r="Q1" s="4" t="s">
        <v>3</v>
      </c>
      <c r="R1" s="4" t="s">
        <v>35</v>
      </c>
      <c r="S1" s="4" t="s">
        <v>36</v>
      </c>
      <c r="T1" s="4" t="s">
        <v>37</v>
      </c>
      <c r="U1" s="4" t="s">
        <v>38</v>
      </c>
      <c r="V1" s="4" t="s">
        <v>39</v>
      </c>
      <c r="W1" s="4" t="s">
        <v>40</v>
      </c>
      <c r="X1" s="4" t="s">
        <v>41</v>
      </c>
      <c r="Y1" s="4" t="s">
        <v>42</v>
      </c>
      <c r="Z1" s="4" t="s">
        <v>43</v>
      </c>
      <c r="AA1" s="4" t="s">
        <v>44</v>
      </c>
      <c r="AB1" s="4" t="s">
        <v>45</v>
      </c>
      <c r="AC1" s="4" t="s">
        <v>46</v>
      </c>
      <c r="AD1" s="4" t="s">
        <v>47</v>
      </c>
      <c r="AE1" s="4" t="s">
        <v>48</v>
      </c>
      <c r="AF1" s="4" t="s">
        <v>49</v>
      </c>
      <c r="AG1" s="4" t="s">
        <v>50</v>
      </c>
      <c r="AH1" s="4" t="s">
        <v>51</v>
      </c>
      <c r="AI1" s="4" t="s">
        <v>52</v>
      </c>
      <c r="AJ1" s="4" t="s">
        <v>53</v>
      </c>
      <c r="AK1" s="4" t="s">
        <v>54</v>
      </c>
      <c r="AL1" s="4" t="s">
        <v>55</v>
      </c>
      <c r="AM1" s="4" t="s">
        <v>56</v>
      </c>
      <c r="AN1" s="4" t="s">
        <v>57</v>
      </c>
      <c r="AO1" s="4" t="s">
        <v>58</v>
      </c>
      <c r="AP1" s="4" t="s">
        <v>59</v>
      </c>
      <c r="AQ1" s="4" t="s">
        <v>60</v>
      </c>
      <c r="AR1" s="4" t="s">
        <v>61</v>
      </c>
      <c r="AS1" s="4" t="s">
        <v>62</v>
      </c>
      <c r="AT1" s="4" t="s">
        <v>63</v>
      </c>
      <c r="AU1" s="4" t="s">
        <v>64</v>
      </c>
      <c r="AV1" s="4" t="s">
        <v>65</v>
      </c>
      <c r="AW1" s="4" t="s">
        <v>66</v>
      </c>
      <c r="AX1" s="4" t="s">
        <v>67</v>
      </c>
      <c r="AY1" s="4" t="s">
        <v>68</v>
      </c>
      <c r="AZ1" s="4" t="s">
        <v>69</v>
      </c>
      <c r="BA1" s="4" t="s">
        <v>70</v>
      </c>
      <c r="BB1" s="4" t="s">
        <v>71</v>
      </c>
      <c r="BC1" s="4" t="s">
        <v>4</v>
      </c>
      <c r="BD1" s="4" t="s">
        <v>72</v>
      </c>
      <c r="BE1" s="4" t="s">
        <v>73</v>
      </c>
      <c r="BF1" s="4" t="s">
        <v>74</v>
      </c>
      <c r="BG1" s="4" t="s">
        <v>75</v>
      </c>
      <c r="BH1" s="4" t="s">
        <v>76</v>
      </c>
      <c r="BI1" s="4" t="s">
        <v>77</v>
      </c>
      <c r="BJ1" s="4" t="s">
        <v>78</v>
      </c>
      <c r="BK1" s="4" t="s">
        <v>79</v>
      </c>
      <c r="BL1" s="4" t="s">
        <v>80</v>
      </c>
      <c r="BM1" s="4" t="s">
        <v>81</v>
      </c>
      <c r="BN1" s="4" t="s">
        <v>82</v>
      </c>
      <c r="BO1" s="4" t="s">
        <v>83</v>
      </c>
      <c r="BP1" s="4" t="s">
        <v>84</v>
      </c>
      <c r="BQ1" s="4" t="s">
        <v>85</v>
      </c>
      <c r="BR1" s="4" t="s">
        <v>86</v>
      </c>
      <c r="BS1" s="4" t="s">
        <v>87</v>
      </c>
      <c r="BT1" s="4" t="s">
        <v>88</v>
      </c>
      <c r="BU1" s="4" t="s">
        <v>89</v>
      </c>
      <c r="BV1" s="4" t="s">
        <v>90</v>
      </c>
      <c r="BW1" s="4" t="s">
        <v>91</v>
      </c>
      <c r="BX1" s="4" t="s">
        <v>92</v>
      </c>
      <c r="BY1" s="4" t="s">
        <v>93</v>
      </c>
      <c r="BZ1" s="4" t="s">
        <v>94</v>
      </c>
      <c r="CA1" s="4" t="s">
        <v>95</v>
      </c>
      <c r="CB1" s="4" t="s">
        <v>96</v>
      </c>
      <c r="CC1" s="4" t="s">
        <v>97</v>
      </c>
      <c r="CD1" s="4" t="s">
        <v>98</v>
      </c>
      <c r="CE1" s="4" t="s">
        <v>99</v>
      </c>
      <c r="CF1" s="4" t="s">
        <v>100</v>
      </c>
      <c r="CG1" s="4" t="s">
        <v>101</v>
      </c>
      <c r="CH1" s="4" t="s">
        <v>102</v>
      </c>
      <c r="CI1" s="4" t="s">
        <v>103</v>
      </c>
      <c r="CJ1" s="4" t="s">
        <v>104</v>
      </c>
      <c r="CK1" s="4" t="s">
        <v>105</v>
      </c>
      <c r="CL1" s="4" t="s">
        <v>106</v>
      </c>
      <c r="CM1" s="4" t="s">
        <v>107</v>
      </c>
      <c r="CN1" s="4" t="s">
        <v>108</v>
      </c>
      <c r="CO1" s="4" t="s">
        <v>109</v>
      </c>
      <c r="CP1" s="4" t="s">
        <v>110</v>
      </c>
      <c r="CQ1" s="4" t="s">
        <v>111</v>
      </c>
      <c r="CR1" s="4" t="s">
        <v>112</v>
      </c>
      <c r="CS1" s="4" t="s">
        <v>113</v>
      </c>
      <c r="CT1" s="4" t="s">
        <v>114</v>
      </c>
      <c r="CU1" s="4" t="s">
        <v>115</v>
      </c>
      <c r="CV1" s="4" t="s">
        <v>116</v>
      </c>
      <c r="CW1" s="4" t="s">
        <v>117</v>
      </c>
      <c r="CX1" s="4" t="s">
        <v>118</v>
      </c>
      <c r="CY1" s="4" t="s">
        <v>119</v>
      </c>
      <c r="CZ1" s="4" t="s">
        <v>120</v>
      </c>
      <c r="DA1" s="4" t="s">
        <v>121</v>
      </c>
      <c r="DB1" s="4" t="s">
        <v>122</v>
      </c>
      <c r="DC1" s="4" t="s">
        <v>123</v>
      </c>
      <c r="DD1" s="4" t="s">
        <v>124</v>
      </c>
      <c r="DE1" s="4" t="s">
        <v>125</v>
      </c>
      <c r="DF1" s="4" t="s">
        <v>126</v>
      </c>
      <c r="DG1" s="4" t="s">
        <v>127</v>
      </c>
      <c r="DH1" s="4" t="s">
        <v>128</v>
      </c>
      <c r="DI1" s="4" t="s">
        <v>129</v>
      </c>
      <c r="DJ1" s="4" t="s">
        <v>130</v>
      </c>
      <c r="DK1" s="4" t="s">
        <v>131</v>
      </c>
      <c r="DL1" s="4" t="s">
        <v>132</v>
      </c>
      <c r="DM1" s="4" t="s">
        <v>133</v>
      </c>
      <c r="DN1" s="4" t="s">
        <v>134</v>
      </c>
      <c r="DO1" s="4" t="s">
        <v>135</v>
      </c>
      <c r="DP1" s="4" t="s">
        <v>136</v>
      </c>
      <c r="DQ1" s="4" t="s">
        <v>137</v>
      </c>
      <c r="DR1" s="4" t="s">
        <v>138</v>
      </c>
      <c r="DS1" s="4" t="s">
        <v>139</v>
      </c>
      <c r="DT1" s="4" t="s">
        <v>140</v>
      </c>
      <c r="DU1" s="4" t="s">
        <v>141</v>
      </c>
      <c r="DV1" s="4" t="s">
        <v>142</v>
      </c>
      <c r="DW1" s="4" t="s">
        <v>143</v>
      </c>
      <c r="DX1" s="4" t="s">
        <v>144</v>
      </c>
      <c r="DY1" s="4" t="s">
        <v>145</v>
      </c>
      <c r="DZ1" s="4" t="s">
        <v>146</v>
      </c>
      <c r="EA1" s="4" t="s">
        <v>147</v>
      </c>
      <c r="EB1" s="4" t="s">
        <v>6</v>
      </c>
      <c r="EC1" s="4" t="s">
        <v>148</v>
      </c>
      <c r="ED1" s="4" t="s">
        <v>149</v>
      </c>
      <c r="EE1" s="4" t="s">
        <v>150</v>
      </c>
      <c r="EF1" s="4" t="s">
        <v>151</v>
      </c>
      <c r="EG1" s="4" t="s">
        <v>152</v>
      </c>
      <c r="EH1" s="4" t="s">
        <v>153</v>
      </c>
      <c r="EI1" s="4" t="s">
        <v>154</v>
      </c>
      <c r="EJ1" s="4" t="s">
        <v>155</v>
      </c>
      <c r="EK1" s="4" t="s">
        <v>156</v>
      </c>
      <c r="EL1" s="4" t="s">
        <v>157</v>
      </c>
      <c r="EM1" s="4" t="s">
        <v>158</v>
      </c>
      <c r="EN1" s="4" t="s">
        <v>159</v>
      </c>
      <c r="EO1" s="4" t="s">
        <v>160</v>
      </c>
      <c r="EP1" s="4" t="s">
        <v>161</v>
      </c>
      <c r="EQ1" s="4" t="s">
        <v>162</v>
      </c>
      <c r="ER1" s="4" t="s">
        <v>163</v>
      </c>
      <c r="ES1" s="4" t="s">
        <v>164</v>
      </c>
      <c r="ET1" s="4" t="s">
        <v>165</v>
      </c>
      <c r="EU1" s="4" t="s">
        <v>166</v>
      </c>
      <c r="EV1" s="4" t="s">
        <v>167</v>
      </c>
      <c r="EW1" s="4" t="s">
        <v>168</v>
      </c>
      <c r="EX1" s="4" t="s">
        <v>169</v>
      </c>
      <c r="EY1" s="4" t="s">
        <v>170</v>
      </c>
      <c r="EZ1" s="4" t="s">
        <v>171</v>
      </c>
      <c r="FA1" s="4" t="s">
        <v>172</v>
      </c>
      <c r="FB1" s="4" t="s">
        <v>5</v>
      </c>
      <c r="FC1" s="4" t="s">
        <v>173</v>
      </c>
      <c r="FD1" s="4" t="s">
        <v>174</v>
      </c>
      <c r="FE1" s="4" t="s">
        <v>175</v>
      </c>
      <c r="FF1" s="4" t="s">
        <v>176</v>
      </c>
      <c r="FG1" s="4" t="s">
        <v>177</v>
      </c>
      <c r="FH1" s="4" t="s">
        <v>178</v>
      </c>
      <c r="FI1" s="4" t="s">
        <v>179</v>
      </c>
      <c r="FJ1" s="4" t="s">
        <v>180</v>
      </c>
      <c r="FK1" s="4" t="s">
        <v>181</v>
      </c>
      <c r="FL1" s="4" t="s">
        <v>182</v>
      </c>
      <c r="FM1" s="4" t="s">
        <v>183</v>
      </c>
      <c r="FN1" s="4" t="s">
        <v>184</v>
      </c>
      <c r="FO1" s="4" t="s">
        <v>185</v>
      </c>
      <c r="FP1" s="4" t="s">
        <v>186</v>
      </c>
      <c r="FQ1" s="4" t="s">
        <v>187</v>
      </c>
    </row>
    <row r="2" spans="1:173" x14ac:dyDescent="0.25">
      <c r="A2" s="3" t="s">
        <v>7</v>
      </c>
      <c r="B2" s="6" t="s">
        <v>8</v>
      </c>
      <c r="C2" s="2">
        <v>38.1</v>
      </c>
      <c r="D2" s="2">
        <v>0.05</v>
      </c>
      <c r="E2" s="2">
        <v>0.31</v>
      </c>
      <c r="F2" s="2">
        <v>8716</v>
      </c>
      <c r="G2" s="2">
        <v>55958</v>
      </c>
      <c r="H2" s="2">
        <v>1.61</v>
      </c>
      <c r="I2" s="2">
        <v>73.7</v>
      </c>
      <c r="J2" s="2">
        <v>79.400000000000006</v>
      </c>
      <c r="K2" s="2">
        <v>2396</v>
      </c>
      <c r="L2" s="2">
        <v>7.69</v>
      </c>
      <c r="M2" s="2">
        <v>2.35</v>
      </c>
      <c r="N2" s="2">
        <v>0.15</v>
      </c>
      <c r="O2" s="2">
        <v>2373</v>
      </c>
      <c r="P2" s="2">
        <v>30.4</v>
      </c>
      <c r="Q2" s="2">
        <v>17.5</v>
      </c>
      <c r="R2" s="2">
        <v>34.9</v>
      </c>
      <c r="S2" s="2">
        <v>37.4</v>
      </c>
      <c r="T2" s="2">
        <v>10.199999999999999</v>
      </c>
      <c r="U2" s="2">
        <v>0.76</v>
      </c>
      <c r="V2" s="2">
        <v>12.5</v>
      </c>
      <c r="W2" s="2">
        <v>4.2699999999999996</v>
      </c>
      <c r="X2" s="2">
        <v>2.93</v>
      </c>
      <c r="Y2" s="5">
        <v>9.85</v>
      </c>
      <c r="Z2" s="2">
        <v>0.49</v>
      </c>
      <c r="AA2" s="2">
        <v>14.2</v>
      </c>
      <c r="AB2" s="2">
        <v>1.19</v>
      </c>
      <c r="AC2" s="2">
        <v>0.45</v>
      </c>
      <c r="AD2" s="2">
        <v>0.36</v>
      </c>
      <c r="AE2" s="2">
        <v>13.5</v>
      </c>
      <c r="AF2" s="2">
        <v>13.6</v>
      </c>
      <c r="AG2" s="2">
        <v>0.32</v>
      </c>
      <c r="AH2" s="2">
        <v>22.9</v>
      </c>
      <c r="AI2" s="2">
        <v>0.56999999999999995</v>
      </c>
      <c r="AJ2" s="2">
        <v>0.26</v>
      </c>
      <c r="AK2" s="2">
        <v>0.31</v>
      </c>
      <c r="AL2" s="2">
        <v>10.3</v>
      </c>
      <c r="AM2" s="2">
        <v>1.95</v>
      </c>
      <c r="AN2" s="2">
        <v>0.54</v>
      </c>
      <c r="AO2" s="2">
        <v>0.32</v>
      </c>
      <c r="AP2" s="2">
        <v>1.26</v>
      </c>
      <c r="AQ2" s="2">
        <v>0.11</v>
      </c>
      <c r="AR2" s="2">
        <v>0.47</v>
      </c>
      <c r="AS2" s="5">
        <v>10.4</v>
      </c>
      <c r="AT2" s="2">
        <v>5.47</v>
      </c>
      <c r="AU2" s="2">
        <v>0.85</v>
      </c>
      <c r="AV2" s="2">
        <v>2.73</v>
      </c>
      <c r="AW2" s="2">
        <v>2.65</v>
      </c>
      <c r="AX2" s="2">
        <v>0.97</v>
      </c>
      <c r="AY2" s="2">
        <v>0.44</v>
      </c>
      <c r="AZ2" s="2">
        <v>24.4</v>
      </c>
      <c r="BA2" s="2">
        <v>1.36</v>
      </c>
      <c r="BB2" s="2">
        <v>1.36</v>
      </c>
      <c r="BC2" s="2">
        <v>11.5</v>
      </c>
      <c r="BD2" s="2">
        <v>46.8</v>
      </c>
      <c r="BE2" s="2">
        <v>13.9</v>
      </c>
      <c r="BF2" s="2">
        <v>8.18</v>
      </c>
      <c r="BG2" s="2">
        <v>4.75</v>
      </c>
      <c r="BH2" s="2">
        <v>21.8</v>
      </c>
      <c r="BI2" s="2">
        <v>2.72</v>
      </c>
      <c r="BJ2" s="2">
        <v>1.69</v>
      </c>
      <c r="BK2" s="5">
        <v>3.48</v>
      </c>
      <c r="BL2" s="2">
        <v>1.47</v>
      </c>
      <c r="BM2" s="2">
        <v>4.6100000000000003</v>
      </c>
      <c r="BN2" s="2">
        <v>1.71</v>
      </c>
      <c r="BO2" s="5">
        <v>6.25</v>
      </c>
      <c r="BP2" s="2">
        <v>1.0900000000000001</v>
      </c>
      <c r="BQ2" s="2">
        <v>0.59</v>
      </c>
      <c r="BR2" s="2">
        <v>0.77</v>
      </c>
      <c r="BS2" s="2">
        <v>26.2</v>
      </c>
      <c r="BT2" s="2">
        <v>1.81</v>
      </c>
      <c r="BU2" s="2">
        <v>5.52</v>
      </c>
      <c r="BV2" s="2">
        <v>0.24</v>
      </c>
      <c r="BW2" s="2">
        <v>10.3</v>
      </c>
      <c r="BX2" s="2">
        <v>0.4</v>
      </c>
      <c r="BY2" s="2">
        <v>0.36</v>
      </c>
      <c r="BZ2" s="2">
        <v>0.69</v>
      </c>
      <c r="CA2" s="2">
        <v>14.6</v>
      </c>
      <c r="CB2" s="2">
        <v>1.91</v>
      </c>
      <c r="CC2" s="2">
        <v>1.64</v>
      </c>
      <c r="CD2" s="2">
        <v>1.71</v>
      </c>
      <c r="CE2" s="2">
        <v>7.0000000000000007E-2</v>
      </c>
      <c r="CF2" s="2">
        <v>1.5</v>
      </c>
      <c r="CG2" s="2">
        <v>7.0000000000000007E-2</v>
      </c>
      <c r="CH2" s="2">
        <v>0.62</v>
      </c>
      <c r="CI2" s="2">
        <v>27.3</v>
      </c>
      <c r="CJ2" s="2">
        <v>1.26</v>
      </c>
      <c r="CK2" s="2">
        <v>5.79</v>
      </c>
      <c r="CL2" s="2">
        <v>2.31</v>
      </c>
      <c r="CM2" s="5">
        <v>7.51</v>
      </c>
      <c r="CN2" s="2">
        <v>1.51</v>
      </c>
      <c r="CO2" s="2">
        <v>1.02</v>
      </c>
      <c r="CP2" s="2">
        <v>0.87</v>
      </c>
      <c r="CQ2" s="2">
        <v>34.799999999999997</v>
      </c>
      <c r="CR2" s="2">
        <v>0.35</v>
      </c>
      <c r="CS2" s="2">
        <v>5.25</v>
      </c>
      <c r="CT2" s="2">
        <v>0.21</v>
      </c>
      <c r="CU2" s="2">
        <v>4.7300000000000004</v>
      </c>
      <c r="CV2" s="2">
        <v>3.5</v>
      </c>
      <c r="CW2" s="2">
        <v>1.44</v>
      </c>
      <c r="CX2" s="2">
        <v>0.41</v>
      </c>
      <c r="CY2" s="2">
        <v>0.21</v>
      </c>
      <c r="CZ2" s="2">
        <v>0.21</v>
      </c>
      <c r="DA2" s="2">
        <v>3.26</v>
      </c>
      <c r="DB2" s="5">
        <v>0.66</v>
      </c>
      <c r="DC2" s="2">
        <v>1.99</v>
      </c>
      <c r="DD2" s="2">
        <v>1.32</v>
      </c>
      <c r="DE2" s="5">
        <v>0.33</v>
      </c>
      <c r="DF2" s="2">
        <v>0</v>
      </c>
      <c r="DG2" s="2">
        <v>0</v>
      </c>
      <c r="DH2" s="2">
        <v>1.66</v>
      </c>
      <c r="DI2" s="2">
        <v>25.2</v>
      </c>
      <c r="DJ2" s="2">
        <v>3.29</v>
      </c>
      <c r="DK2" s="2">
        <v>2.71</v>
      </c>
      <c r="DL2" s="2">
        <v>0.94</v>
      </c>
      <c r="DM2" s="2">
        <v>0.24</v>
      </c>
      <c r="DN2" s="2">
        <v>0.12</v>
      </c>
      <c r="DO2" s="2">
        <v>0.82</v>
      </c>
      <c r="DP2" s="2">
        <v>17.100000000000001</v>
      </c>
      <c r="DQ2" s="2">
        <v>6.31</v>
      </c>
      <c r="DR2" s="2">
        <v>42.3</v>
      </c>
      <c r="DS2" s="2">
        <v>51.8</v>
      </c>
      <c r="DT2" s="2">
        <v>2.0499999999999998</v>
      </c>
      <c r="DU2" s="2">
        <v>1.92</v>
      </c>
      <c r="DV2" s="2">
        <v>1.03</v>
      </c>
      <c r="DW2" s="2">
        <v>28.5</v>
      </c>
      <c r="DX2" s="2">
        <v>19.3</v>
      </c>
      <c r="DY2" s="2">
        <v>38.799999999999997</v>
      </c>
      <c r="DZ2" s="2">
        <v>34.6</v>
      </c>
      <c r="EA2" s="2">
        <v>1655</v>
      </c>
      <c r="EB2" s="2">
        <v>7.47</v>
      </c>
      <c r="EC2" s="2">
        <v>6.84</v>
      </c>
      <c r="ED2" s="2">
        <v>0.44</v>
      </c>
      <c r="EE2" s="2">
        <v>0.17</v>
      </c>
      <c r="EF2" s="2">
        <v>91.5</v>
      </c>
      <c r="EG2" s="2">
        <v>5.9</v>
      </c>
      <c r="EH2" s="2">
        <v>2.33</v>
      </c>
      <c r="EI2" s="2">
        <v>29.1</v>
      </c>
      <c r="EJ2" s="5">
        <v>3.37</v>
      </c>
      <c r="EK2" s="2">
        <v>16420</v>
      </c>
      <c r="EL2" s="2">
        <v>41231</v>
      </c>
      <c r="EM2" s="2">
        <v>1138</v>
      </c>
      <c r="EN2" s="2">
        <v>8.85</v>
      </c>
      <c r="EO2" s="2">
        <v>38.1</v>
      </c>
      <c r="EP2" s="2">
        <v>0.82</v>
      </c>
      <c r="EQ2" s="2">
        <v>90.2</v>
      </c>
      <c r="ER2" s="2">
        <v>0</v>
      </c>
      <c r="ES2" s="5">
        <v>9.0500000000000007</v>
      </c>
      <c r="ET2" s="2">
        <v>42.2</v>
      </c>
      <c r="EU2" s="2">
        <v>0.24</v>
      </c>
      <c r="EV2" s="2">
        <v>11.6</v>
      </c>
      <c r="EW2" s="2">
        <v>5.98</v>
      </c>
      <c r="EX2" s="2">
        <v>4.8499999999999996</v>
      </c>
      <c r="EY2" s="2">
        <v>0</v>
      </c>
      <c r="EZ2" s="2">
        <v>5.74</v>
      </c>
      <c r="FA2" s="2">
        <v>19714</v>
      </c>
      <c r="FB2" s="2">
        <v>1.39</v>
      </c>
      <c r="FC2" s="2">
        <v>0.09</v>
      </c>
      <c r="FD2" s="2">
        <v>0.83</v>
      </c>
      <c r="FE2" s="2">
        <v>4.25</v>
      </c>
      <c r="FF2" s="5">
        <v>0.32</v>
      </c>
      <c r="FG2" s="2">
        <v>0.09</v>
      </c>
      <c r="FH2" s="2">
        <v>0</v>
      </c>
      <c r="FI2" s="2">
        <v>1.43</v>
      </c>
      <c r="FJ2" s="2">
        <v>19.5</v>
      </c>
      <c r="FK2" s="2">
        <v>0.06</v>
      </c>
      <c r="FL2" s="2">
        <v>0.79</v>
      </c>
      <c r="FM2" s="2">
        <v>1928</v>
      </c>
      <c r="FN2" s="2">
        <v>0.67</v>
      </c>
      <c r="FO2" s="2">
        <v>2099</v>
      </c>
      <c r="FP2" s="2">
        <v>0.08</v>
      </c>
      <c r="FQ2" s="2">
        <v>1275</v>
      </c>
    </row>
    <row r="3" spans="1:173" x14ac:dyDescent="0.25">
      <c r="A3" s="3" t="s">
        <v>9</v>
      </c>
      <c r="B3" s="6"/>
      <c r="C3" s="2">
        <v>56</v>
      </c>
      <c r="D3" s="2">
        <v>0.06</v>
      </c>
      <c r="E3" s="2">
        <v>0.1</v>
      </c>
      <c r="F3" s="2">
        <v>14086</v>
      </c>
      <c r="G3" s="2">
        <v>43800</v>
      </c>
      <c r="H3" s="5">
        <v>4.38</v>
      </c>
      <c r="I3" s="2">
        <v>75.5</v>
      </c>
      <c r="J3" s="2">
        <v>89.4</v>
      </c>
      <c r="K3" s="2">
        <v>2660</v>
      </c>
      <c r="L3" s="2">
        <v>1.94</v>
      </c>
      <c r="M3" s="2">
        <v>0.49</v>
      </c>
      <c r="N3" s="2">
        <v>0.44</v>
      </c>
      <c r="O3" s="2">
        <v>3942</v>
      </c>
      <c r="P3" s="2">
        <v>25.7</v>
      </c>
      <c r="Q3" s="2">
        <v>16.5</v>
      </c>
      <c r="R3" s="2">
        <v>36</v>
      </c>
      <c r="S3" s="2">
        <v>45.7</v>
      </c>
      <c r="T3" s="2">
        <v>8.7200000000000006</v>
      </c>
      <c r="U3" s="2">
        <v>0.73</v>
      </c>
      <c r="V3" s="2">
        <v>4.1500000000000004</v>
      </c>
      <c r="W3" s="2">
        <v>3.4</v>
      </c>
      <c r="X3" s="2">
        <v>3.33</v>
      </c>
      <c r="Y3" s="2">
        <v>4.2699999999999996</v>
      </c>
      <c r="Z3" s="2">
        <v>1.4</v>
      </c>
      <c r="AA3" s="2">
        <v>9.7899999999999991</v>
      </c>
      <c r="AB3" s="2">
        <v>7.08</v>
      </c>
      <c r="AC3" s="2">
        <v>0.63</v>
      </c>
      <c r="AD3" s="2">
        <v>1.6</v>
      </c>
      <c r="AE3" s="2">
        <v>40.5</v>
      </c>
      <c r="AF3" s="2">
        <v>5.42</v>
      </c>
      <c r="AG3" s="2">
        <v>1.1499999999999999</v>
      </c>
      <c r="AH3" s="2">
        <v>13.3</v>
      </c>
      <c r="AI3" s="2">
        <v>4.7300000000000004</v>
      </c>
      <c r="AJ3" s="2">
        <v>0.55000000000000004</v>
      </c>
      <c r="AK3" s="2">
        <v>1.27</v>
      </c>
      <c r="AL3" s="2">
        <v>38.4</v>
      </c>
      <c r="AM3" s="2">
        <v>1.32</v>
      </c>
      <c r="AN3" s="5">
        <v>2.69</v>
      </c>
      <c r="AO3" s="2">
        <v>0.17</v>
      </c>
      <c r="AP3" s="2">
        <v>13.1</v>
      </c>
      <c r="AQ3" s="2">
        <v>0.86</v>
      </c>
      <c r="AR3" s="2">
        <v>3.21</v>
      </c>
      <c r="AS3" s="2">
        <v>42.2</v>
      </c>
      <c r="AT3" s="2">
        <v>1.2</v>
      </c>
      <c r="AU3" s="2">
        <v>1.68</v>
      </c>
      <c r="AV3" s="2">
        <v>0.36</v>
      </c>
      <c r="AW3" s="2">
        <v>13.7</v>
      </c>
      <c r="AX3" s="2">
        <v>0.12</v>
      </c>
      <c r="AY3" s="2">
        <v>0.84</v>
      </c>
      <c r="AZ3" s="2">
        <v>49.5</v>
      </c>
      <c r="BA3" s="2">
        <v>1.69</v>
      </c>
      <c r="BB3" s="2">
        <v>0.97</v>
      </c>
      <c r="BC3" s="2">
        <v>7.86</v>
      </c>
      <c r="BD3" s="2">
        <v>20.100000000000001</v>
      </c>
      <c r="BE3" s="2">
        <v>18.2</v>
      </c>
      <c r="BF3" s="2">
        <v>8.5299999999999994</v>
      </c>
      <c r="BG3" s="2">
        <v>2.02</v>
      </c>
      <c r="BH3" s="2">
        <v>45.2</v>
      </c>
      <c r="BI3" s="2">
        <v>1.24</v>
      </c>
      <c r="BJ3" s="2">
        <v>0.72</v>
      </c>
      <c r="BK3" s="2">
        <v>0.98</v>
      </c>
      <c r="BL3" s="2">
        <v>0.44</v>
      </c>
      <c r="BM3" s="2">
        <v>0.71</v>
      </c>
      <c r="BN3" s="2">
        <v>4.51</v>
      </c>
      <c r="BO3" s="2">
        <v>1.06</v>
      </c>
      <c r="BP3" s="2">
        <v>3.19</v>
      </c>
      <c r="BQ3" s="2">
        <v>0.42</v>
      </c>
      <c r="BR3" s="2">
        <v>2.71</v>
      </c>
      <c r="BS3" s="2">
        <v>53.3</v>
      </c>
      <c r="BT3" s="2">
        <v>1.21</v>
      </c>
      <c r="BU3" s="2">
        <v>1.38</v>
      </c>
      <c r="BV3" s="2">
        <v>3.06</v>
      </c>
      <c r="BW3" s="2">
        <v>3.17</v>
      </c>
      <c r="BX3" s="2">
        <v>3.4</v>
      </c>
      <c r="BY3" s="2">
        <v>0.52</v>
      </c>
      <c r="BZ3" s="2">
        <v>2.77</v>
      </c>
      <c r="CA3" s="2">
        <v>51</v>
      </c>
      <c r="CB3" s="2">
        <v>0.12</v>
      </c>
      <c r="CC3" s="2">
        <v>0</v>
      </c>
      <c r="CD3" s="2">
        <v>4.67</v>
      </c>
      <c r="CE3" s="2">
        <v>0.12</v>
      </c>
      <c r="CF3" s="2">
        <v>1.84</v>
      </c>
      <c r="CG3" s="2">
        <v>0</v>
      </c>
      <c r="CH3" s="2">
        <v>2.58</v>
      </c>
      <c r="CI3" s="2">
        <v>64.3</v>
      </c>
      <c r="CJ3" s="2">
        <v>0.23</v>
      </c>
      <c r="CK3" s="2">
        <v>0.56000000000000005</v>
      </c>
      <c r="CL3" s="2">
        <v>4.96</v>
      </c>
      <c r="CM3" s="2">
        <v>0.46</v>
      </c>
      <c r="CN3" s="2">
        <v>3.2</v>
      </c>
      <c r="CO3" s="2">
        <v>0.46</v>
      </c>
      <c r="CP3" s="2">
        <v>2.57</v>
      </c>
      <c r="CQ3" s="2">
        <v>52.1</v>
      </c>
      <c r="CR3" s="2">
        <v>0</v>
      </c>
      <c r="CS3" s="2">
        <v>5.53</v>
      </c>
      <c r="CT3" s="2">
        <v>0</v>
      </c>
      <c r="CU3" s="2">
        <v>0.85</v>
      </c>
      <c r="CV3" s="2">
        <v>6.78</v>
      </c>
      <c r="CW3" s="2">
        <v>0</v>
      </c>
      <c r="CX3" s="2">
        <v>6.78</v>
      </c>
      <c r="CY3" s="2">
        <v>0</v>
      </c>
      <c r="CZ3" s="2">
        <v>0.85</v>
      </c>
      <c r="DA3" s="2">
        <v>3.24</v>
      </c>
      <c r="DB3" s="2">
        <v>0</v>
      </c>
      <c r="DC3" s="2">
        <v>0</v>
      </c>
      <c r="DD3" s="2">
        <v>14.5</v>
      </c>
      <c r="DE3" s="2">
        <v>0</v>
      </c>
      <c r="DF3" s="2">
        <v>5.8</v>
      </c>
      <c r="DG3" s="2">
        <v>0</v>
      </c>
      <c r="DH3" s="2">
        <v>0</v>
      </c>
      <c r="DI3" s="2">
        <v>44.9</v>
      </c>
      <c r="DJ3" s="2">
        <v>0.52</v>
      </c>
      <c r="DK3" s="2">
        <v>9.33</v>
      </c>
      <c r="DL3" s="2">
        <v>0</v>
      </c>
      <c r="DM3" s="2">
        <v>6.22</v>
      </c>
      <c r="DN3" s="2">
        <v>0</v>
      </c>
      <c r="DO3" s="2">
        <v>1.04</v>
      </c>
      <c r="DP3" s="5">
        <v>57</v>
      </c>
      <c r="DQ3" s="2">
        <v>4.12</v>
      </c>
      <c r="DR3" s="2">
        <v>12.4</v>
      </c>
      <c r="DS3" s="2">
        <v>85.5</v>
      </c>
      <c r="DT3" s="2">
        <v>0.42</v>
      </c>
      <c r="DU3" s="2">
        <v>1.02</v>
      </c>
      <c r="DV3" s="2">
        <v>0.46</v>
      </c>
      <c r="DW3" s="2">
        <v>0.48</v>
      </c>
      <c r="DX3" s="2">
        <v>0.49</v>
      </c>
      <c r="DY3" s="2">
        <v>4.76</v>
      </c>
      <c r="DZ3" s="2">
        <v>9.8000000000000007</v>
      </c>
      <c r="EA3" s="2">
        <v>28072</v>
      </c>
      <c r="EB3" s="2">
        <v>1.97</v>
      </c>
      <c r="EC3" s="2">
        <v>1.84</v>
      </c>
      <c r="ED3" s="2">
        <v>0.09</v>
      </c>
      <c r="EE3" s="2">
        <v>0.05</v>
      </c>
      <c r="EF3" s="2">
        <v>93.2</v>
      </c>
      <c r="EG3" s="2">
        <v>4.22</v>
      </c>
      <c r="EH3" s="2">
        <v>1.63</v>
      </c>
      <c r="EI3" s="2">
        <v>8.23</v>
      </c>
      <c r="EJ3" s="2">
        <v>0.21</v>
      </c>
      <c r="EK3" s="2">
        <v>17904</v>
      </c>
      <c r="EL3" s="2">
        <v>25217</v>
      </c>
      <c r="EM3" s="2">
        <v>15930</v>
      </c>
      <c r="EN3" s="2">
        <v>8.3000000000000007</v>
      </c>
      <c r="EO3" s="2">
        <v>54.9</v>
      </c>
      <c r="EP3" s="2">
        <v>1.22</v>
      </c>
      <c r="EQ3" s="2">
        <v>87.7</v>
      </c>
      <c r="ER3" s="2">
        <v>0.71</v>
      </c>
      <c r="ES3" s="2">
        <v>5.21</v>
      </c>
      <c r="ET3" s="2">
        <v>69.900000000000006</v>
      </c>
      <c r="EU3" s="2">
        <v>0.65</v>
      </c>
      <c r="EV3" s="2">
        <v>3.88</v>
      </c>
      <c r="EW3" s="2">
        <v>23.1</v>
      </c>
      <c r="EX3" s="2">
        <v>21.4</v>
      </c>
      <c r="EY3" s="2">
        <v>19.3</v>
      </c>
      <c r="EZ3" s="2">
        <v>13</v>
      </c>
      <c r="FA3" s="2">
        <v>18720</v>
      </c>
      <c r="FB3" s="2">
        <v>4.4000000000000004</v>
      </c>
      <c r="FC3" s="2">
        <v>0.02</v>
      </c>
      <c r="FD3" s="2">
        <v>0.02</v>
      </c>
      <c r="FE3" s="2">
        <v>4.76</v>
      </c>
      <c r="FF3" s="2">
        <v>0.09</v>
      </c>
      <c r="FG3" s="2">
        <v>0.37</v>
      </c>
      <c r="FH3" s="2">
        <v>0</v>
      </c>
      <c r="FI3" s="2">
        <v>2.79</v>
      </c>
      <c r="FJ3" s="2">
        <v>48.5</v>
      </c>
      <c r="FK3" s="2">
        <v>0.06</v>
      </c>
      <c r="FL3" s="2">
        <v>0.39</v>
      </c>
      <c r="FM3" s="2">
        <v>13638</v>
      </c>
      <c r="FN3" s="2">
        <v>0.25</v>
      </c>
      <c r="FO3" s="2">
        <v>15491</v>
      </c>
      <c r="FP3" s="2">
        <v>7.0000000000000007E-2</v>
      </c>
      <c r="FQ3" s="2">
        <v>15967</v>
      </c>
    </row>
    <row r="4" spans="1:173" x14ac:dyDescent="0.25">
      <c r="A4" s="3" t="s">
        <v>10</v>
      </c>
      <c r="B4" s="6"/>
      <c r="C4" s="2">
        <v>54.8</v>
      </c>
      <c r="D4" s="2">
        <v>0.1</v>
      </c>
      <c r="E4" s="2">
        <v>0.02</v>
      </c>
      <c r="F4" s="2">
        <v>2136</v>
      </c>
      <c r="G4" s="2">
        <v>48607</v>
      </c>
      <c r="H4" s="5">
        <v>4.82</v>
      </c>
      <c r="I4" s="2">
        <v>83.8</v>
      </c>
      <c r="J4" s="2">
        <v>30</v>
      </c>
      <c r="K4" s="2">
        <v>893</v>
      </c>
      <c r="L4" s="2">
        <v>1.71</v>
      </c>
      <c r="M4" s="5">
        <v>7.71</v>
      </c>
      <c r="N4" s="2">
        <v>0.26</v>
      </c>
      <c r="O4" s="2">
        <v>3366</v>
      </c>
      <c r="P4" s="2">
        <v>28.5</v>
      </c>
      <c r="Q4" s="2">
        <v>18.2</v>
      </c>
      <c r="R4" s="2">
        <v>44.7</v>
      </c>
      <c r="S4" s="2">
        <v>45</v>
      </c>
      <c r="T4" s="2">
        <v>4.3600000000000003</v>
      </c>
      <c r="U4" s="2">
        <v>0.12</v>
      </c>
      <c r="V4" s="2">
        <v>2.5499999999999998</v>
      </c>
      <c r="W4" s="2">
        <v>3.89</v>
      </c>
      <c r="X4" s="2">
        <v>3.6</v>
      </c>
      <c r="Y4" s="2">
        <v>1.87</v>
      </c>
      <c r="Z4" s="2">
        <v>0.25</v>
      </c>
      <c r="AA4" s="2">
        <v>18.7</v>
      </c>
      <c r="AB4" s="2">
        <v>4.9400000000000004</v>
      </c>
      <c r="AC4" s="2">
        <v>0.21</v>
      </c>
      <c r="AD4" s="2">
        <v>0.88</v>
      </c>
      <c r="AE4" s="2">
        <v>22.9</v>
      </c>
      <c r="AF4" s="2">
        <v>2.0299999999999998</v>
      </c>
      <c r="AG4" s="2">
        <v>0.24</v>
      </c>
      <c r="AH4" s="2">
        <v>22.5</v>
      </c>
      <c r="AI4" s="2">
        <v>3.54</v>
      </c>
      <c r="AJ4" s="2">
        <v>0.19</v>
      </c>
      <c r="AK4" s="2">
        <v>3.49</v>
      </c>
      <c r="AL4" s="2">
        <v>20.3</v>
      </c>
      <c r="AM4" s="2">
        <v>0.83</v>
      </c>
      <c r="AN4" s="2">
        <v>0.3</v>
      </c>
      <c r="AO4" s="2">
        <v>0.34</v>
      </c>
      <c r="AP4" s="2">
        <v>11.5</v>
      </c>
      <c r="AQ4" s="2">
        <v>0.38</v>
      </c>
      <c r="AR4" s="2">
        <v>6.22</v>
      </c>
      <c r="AS4" s="2">
        <v>38.200000000000003</v>
      </c>
      <c r="AT4" s="2">
        <v>0.5</v>
      </c>
      <c r="AU4" s="2">
        <v>0.3</v>
      </c>
      <c r="AV4" s="2">
        <v>0.72</v>
      </c>
      <c r="AW4" s="2">
        <v>15.3</v>
      </c>
      <c r="AX4" s="2">
        <v>0.18</v>
      </c>
      <c r="AY4" s="2">
        <v>1.94</v>
      </c>
      <c r="AZ4" s="2">
        <v>43.4</v>
      </c>
      <c r="BA4" s="2">
        <v>2.14</v>
      </c>
      <c r="BB4" s="2">
        <v>0.43</v>
      </c>
      <c r="BC4" s="2">
        <v>7.44</v>
      </c>
      <c r="BD4" s="2">
        <v>48.5</v>
      </c>
      <c r="BE4" s="2">
        <v>15.3</v>
      </c>
      <c r="BF4" s="2">
        <v>9.34</v>
      </c>
      <c r="BG4" s="2">
        <v>12.6</v>
      </c>
      <c r="BH4" s="2">
        <v>8.85</v>
      </c>
      <c r="BI4" s="2">
        <v>7.32</v>
      </c>
      <c r="BJ4" s="2">
        <v>4.82</v>
      </c>
      <c r="BK4" s="2">
        <v>1.02</v>
      </c>
      <c r="BL4" s="2">
        <v>0.39</v>
      </c>
      <c r="BM4" s="2">
        <v>0.2</v>
      </c>
      <c r="BN4" s="2">
        <v>3.18</v>
      </c>
      <c r="BO4" s="2">
        <v>1.23</v>
      </c>
      <c r="BP4" s="2">
        <v>8.83</v>
      </c>
      <c r="BQ4" s="2">
        <v>0.1</v>
      </c>
      <c r="BR4" s="2">
        <v>0.64</v>
      </c>
      <c r="BS4" s="2">
        <v>30</v>
      </c>
      <c r="BT4" s="2">
        <v>0.96</v>
      </c>
      <c r="BU4" s="2">
        <v>0.33</v>
      </c>
      <c r="BV4" s="2">
        <v>2.73</v>
      </c>
      <c r="BW4" s="2">
        <v>2.75</v>
      </c>
      <c r="BX4" s="2">
        <v>6.69</v>
      </c>
      <c r="BY4" s="2">
        <v>7.0000000000000007E-2</v>
      </c>
      <c r="BZ4" s="2">
        <v>0.81</v>
      </c>
      <c r="CA4" s="2">
        <v>22.4</v>
      </c>
      <c r="CB4" s="2">
        <v>0.16</v>
      </c>
      <c r="CC4" s="2">
        <v>0.15</v>
      </c>
      <c r="CD4" s="2">
        <v>2.41</v>
      </c>
      <c r="CE4" s="2">
        <v>0.12</v>
      </c>
      <c r="CF4" s="2">
        <v>8.1999999999999993</v>
      </c>
      <c r="CG4" s="2">
        <v>0.11</v>
      </c>
      <c r="CH4" s="2">
        <v>0.55000000000000004</v>
      </c>
      <c r="CI4" s="2">
        <v>59.5</v>
      </c>
      <c r="CJ4" s="2">
        <v>0.26</v>
      </c>
      <c r="CK4" s="2">
        <v>0.2</v>
      </c>
      <c r="CL4" s="2">
        <v>6.89</v>
      </c>
      <c r="CM4" s="2">
        <v>1.45</v>
      </c>
      <c r="CN4" s="2">
        <v>12.6</v>
      </c>
      <c r="CO4" s="2">
        <v>0.2</v>
      </c>
      <c r="CP4" s="2">
        <v>0.76</v>
      </c>
      <c r="CQ4" s="2">
        <v>30.5</v>
      </c>
      <c r="CR4" s="2">
        <v>7.0000000000000007E-2</v>
      </c>
      <c r="CS4" s="2">
        <v>11.8</v>
      </c>
      <c r="CT4" s="2">
        <v>0.11</v>
      </c>
      <c r="CU4" s="2">
        <v>0.08</v>
      </c>
      <c r="CV4" s="2">
        <v>2.09</v>
      </c>
      <c r="CW4" s="2">
        <v>0.49</v>
      </c>
      <c r="CX4" s="2">
        <v>11.6</v>
      </c>
      <c r="CY4" s="2">
        <v>0.06</v>
      </c>
      <c r="CZ4" s="2">
        <v>0.38</v>
      </c>
      <c r="DA4" s="2">
        <v>7.77</v>
      </c>
      <c r="DB4" s="2">
        <v>0.02</v>
      </c>
      <c r="DC4" s="2">
        <v>0.08</v>
      </c>
      <c r="DD4" s="2">
        <v>1.74</v>
      </c>
      <c r="DE4" s="2">
        <v>0.15</v>
      </c>
      <c r="DF4" s="2">
        <v>7.47</v>
      </c>
      <c r="DG4" s="2">
        <v>0.02</v>
      </c>
      <c r="DH4" s="2">
        <v>0.28999999999999998</v>
      </c>
      <c r="DI4" s="2">
        <v>26.8</v>
      </c>
      <c r="DJ4" s="2">
        <v>0.09</v>
      </c>
      <c r="DK4" s="2">
        <v>1.93</v>
      </c>
      <c r="DL4" s="2">
        <v>0.33</v>
      </c>
      <c r="DM4" s="2">
        <v>9.81</v>
      </c>
      <c r="DN4" s="2">
        <v>0.04</v>
      </c>
      <c r="DO4" s="2">
        <v>0.33</v>
      </c>
      <c r="DP4" s="2">
        <v>21.7</v>
      </c>
      <c r="DQ4" s="2">
        <v>3.71</v>
      </c>
      <c r="DR4" s="2">
        <v>17.600000000000001</v>
      </c>
      <c r="DS4" s="2">
        <v>78.5</v>
      </c>
      <c r="DT4" s="2">
        <v>1.19</v>
      </c>
      <c r="DU4" s="2">
        <v>2.15</v>
      </c>
      <c r="DV4" s="2">
        <v>0.5</v>
      </c>
      <c r="DW4" s="2">
        <v>15.8</v>
      </c>
      <c r="DX4" s="2">
        <v>8.98</v>
      </c>
      <c r="DY4" s="2">
        <v>23</v>
      </c>
      <c r="DZ4" s="2">
        <v>13.8</v>
      </c>
      <c r="EA4" s="2">
        <v>20280</v>
      </c>
      <c r="EB4" s="2">
        <v>0.19</v>
      </c>
      <c r="EC4" s="2">
        <v>0.19</v>
      </c>
      <c r="ED4" s="2">
        <v>0</v>
      </c>
      <c r="EE4" s="2">
        <v>0</v>
      </c>
      <c r="EF4" s="2">
        <v>98.1</v>
      </c>
      <c r="EG4" s="2">
        <v>1.31</v>
      </c>
      <c r="EH4" s="2">
        <v>0.57999999999999996</v>
      </c>
      <c r="EI4" s="2">
        <v>6.77</v>
      </c>
      <c r="EJ4" s="2">
        <v>0.5</v>
      </c>
      <c r="EK4" s="2">
        <v>6268</v>
      </c>
      <c r="EL4" s="2">
        <v>7512</v>
      </c>
      <c r="EM4" s="2">
        <v>15312</v>
      </c>
      <c r="EN4" s="2">
        <v>7.78</v>
      </c>
      <c r="EO4" s="2">
        <v>77.7</v>
      </c>
      <c r="EP4" s="2">
        <v>1.22</v>
      </c>
      <c r="EQ4" s="2">
        <v>74.2</v>
      </c>
      <c r="ER4" s="2">
        <v>0.05</v>
      </c>
      <c r="ES4" s="2">
        <v>1.34</v>
      </c>
      <c r="ET4" s="2">
        <v>64.3</v>
      </c>
      <c r="EU4" s="2">
        <v>0.1</v>
      </c>
      <c r="EV4" s="2">
        <v>22.7</v>
      </c>
      <c r="EW4" s="2">
        <v>4.9400000000000004</v>
      </c>
      <c r="EX4" s="2">
        <v>3.59</v>
      </c>
      <c r="EY4" s="2">
        <v>1.19</v>
      </c>
      <c r="EZ4" s="2">
        <v>0.27</v>
      </c>
      <c r="FA4" s="2">
        <v>5302</v>
      </c>
      <c r="FB4" s="2">
        <v>0.43</v>
      </c>
      <c r="FC4" s="2">
        <v>0.45</v>
      </c>
      <c r="FD4" s="2">
        <v>0.14000000000000001</v>
      </c>
      <c r="FE4" s="2">
        <v>0.35</v>
      </c>
      <c r="FF4" s="2">
        <v>0.16</v>
      </c>
      <c r="FG4" s="2">
        <v>1.04</v>
      </c>
      <c r="FH4" s="2">
        <v>0.05</v>
      </c>
      <c r="FI4" s="2">
        <v>2.29</v>
      </c>
      <c r="FJ4" s="2">
        <v>19.899999999999999</v>
      </c>
      <c r="FK4" s="2">
        <v>0.03</v>
      </c>
      <c r="FL4" s="2">
        <v>0.3</v>
      </c>
      <c r="FM4" s="2">
        <v>10156</v>
      </c>
      <c r="FN4" s="2">
        <v>0.24</v>
      </c>
      <c r="FO4" s="2">
        <v>10087</v>
      </c>
      <c r="FP4" s="2">
        <v>0.04</v>
      </c>
      <c r="FQ4" s="2">
        <v>11586</v>
      </c>
    </row>
    <row r="5" spans="1:173" x14ac:dyDescent="0.25">
      <c r="A5" s="3" t="s">
        <v>11</v>
      </c>
      <c r="B5" s="6"/>
      <c r="C5" s="2">
        <v>55.8</v>
      </c>
      <c r="D5" s="2">
        <v>0.14000000000000001</v>
      </c>
      <c r="E5" s="2">
        <v>0.01</v>
      </c>
      <c r="F5" s="2">
        <v>1585</v>
      </c>
      <c r="G5" s="2">
        <v>30597</v>
      </c>
      <c r="H5" s="2">
        <v>0.87</v>
      </c>
      <c r="I5" s="2">
        <v>80.900000000000006</v>
      </c>
      <c r="J5" s="2">
        <v>83</v>
      </c>
      <c r="K5" s="2">
        <v>4185</v>
      </c>
      <c r="L5" s="2">
        <v>6.17</v>
      </c>
      <c r="M5" s="2">
        <v>0.48</v>
      </c>
      <c r="N5" s="2">
        <v>0.09</v>
      </c>
      <c r="O5" s="2">
        <v>3325</v>
      </c>
      <c r="P5" s="2">
        <v>28.3</v>
      </c>
      <c r="Q5" s="2">
        <v>18.5</v>
      </c>
      <c r="R5" s="2">
        <v>43.8</v>
      </c>
      <c r="S5" s="2">
        <v>42.2</v>
      </c>
      <c r="T5" s="2">
        <v>4.45</v>
      </c>
      <c r="U5" s="2">
        <v>0.27</v>
      </c>
      <c r="V5" s="2">
        <v>5.2</v>
      </c>
      <c r="W5" s="2">
        <v>2.94</v>
      </c>
      <c r="X5" s="2">
        <v>2.64</v>
      </c>
      <c r="Y5" s="2">
        <v>1.0900000000000001</v>
      </c>
      <c r="Z5" s="2">
        <v>0.15</v>
      </c>
      <c r="AA5" s="2">
        <v>10.199999999999999</v>
      </c>
      <c r="AB5" s="2">
        <v>2.59</v>
      </c>
      <c r="AC5" s="2">
        <v>0.05</v>
      </c>
      <c r="AD5" s="2">
        <v>1.37</v>
      </c>
      <c r="AE5" s="2">
        <v>29.1</v>
      </c>
      <c r="AF5" s="2">
        <v>1.42</v>
      </c>
      <c r="AG5" s="2">
        <v>0.13</v>
      </c>
      <c r="AH5" s="2">
        <v>12.7</v>
      </c>
      <c r="AI5" s="2">
        <v>1.92</v>
      </c>
      <c r="AJ5" s="2">
        <v>0.05</v>
      </c>
      <c r="AK5" s="2">
        <v>0.2</v>
      </c>
      <c r="AL5" s="2">
        <v>22.3</v>
      </c>
      <c r="AM5" s="2">
        <v>0.4</v>
      </c>
      <c r="AN5" s="2">
        <v>0.23</v>
      </c>
      <c r="AO5" s="2">
        <v>0.23</v>
      </c>
      <c r="AP5" s="2">
        <v>3.97</v>
      </c>
      <c r="AQ5" s="2">
        <v>0.1</v>
      </c>
      <c r="AR5" s="2">
        <v>0.38</v>
      </c>
      <c r="AS5" s="2">
        <v>38.5</v>
      </c>
      <c r="AT5" s="2">
        <v>0.06</v>
      </c>
      <c r="AU5" s="2">
        <v>0.21</v>
      </c>
      <c r="AV5" s="2">
        <v>0.79</v>
      </c>
      <c r="AW5" s="2">
        <v>4.22</v>
      </c>
      <c r="AX5" s="2">
        <v>0.01</v>
      </c>
      <c r="AY5" s="2">
        <v>0.17</v>
      </c>
      <c r="AZ5" s="2">
        <v>51.7</v>
      </c>
      <c r="BA5" s="2">
        <v>1.63</v>
      </c>
      <c r="BB5" s="2">
        <v>0.16</v>
      </c>
      <c r="BC5" s="2">
        <v>8.5299999999999994</v>
      </c>
      <c r="BD5" s="2">
        <v>24.9</v>
      </c>
      <c r="BE5" s="2">
        <v>14.3</v>
      </c>
      <c r="BF5" s="2">
        <v>22.9</v>
      </c>
      <c r="BG5" s="2">
        <v>16.7</v>
      </c>
      <c r="BH5" s="2">
        <v>14.8</v>
      </c>
      <c r="BI5" s="2">
        <v>2.14</v>
      </c>
      <c r="BJ5" s="2">
        <v>14.4</v>
      </c>
      <c r="BK5" s="2">
        <v>1.03</v>
      </c>
      <c r="BL5" s="2">
        <v>1.01</v>
      </c>
      <c r="BM5" s="2">
        <v>0.09</v>
      </c>
      <c r="BN5" s="2">
        <v>2.2200000000000002</v>
      </c>
      <c r="BO5" s="2">
        <v>1.1200000000000001</v>
      </c>
      <c r="BP5" s="2">
        <v>4.09</v>
      </c>
      <c r="BQ5" s="2">
        <v>0.03</v>
      </c>
      <c r="BR5" s="2">
        <v>0.08</v>
      </c>
      <c r="BS5" s="2">
        <v>31.6</v>
      </c>
      <c r="BT5" s="2">
        <v>3.09</v>
      </c>
      <c r="BU5" s="2">
        <v>0.23</v>
      </c>
      <c r="BV5" s="2">
        <v>2.4300000000000002</v>
      </c>
      <c r="BW5" s="2">
        <v>4.29</v>
      </c>
      <c r="BX5" s="2">
        <v>4.26</v>
      </c>
      <c r="BY5" s="2">
        <v>0.06</v>
      </c>
      <c r="BZ5" s="2">
        <v>0.16</v>
      </c>
      <c r="CA5" s="2">
        <v>35.9</v>
      </c>
      <c r="CB5" s="2">
        <v>0.63</v>
      </c>
      <c r="CC5" s="2">
        <v>0.04</v>
      </c>
      <c r="CD5" s="2">
        <v>1.18</v>
      </c>
      <c r="CE5" s="2">
        <v>0.04</v>
      </c>
      <c r="CF5" s="2">
        <v>2.58</v>
      </c>
      <c r="CG5" s="2">
        <v>0.03</v>
      </c>
      <c r="CH5" s="2">
        <v>0.08</v>
      </c>
      <c r="CI5" s="2">
        <v>24.3</v>
      </c>
      <c r="CJ5" s="2">
        <v>0.88</v>
      </c>
      <c r="CK5" s="2">
        <v>0.09</v>
      </c>
      <c r="CL5" s="2">
        <v>3.86</v>
      </c>
      <c r="CM5" s="2">
        <v>1.05</v>
      </c>
      <c r="CN5" s="2">
        <v>7.88</v>
      </c>
      <c r="CO5" s="2">
        <v>0.06</v>
      </c>
      <c r="CP5" s="2">
        <v>0.05</v>
      </c>
      <c r="CQ5" s="2">
        <v>53.5</v>
      </c>
      <c r="CR5" s="2">
        <v>0.04</v>
      </c>
      <c r="CS5" s="2">
        <v>5.08</v>
      </c>
      <c r="CT5" s="2">
        <v>0.15</v>
      </c>
      <c r="CU5" s="2">
        <v>0.15</v>
      </c>
      <c r="CV5" s="2">
        <v>1.42</v>
      </c>
      <c r="CW5" s="2">
        <v>0.6</v>
      </c>
      <c r="CX5" s="2">
        <v>5.6</v>
      </c>
      <c r="CY5" s="2">
        <v>0.08</v>
      </c>
      <c r="CZ5" s="2">
        <v>0</v>
      </c>
      <c r="DA5" s="2">
        <v>34.200000000000003</v>
      </c>
      <c r="DB5" s="2">
        <v>0.02</v>
      </c>
      <c r="DC5" s="2">
        <v>0.08</v>
      </c>
      <c r="DD5" s="2">
        <v>2.16</v>
      </c>
      <c r="DE5" s="2">
        <v>0.02</v>
      </c>
      <c r="DF5" s="2">
        <v>2.33</v>
      </c>
      <c r="DG5" s="2">
        <v>0</v>
      </c>
      <c r="DH5" s="2">
        <v>0.02</v>
      </c>
      <c r="DI5" s="2">
        <v>17.3</v>
      </c>
      <c r="DJ5" s="2">
        <v>0.09</v>
      </c>
      <c r="DK5" s="2">
        <v>2.0499999999999998</v>
      </c>
      <c r="DL5" s="2">
        <v>0.1</v>
      </c>
      <c r="DM5" s="2">
        <v>2.77</v>
      </c>
      <c r="DN5" s="2">
        <v>0.01</v>
      </c>
      <c r="DO5" s="2">
        <v>0.02</v>
      </c>
      <c r="DP5" s="2">
        <v>19.899999999999999</v>
      </c>
      <c r="DQ5" s="2">
        <v>3.46</v>
      </c>
      <c r="DR5" s="2">
        <v>7.75</v>
      </c>
      <c r="DS5" s="2">
        <v>89</v>
      </c>
      <c r="DT5" s="2">
        <v>0.64</v>
      </c>
      <c r="DU5" s="2">
        <v>2.31</v>
      </c>
      <c r="DV5" s="2">
        <v>0.27</v>
      </c>
      <c r="DW5" s="2">
        <v>3.09</v>
      </c>
      <c r="DX5" s="2">
        <v>0.54</v>
      </c>
      <c r="DY5" s="2">
        <v>6.13</v>
      </c>
      <c r="DZ5" s="2">
        <v>1.53</v>
      </c>
      <c r="EA5" s="2">
        <v>14857</v>
      </c>
      <c r="EB5" s="2">
        <v>0.44</v>
      </c>
      <c r="EC5" s="2">
        <v>0.44</v>
      </c>
      <c r="ED5" s="2">
        <v>0</v>
      </c>
      <c r="EE5" s="2">
        <v>0</v>
      </c>
      <c r="EF5" s="2">
        <v>98.9</v>
      </c>
      <c r="EG5" s="2">
        <v>0.62</v>
      </c>
      <c r="EH5" s="2">
        <v>0.46</v>
      </c>
      <c r="EI5" s="2">
        <v>1.89</v>
      </c>
      <c r="EJ5" s="2">
        <v>0.65</v>
      </c>
      <c r="EK5" s="2">
        <v>7915</v>
      </c>
      <c r="EL5" s="2">
        <v>3126</v>
      </c>
      <c r="EM5" s="2">
        <v>15312</v>
      </c>
      <c r="EN5" s="2">
        <v>4.45</v>
      </c>
      <c r="EO5" s="2">
        <v>50.1</v>
      </c>
      <c r="EP5" s="2">
        <v>2.0499999999999998</v>
      </c>
      <c r="EQ5" s="5">
        <v>39.299999999999997</v>
      </c>
      <c r="ER5" s="2">
        <v>0.3</v>
      </c>
      <c r="ES5" s="2">
        <v>2.5299999999999998</v>
      </c>
      <c r="ET5" s="2">
        <v>88.3</v>
      </c>
      <c r="EU5" s="2">
        <v>16.899999999999999</v>
      </c>
      <c r="EV5" s="2">
        <v>41.4</v>
      </c>
      <c r="EW5" s="2">
        <v>10.7</v>
      </c>
      <c r="EX5" s="2">
        <v>9</v>
      </c>
      <c r="EY5" s="2">
        <v>4.6900000000000004</v>
      </c>
      <c r="EZ5" s="2">
        <v>2.41</v>
      </c>
      <c r="FA5" s="2">
        <v>4246</v>
      </c>
      <c r="FB5" s="2">
        <v>0.56000000000000005</v>
      </c>
      <c r="FC5" s="2">
        <v>0.68</v>
      </c>
      <c r="FD5" s="2">
        <v>0.12</v>
      </c>
      <c r="FE5" s="2">
        <v>0.24</v>
      </c>
      <c r="FF5" s="2">
        <v>0.15</v>
      </c>
      <c r="FG5" s="2">
        <v>0.51</v>
      </c>
      <c r="FH5" s="2">
        <v>0.02</v>
      </c>
      <c r="FI5" s="2">
        <v>0.15</v>
      </c>
      <c r="FJ5" s="2">
        <v>35.6</v>
      </c>
      <c r="FK5" s="2">
        <v>0.02</v>
      </c>
      <c r="FL5" s="2">
        <v>0.53</v>
      </c>
      <c r="FM5" s="2">
        <v>9054</v>
      </c>
      <c r="FN5" s="2">
        <v>0.45</v>
      </c>
      <c r="FO5" s="2">
        <v>9136</v>
      </c>
      <c r="FP5" s="2">
        <v>0.05</v>
      </c>
      <c r="FQ5" s="2">
        <v>12815</v>
      </c>
    </row>
    <row r="6" spans="1:173" x14ac:dyDescent="0.25">
      <c r="A6" s="3" t="s">
        <v>12</v>
      </c>
      <c r="B6" s="6"/>
      <c r="C6" s="2">
        <v>71.099999999999994</v>
      </c>
      <c r="D6" s="2">
        <v>0.04</v>
      </c>
      <c r="E6" s="2">
        <v>0.15</v>
      </c>
      <c r="F6" s="2">
        <v>3151</v>
      </c>
      <c r="G6" s="2">
        <v>24742</v>
      </c>
      <c r="H6" s="2">
        <v>0.72</v>
      </c>
      <c r="I6" s="2">
        <v>49.5</v>
      </c>
      <c r="J6" s="2">
        <v>57.9</v>
      </c>
      <c r="K6" s="2">
        <v>2509</v>
      </c>
      <c r="L6" s="2">
        <v>18.8</v>
      </c>
      <c r="M6" s="2">
        <v>0.53</v>
      </c>
      <c r="N6" s="2">
        <v>0.27</v>
      </c>
      <c r="O6" s="2">
        <v>3413</v>
      </c>
      <c r="P6" s="2">
        <v>15.7</v>
      </c>
      <c r="Q6" s="2">
        <v>9.39</v>
      </c>
      <c r="R6" s="2">
        <v>45.6</v>
      </c>
      <c r="S6" s="2">
        <v>45.8</v>
      </c>
      <c r="T6" s="2">
        <v>3.38</v>
      </c>
      <c r="U6" s="2">
        <v>0.06</v>
      </c>
      <c r="V6" s="2">
        <v>2.54</v>
      </c>
      <c r="W6" s="2">
        <v>5.87</v>
      </c>
      <c r="X6" s="2">
        <v>8.2200000000000006</v>
      </c>
      <c r="Y6" s="2">
        <v>2.21</v>
      </c>
      <c r="Z6" s="2">
        <v>0.3</v>
      </c>
      <c r="AA6" s="2">
        <v>22.3</v>
      </c>
      <c r="AB6" s="2">
        <v>2.4500000000000002</v>
      </c>
      <c r="AC6" s="2">
        <v>0.17</v>
      </c>
      <c r="AD6" s="2">
        <v>2.68</v>
      </c>
      <c r="AE6" s="2">
        <v>30.3</v>
      </c>
      <c r="AF6" s="2">
        <v>2.46</v>
      </c>
      <c r="AG6" s="2">
        <v>0.28999999999999998</v>
      </c>
      <c r="AH6" s="2">
        <v>25.7</v>
      </c>
      <c r="AI6" s="2">
        <v>1.6</v>
      </c>
      <c r="AJ6" s="2">
        <v>0.14000000000000001</v>
      </c>
      <c r="AK6" s="2">
        <v>2.46</v>
      </c>
      <c r="AL6" s="2">
        <v>27.8</v>
      </c>
      <c r="AM6" s="2">
        <v>0.38</v>
      </c>
      <c r="AN6" s="2">
        <v>0.13</v>
      </c>
      <c r="AO6" s="2">
        <v>0.63</v>
      </c>
      <c r="AP6" s="2">
        <v>6.6</v>
      </c>
      <c r="AQ6" s="2">
        <v>0.25</v>
      </c>
      <c r="AR6" s="2">
        <v>4.34</v>
      </c>
      <c r="AS6" s="2">
        <v>34.299999999999997</v>
      </c>
      <c r="AT6" s="2">
        <v>0.59</v>
      </c>
      <c r="AU6" s="2">
        <v>0.42</v>
      </c>
      <c r="AV6" s="2">
        <v>2.94</v>
      </c>
      <c r="AW6" s="2">
        <v>9.06</v>
      </c>
      <c r="AX6" s="2">
        <v>0.25</v>
      </c>
      <c r="AY6" s="2">
        <v>2.68</v>
      </c>
      <c r="AZ6" s="2">
        <v>52.9</v>
      </c>
      <c r="BA6" s="2">
        <v>1.22</v>
      </c>
      <c r="BB6" s="2">
        <v>0.39</v>
      </c>
      <c r="BC6" s="2">
        <v>5.38</v>
      </c>
      <c r="BD6" s="2">
        <v>51</v>
      </c>
      <c r="BE6" s="2">
        <v>19.100000000000001</v>
      </c>
      <c r="BF6" s="2">
        <v>2.46</v>
      </c>
      <c r="BG6" s="2">
        <v>5.0199999999999996</v>
      </c>
      <c r="BH6" s="2">
        <v>17.600000000000001</v>
      </c>
      <c r="BI6" s="2">
        <v>3.24</v>
      </c>
      <c r="BJ6" s="2">
        <v>1.58</v>
      </c>
      <c r="BK6" s="2">
        <v>0.96</v>
      </c>
      <c r="BL6" s="2">
        <v>0.25</v>
      </c>
      <c r="BM6" s="2">
        <v>1.51</v>
      </c>
      <c r="BN6" s="2">
        <v>1.72</v>
      </c>
      <c r="BO6" s="2">
        <v>1.42</v>
      </c>
      <c r="BP6" s="2">
        <v>2.14</v>
      </c>
      <c r="BQ6" s="2">
        <v>0.84</v>
      </c>
      <c r="BR6" s="2">
        <v>7.0000000000000007E-2</v>
      </c>
      <c r="BS6" s="2">
        <v>23</v>
      </c>
      <c r="BT6" s="2">
        <v>0.35</v>
      </c>
      <c r="BU6" s="2">
        <v>0.99</v>
      </c>
      <c r="BV6" s="2">
        <v>0.8</v>
      </c>
      <c r="BW6" s="2">
        <v>2.2599999999999998</v>
      </c>
      <c r="BX6" s="2">
        <v>1.01</v>
      </c>
      <c r="BY6" s="2">
        <v>0.23</v>
      </c>
      <c r="BZ6" s="2">
        <v>0.04</v>
      </c>
      <c r="CA6" s="2">
        <v>18.600000000000001</v>
      </c>
      <c r="CB6" s="2">
        <v>0.3</v>
      </c>
      <c r="CC6" s="2">
        <v>1.51</v>
      </c>
      <c r="CD6" s="2">
        <v>1.36</v>
      </c>
      <c r="CE6" s="2">
        <v>0.15</v>
      </c>
      <c r="CF6" s="2">
        <v>3.63</v>
      </c>
      <c r="CG6" s="5">
        <v>1.36</v>
      </c>
      <c r="CH6" s="2">
        <v>0.15</v>
      </c>
      <c r="CI6" s="2">
        <v>40.9</v>
      </c>
      <c r="CJ6" s="2">
        <v>0.19</v>
      </c>
      <c r="CK6" s="2">
        <v>2.21</v>
      </c>
      <c r="CL6" s="2">
        <v>3.18</v>
      </c>
      <c r="CM6" s="2">
        <v>0.8</v>
      </c>
      <c r="CN6" s="2">
        <v>3.35</v>
      </c>
      <c r="CO6" s="2">
        <v>1.47</v>
      </c>
      <c r="CP6" s="2">
        <v>0.08</v>
      </c>
      <c r="CQ6" s="2">
        <v>25.6</v>
      </c>
      <c r="CR6" s="2">
        <v>0</v>
      </c>
      <c r="CS6" s="2">
        <v>5.74</v>
      </c>
      <c r="CT6" s="2">
        <v>0</v>
      </c>
      <c r="CU6" s="2">
        <v>1.72</v>
      </c>
      <c r="CV6" s="2">
        <v>0.34</v>
      </c>
      <c r="CW6" s="2">
        <v>0.8</v>
      </c>
      <c r="CX6" s="2">
        <v>1.95</v>
      </c>
      <c r="CY6" s="5">
        <v>1.03</v>
      </c>
      <c r="CZ6" s="2">
        <v>0.11</v>
      </c>
      <c r="DA6" s="2">
        <v>2.79</v>
      </c>
      <c r="DB6" s="2">
        <v>0</v>
      </c>
      <c r="DC6" s="2">
        <v>1.18</v>
      </c>
      <c r="DD6" s="2">
        <v>0</v>
      </c>
      <c r="DE6" s="2">
        <v>0</v>
      </c>
      <c r="DF6" s="2">
        <v>1.18</v>
      </c>
      <c r="DG6" s="5">
        <v>0.47</v>
      </c>
      <c r="DH6" s="2">
        <v>0.24</v>
      </c>
      <c r="DI6" s="2">
        <v>6.82</v>
      </c>
      <c r="DJ6" s="2">
        <v>1.48</v>
      </c>
      <c r="DK6" s="2">
        <v>0.22</v>
      </c>
      <c r="DL6" s="2">
        <v>0.52</v>
      </c>
      <c r="DM6" s="2">
        <v>1.63</v>
      </c>
      <c r="DN6" s="5">
        <v>0.81</v>
      </c>
      <c r="DO6" s="2">
        <v>0.15</v>
      </c>
      <c r="DP6" s="2">
        <v>16.100000000000001</v>
      </c>
      <c r="DQ6" s="2">
        <v>4.07</v>
      </c>
      <c r="DR6" s="2">
        <v>9.02</v>
      </c>
      <c r="DS6" s="2">
        <v>89.2</v>
      </c>
      <c r="DT6" s="2">
        <v>0.31</v>
      </c>
      <c r="DU6" s="2">
        <v>1.2</v>
      </c>
      <c r="DV6" s="2">
        <v>0.2</v>
      </c>
      <c r="DW6" s="2">
        <v>2.29</v>
      </c>
      <c r="DX6" s="2">
        <v>1.58</v>
      </c>
      <c r="DY6" s="2">
        <v>4.6900000000000004</v>
      </c>
      <c r="DZ6" s="2">
        <v>1.22</v>
      </c>
      <c r="EA6" s="2">
        <v>5521</v>
      </c>
      <c r="EB6" s="2">
        <v>3.57</v>
      </c>
      <c r="EC6" s="2">
        <v>3.41</v>
      </c>
      <c r="ED6" s="2">
        <v>0.11</v>
      </c>
      <c r="EE6" s="2">
        <v>0.05</v>
      </c>
      <c r="EF6" s="2">
        <v>95.5</v>
      </c>
      <c r="EG6" s="2">
        <v>2.94</v>
      </c>
      <c r="EH6" s="2">
        <v>1.42</v>
      </c>
      <c r="EI6" s="2">
        <v>13.7</v>
      </c>
      <c r="EJ6" s="2">
        <v>0.15</v>
      </c>
      <c r="EK6" s="2">
        <v>8775</v>
      </c>
      <c r="EL6" s="2">
        <v>4444</v>
      </c>
      <c r="EM6" s="2">
        <v>2744</v>
      </c>
      <c r="EN6" s="2">
        <v>3.02</v>
      </c>
      <c r="EO6" s="2">
        <v>31.5</v>
      </c>
      <c r="EP6" s="2">
        <v>2.08</v>
      </c>
      <c r="EQ6" s="2">
        <v>79.8</v>
      </c>
      <c r="ER6" s="2">
        <v>2.69</v>
      </c>
      <c r="ES6" s="2">
        <v>3.49</v>
      </c>
      <c r="ET6" s="2">
        <v>50.8</v>
      </c>
      <c r="EU6" s="2">
        <v>0.72</v>
      </c>
      <c r="EV6" s="2">
        <v>24.3</v>
      </c>
      <c r="EW6" s="2">
        <v>17.7</v>
      </c>
      <c r="EX6" s="2">
        <v>10.5</v>
      </c>
      <c r="EY6" s="2">
        <v>0.36</v>
      </c>
      <c r="EZ6" s="2">
        <v>14.9</v>
      </c>
      <c r="FA6" s="2">
        <v>9385</v>
      </c>
      <c r="FB6" s="2">
        <v>0.96</v>
      </c>
      <c r="FC6" s="2">
        <v>0</v>
      </c>
      <c r="FD6" s="2">
        <v>0.08</v>
      </c>
      <c r="FE6" s="2">
        <v>4.51</v>
      </c>
      <c r="FF6" s="2">
        <v>0.12</v>
      </c>
      <c r="FG6" s="2">
        <v>0.06</v>
      </c>
      <c r="FH6" s="2">
        <v>0.02</v>
      </c>
      <c r="FI6" s="2">
        <v>0.12</v>
      </c>
      <c r="FJ6" s="2">
        <v>21.7</v>
      </c>
      <c r="FK6" s="2">
        <v>0.01</v>
      </c>
      <c r="FL6" s="2">
        <v>0.52</v>
      </c>
      <c r="FM6" s="2">
        <v>4872</v>
      </c>
      <c r="FN6" s="2">
        <v>0.44</v>
      </c>
      <c r="FO6" s="2">
        <v>22132</v>
      </c>
      <c r="FP6" s="2">
        <v>0.03</v>
      </c>
      <c r="FQ6" s="2">
        <v>9074</v>
      </c>
    </row>
    <row r="7" spans="1:173" x14ac:dyDescent="0.25">
      <c r="A7" s="3" t="s">
        <v>13</v>
      </c>
      <c r="B7" s="6"/>
      <c r="C7" s="2">
        <v>40.4</v>
      </c>
      <c r="D7" s="2">
        <v>0.1</v>
      </c>
      <c r="E7" s="2">
        <v>0.03</v>
      </c>
      <c r="F7" s="2">
        <v>2899</v>
      </c>
      <c r="G7" s="2">
        <v>34830</v>
      </c>
      <c r="H7" s="2">
        <v>1.32</v>
      </c>
      <c r="I7" s="2">
        <v>22.6</v>
      </c>
      <c r="J7" s="2">
        <v>80.8</v>
      </c>
      <c r="K7" s="2">
        <v>9239</v>
      </c>
      <c r="L7" s="2">
        <v>12.6</v>
      </c>
      <c r="M7" s="2">
        <v>0.28999999999999998</v>
      </c>
      <c r="N7" s="2">
        <v>7.0000000000000007E-2</v>
      </c>
      <c r="O7" s="2">
        <v>3201</v>
      </c>
      <c r="P7" s="2">
        <v>46.1</v>
      </c>
      <c r="Q7" s="2">
        <v>20.9</v>
      </c>
      <c r="R7" s="2">
        <v>24.2</v>
      </c>
      <c r="S7" s="2">
        <v>47.6</v>
      </c>
      <c r="T7" s="2">
        <v>17.2</v>
      </c>
      <c r="U7" s="2">
        <v>1.69</v>
      </c>
      <c r="V7" s="2">
        <v>5.09</v>
      </c>
      <c r="W7" s="2">
        <v>4.91</v>
      </c>
      <c r="X7" s="2">
        <v>6.24</v>
      </c>
      <c r="Y7" s="2">
        <v>2.1</v>
      </c>
      <c r="Z7" s="2">
        <v>0.17</v>
      </c>
      <c r="AA7" s="2">
        <v>29.3</v>
      </c>
      <c r="AB7" s="2">
        <v>4.5</v>
      </c>
      <c r="AC7" s="2">
        <v>0.34</v>
      </c>
      <c r="AD7" s="2">
        <v>0.17</v>
      </c>
      <c r="AE7" s="2">
        <v>24</v>
      </c>
      <c r="AF7" s="2">
        <v>1.46</v>
      </c>
      <c r="AG7" s="2">
        <v>0.16</v>
      </c>
      <c r="AH7" s="2">
        <v>29.2</v>
      </c>
      <c r="AI7" s="2">
        <v>2.29</v>
      </c>
      <c r="AJ7" s="2">
        <v>0.12</v>
      </c>
      <c r="AK7" s="2">
        <v>6.69</v>
      </c>
      <c r="AL7" s="2">
        <v>23.4</v>
      </c>
      <c r="AM7" s="2">
        <v>0.19</v>
      </c>
      <c r="AN7" s="2">
        <v>0.05</v>
      </c>
      <c r="AO7" s="2">
        <v>0.1</v>
      </c>
      <c r="AP7" s="2">
        <v>5.42</v>
      </c>
      <c r="AQ7" s="2">
        <v>0.09</v>
      </c>
      <c r="AR7" s="2">
        <v>10.6</v>
      </c>
      <c r="AS7" s="2">
        <v>38.299999999999997</v>
      </c>
      <c r="AT7" s="2">
        <v>0.76</v>
      </c>
      <c r="AU7" s="2">
        <v>0.2</v>
      </c>
      <c r="AV7" s="2">
        <v>1.91</v>
      </c>
      <c r="AW7" s="2">
        <v>11.3</v>
      </c>
      <c r="AX7" s="2">
        <v>0.46</v>
      </c>
      <c r="AY7" s="5">
        <v>8.16</v>
      </c>
      <c r="AZ7" s="2">
        <v>57.6</v>
      </c>
      <c r="BA7" s="2">
        <v>1.92</v>
      </c>
      <c r="BB7" s="2">
        <v>0.4</v>
      </c>
      <c r="BC7" s="2">
        <v>21</v>
      </c>
      <c r="BD7" s="2">
        <v>12</v>
      </c>
      <c r="BE7" s="2">
        <v>5.17</v>
      </c>
      <c r="BF7" s="2">
        <v>25.1</v>
      </c>
      <c r="BG7" s="2">
        <v>35.299999999999997</v>
      </c>
      <c r="BH7" s="2">
        <v>16.8</v>
      </c>
      <c r="BI7" s="2">
        <v>9.0399999999999991</v>
      </c>
      <c r="BJ7" s="2">
        <v>29.1</v>
      </c>
      <c r="BK7" s="2">
        <v>0.82</v>
      </c>
      <c r="BL7" s="2">
        <v>0.28000000000000003</v>
      </c>
      <c r="BM7" s="2">
        <v>0.44</v>
      </c>
      <c r="BN7" s="2">
        <v>0.81</v>
      </c>
      <c r="BO7" s="2">
        <v>0.97</v>
      </c>
      <c r="BP7" s="2">
        <v>4.8899999999999997</v>
      </c>
      <c r="BQ7" s="2">
        <v>0.35</v>
      </c>
      <c r="BR7" s="2">
        <v>1.67</v>
      </c>
      <c r="BS7" s="2">
        <v>15</v>
      </c>
      <c r="BT7" s="2">
        <v>1.25</v>
      </c>
      <c r="BU7" s="2">
        <v>0.28000000000000003</v>
      </c>
      <c r="BV7" s="2">
        <v>2.66</v>
      </c>
      <c r="BW7" s="2">
        <v>5.26</v>
      </c>
      <c r="BX7" s="2">
        <v>6.08</v>
      </c>
      <c r="BY7" s="2">
        <v>0.13</v>
      </c>
      <c r="BZ7" s="2">
        <v>2.66</v>
      </c>
      <c r="CA7" s="2">
        <v>49.1</v>
      </c>
      <c r="CB7" s="2">
        <v>0.05</v>
      </c>
      <c r="CC7" s="2">
        <v>0.06</v>
      </c>
      <c r="CD7" s="2">
        <v>0.46</v>
      </c>
      <c r="CE7" s="2">
        <v>0.04</v>
      </c>
      <c r="CF7" s="2">
        <v>3.82</v>
      </c>
      <c r="CG7" s="2">
        <v>0.04</v>
      </c>
      <c r="CH7" s="2">
        <v>2.21</v>
      </c>
      <c r="CI7" s="2">
        <v>12.3</v>
      </c>
      <c r="CJ7" s="2">
        <v>0.14000000000000001</v>
      </c>
      <c r="CK7" s="2">
        <v>0.27</v>
      </c>
      <c r="CL7" s="2">
        <v>5.18</v>
      </c>
      <c r="CM7" s="2">
        <v>1.1599999999999999</v>
      </c>
      <c r="CN7" s="2">
        <v>7.12</v>
      </c>
      <c r="CO7" s="2">
        <v>0.23</v>
      </c>
      <c r="CP7" s="2">
        <v>2.48</v>
      </c>
      <c r="CQ7" s="2">
        <v>45.3</v>
      </c>
      <c r="CR7" s="2">
        <v>0.03</v>
      </c>
      <c r="CS7" s="2">
        <v>16.399999999999999</v>
      </c>
      <c r="CT7" s="2">
        <v>0.06</v>
      </c>
      <c r="CU7" s="2">
        <v>0.12</v>
      </c>
      <c r="CV7" s="2">
        <v>1.06</v>
      </c>
      <c r="CW7" s="2">
        <v>0.21</v>
      </c>
      <c r="CX7" s="2">
        <v>3.77</v>
      </c>
      <c r="CY7" s="2">
        <v>0.08</v>
      </c>
      <c r="CZ7" s="2">
        <v>2.25</v>
      </c>
      <c r="DA7" s="2">
        <v>53</v>
      </c>
      <c r="DB7" s="2">
        <v>0.02</v>
      </c>
      <c r="DC7" s="2">
        <v>0.04</v>
      </c>
      <c r="DD7" s="2">
        <v>0.33</v>
      </c>
      <c r="DE7" s="2">
        <v>0.04</v>
      </c>
      <c r="DF7" s="2">
        <v>2.23</v>
      </c>
      <c r="DG7" s="2">
        <v>0.01</v>
      </c>
      <c r="DH7" s="2">
        <v>2.54</v>
      </c>
      <c r="DI7" s="2">
        <v>7.02</v>
      </c>
      <c r="DJ7" s="2">
        <v>0.06</v>
      </c>
      <c r="DK7" s="2">
        <v>0.5</v>
      </c>
      <c r="DL7" s="2">
        <v>0.08</v>
      </c>
      <c r="DM7" s="2">
        <v>2.57</v>
      </c>
      <c r="DN7" s="2">
        <v>0.03</v>
      </c>
      <c r="DO7" s="2">
        <v>2.46</v>
      </c>
      <c r="DP7" s="2">
        <v>11.2</v>
      </c>
      <c r="DQ7" s="2">
        <v>4.78</v>
      </c>
      <c r="DR7" s="2">
        <v>26.1</v>
      </c>
      <c r="DS7" s="2">
        <v>59.4</v>
      </c>
      <c r="DT7" s="2">
        <v>2.13</v>
      </c>
      <c r="DU7" s="2">
        <v>10.1</v>
      </c>
      <c r="DV7" s="2">
        <v>1.91</v>
      </c>
      <c r="DW7" s="2">
        <v>0.44</v>
      </c>
      <c r="DX7" s="2">
        <v>0.19</v>
      </c>
      <c r="DY7" s="2">
        <v>1.6</v>
      </c>
      <c r="DZ7" s="2">
        <v>0.64</v>
      </c>
      <c r="EA7" s="2">
        <v>17862</v>
      </c>
      <c r="EB7" s="2">
        <v>2.57</v>
      </c>
      <c r="EC7" s="2">
        <v>2.52</v>
      </c>
      <c r="ED7" s="2">
        <v>0.03</v>
      </c>
      <c r="EE7" s="2">
        <v>0.02</v>
      </c>
      <c r="EF7" s="2">
        <v>98.1</v>
      </c>
      <c r="EG7" s="2">
        <v>1.1000000000000001</v>
      </c>
      <c r="EH7" s="2">
        <v>0.67</v>
      </c>
      <c r="EI7" s="2">
        <v>1.85</v>
      </c>
      <c r="EJ7" s="2">
        <v>0.06</v>
      </c>
      <c r="EK7" s="2">
        <v>10421</v>
      </c>
      <c r="EL7" s="2">
        <v>2987</v>
      </c>
      <c r="EM7" s="2">
        <v>17696</v>
      </c>
      <c r="EN7" s="2">
        <v>3.18</v>
      </c>
      <c r="EO7" s="2">
        <v>29.9</v>
      </c>
      <c r="EP7" s="2">
        <v>1.53</v>
      </c>
      <c r="EQ7" s="2">
        <v>77</v>
      </c>
      <c r="ER7" s="2">
        <v>0.42</v>
      </c>
      <c r="ES7" s="2">
        <v>1.78</v>
      </c>
      <c r="ET7" s="2">
        <v>64.7</v>
      </c>
      <c r="EU7" s="2">
        <v>16.8</v>
      </c>
      <c r="EV7" s="2">
        <v>21</v>
      </c>
      <c r="EW7" s="2">
        <v>31.2</v>
      </c>
      <c r="EX7" s="2">
        <v>22.9</v>
      </c>
      <c r="EY7" s="2">
        <v>1.66</v>
      </c>
      <c r="EZ7" s="2">
        <v>1.96</v>
      </c>
      <c r="FA7" s="2">
        <v>9259</v>
      </c>
      <c r="FB7" s="2">
        <v>0.92</v>
      </c>
      <c r="FC7" s="2">
        <v>0.08</v>
      </c>
      <c r="FD7" s="2">
        <v>0.32</v>
      </c>
      <c r="FE7" s="2">
        <v>3.94</v>
      </c>
      <c r="FF7" s="2">
        <v>0.17</v>
      </c>
      <c r="FG7" s="2">
        <v>1.06</v>
      </c>
      <c r="FH7" s="5">
        <v>0.19</v>
      </c>
      <c r="FI7" s="2">
        <v>2.67</v>
      </c>
      <c r="FJ7" s="2">
        <v>53.9</v>
      </c>
      <c r="FK7" s="2">
        <v>0.03</v>
      </c>
      <c r="FL7" s="2">
        <v>0.56999999999999995</v>
      </c>
      <c r="FM7" s="2">
        <v>10459</v>
      </c>
      <c r="FN7" s="2">
        <v>0.43</v>
      </c>
      <c r="FO7" s="2">
        <v>12874</v>
      </c>
      <c r="FP7" s="2">
        <v>0.03</v>
      </c>
      <c r="FQ7" s="2">
        <v>7173</v>
      </c>
    </row>
    <row r="8" spans="1:173" x14ac:dyDescent="0.25">
      <c r="A8" s="3" t="s">
        <v>14</v>
      </c>
      <c r="B8" s="6"/>
      <c r="C8" s="2">
        <v>27.5</v>
      </c>
      <c r="D8" s="5">
        <v>0.28999999999999998</v>
      </c>
      <c r="E8" s="2">
        <v>0.34</v>
      </c>
      <c r="F8" s="2">
        <v>2981</v>
      </c>
      <c r="G8" s="2">
        <v>30160</v>
      </c>
      <c r="H8" s="2">
        <v>1.66</v>
      </c>
      <c r="I8" s="2">
        <v>16.399999999999999</v>
      </c>
      <c r="J8" s="2">
        <v>83.1</v>
      </c>
      <c r="K8" s="2">
        <v>8467</v>
      </c>
      <c r="L8" s="2">
        <v>9.98</v>
      </c>
      <c r="M8" s="2">
        <v>0.34</v>
      </c>
      <c r="N8" s="2">
        <v>0.17</v>
      </c>
      <c r="O8" s="2">
        <v>4133</v>
      </c>
      <c r="P8" s="2">
        <v>58.4</v>
      </c>
      <c r="Q8" s="2">
        <v>28.1</v>
      </c>
      <c r="R8" s="2">
        <v>23.8</v>
      </c>
      <c r="S8" s="2">
        <v>53.7</v>
      </c>
      <c r="T8" s="2">
        <v>15.6</v>
      </c>
      <c r="U8" s="2">
        <v>0.85</v>
      </c>
      <c r="V8" s="2">
        <v>2.4</v>
      </c>
      <c r="W8" s="2">
        <v>4.8099999999999996</v>
      </c>
      <c r="X8" s="2">
        <v>4.63</v>
      </c>
      <c r="Y8" s="2">
        <v>1.2</v>
      </c>
      <c r="Z8" s="2">
        <v>0.15</v>
      </c>
      <c r="AA8" s="2">
        <v>20.9</v>
      </c>
      <c r="AB8" s="2">
        <v>3.36</v>
      </c>
      <c r="AC8" s="2">
        <v>0.13</v>
      </c>
      <c r="AD8" s="2">
        <v>0.18</v>
      </c>
      <c r="AE8" s="2">
        <v>27.4</v>
      </c>
      <c r="AF8" s="2">
        <v>2.82</v>
      </c>
      <c r="AG8" s="2">
        <v>0.17</v>
      </c>
      <c r="AH8" s="2">
        <v>44.8</v>
      </c>
      <c r="AI8" s="2">
        <v>2.31</v>
      </c>
      <c r="AJ8" s="2">
        <v>0.28999999999999998</v>
      </c>
      <c r="AK8" s="2">
        <v>0.18</v>
      </c>
      <c r="AL8" s="2">
        <v>18.399999999999999</v>
      </c>
      <c r="AM8" s="2">
        <v>0.39</v>
      </c>
      <c r="AN8" s="2">
        <v>0.11</v>
      </c>
      <c r="AO8" s="2">
        <v>0.39</v>
      </c>
      <c r="AP8" s="2">
        <v>6.94</v>
      </c>
      <c r="AQ8" s="2">
        <v>0.24</v>
      </c>
      <c r="AR8" s="2">
        <v>0.12</v>
      </c>
      <c r="AS8" s="2">
        <v>32.799999999999997</v>
      </c>
      <c r="AT8" s="2">
        <v>1.49</v>
      </c>
      <c r="AU8" s="2">
        <v>0.25</v>
      </c>
      <c r="AV8" s="2">
        <v>4.38</v>
      </c>
      <c r="AW8" s="2">
        <v>14.9</v>
      </c>
      <c r="AX8" s="2">
        <v>0.88</v>
      </c>
      <c r="AY8" s="2">
        <v>0.16</v>
      </c>
      <c r="AZ8" s="2">
        <v>48.5</v>
      </c>
      <c r="BA8" s="2">
        <v>4.07</v>
      </c>
      <c r="BB8" s="2">
        <v>1.05</v>
      </c>
      <c r="BC8" s="2">
        <v>24.9</v>
      </c>
      <c r="BD8" s="2">
        <v>14.6</v>
      </c>
      <c r="BE8" s="2">
        <v>7.39</v>
      </c>
      <c r="BF8" s="2">
        <v>18.600000000000001</v>
      </c>
      <c r="BG8" s="2">
        <v>39.799999999999997</v>
      </c>
      <c r="BH8" s="2">
        <v>12.5</v>
      </c>
      <c r="BI8" s="2">
        <v>8.51</v>
      </c>
      <c r="BJ8" s="2">
        <v>25.4</v>
      </c>
      <c r="BK8" s="2">
        <v>1.1499999999999999</v>
      </c>
      <c r="BL8" s="2">
        <v>0.17</v>
      </c>
      <c r="BM8" s="2">
        <v>0.12</v>
      </c>
      <c r="BN8" s="2">
        <v>1.46</v>
      </c>
      <c r="BO8" s="2">
        <v>0.72</v>
      </c>
      <c r="BP8" s="2">
        <v>3.92</v>
      </c>
      <c r="BQ8" s="2">
        <v>0.08</v>
      </c>
      <c r="BR8" s="2">
        <v>2.46</v>
      </c>
      <c r="BS8" s="2">
        <v>20.399999999999999</v>
      </c>
      <c r="BT8" s="2">
        <v>2.15</v>
      </c>
      <c r="BU8" s="2">
        <v>0.97</v>
      </c>
      <c r="BV8" s="2">
        <v>1.28</v>
      </c>
      <c r="BW8" s="2">
        <v>7.83</v>
      </c>
      <c r="BX8" s="2">
        <v>5.2</v>
      </c>
      <c r="BY8" s="2">
        <v>0.48</v>
      </c>
      <c r="BZ8" s="2">
        <v>2.0699999999999998</v>
      </c>
      <c r="CA8" s="2">
        <v>36.6</v>
      </c>
      <c r="CB8" s="2">
        <v>0.1</v>
      </c>
      <c r="CC8" s="2">
        <v>0.19</v>
      </c>
      <c r="CD8" s="2">
        <v>0.3</v>
      </c>
      <c r="CE8" s="2">
        <v>0.05</v>
      </c>
      <c r="CF8" s="2">
        <v>4.59</v>
      </c>
      <c r="CG8" s="2">
        <v>0.16</v>
      </c>
      <c r="CH8" s="2">
        <v>1.76</v>
      </c>
      <c r="CI8" s="2">
        <v>6.94</v>
      </c>
      <c r="CJ8" s="2">
        <v>0.47</v>
      </c>
      <c r="CK8" s="2">
        <v>1.21</v>
      </c>
      <c r="CL8" s="2">
        <v>1.77</v>
      </c>
      <c r="CM8" s="2">
        <v>2.08</v>
      </c>
      <c r="CN8" s="2">
        <v>8.73</v>
      </c>
      <c r="CO8" s="2">
        <v>1.08</v>
      </c>
      <c r="CP8" s="2">
        <v>1.74</v>
      </c>
      <c r="CQ8" s="2">
        <v>36.299999999999997</v>
      </c>
      <c r="CR8" s="2">
        <v>0.02</v>
      </c>
      <c r="CS8" s="2">
        <v>17.899999999999999</v>
      </c>
      <c r="CT8" s="2">
        <v>0.04</v>
      </c>
      <c r="CU8" s="2">
        <v>0.3</v>
      </c>
      <c r="CV8" s="2">
        <v>1.49</v>
      </c>
      <c r="CW8" s="2">
        <v>0.41</v>
      </c>
      <c r="CX8" s="2">
        <v>4.95</v>
      </c>
      <c r="CY8" s="2">
        <v>0.22</v>
      </c>
      <c r="CZ8" s="2">
        <v>1.47</v>
      </c>
      <c r="DA8" s="2">
        <v>53.5</v>
      </c>
      <c r="DB8" s="2">
        <v>0.01</v>
      </c>
      <c r="DC8" s="2">
        <v>0.13</v>
      </c>
      <c r="DD8" s="2">
        <v>0.4</v>
      </c>
      <c r="DE8" s="2">
        <v>0.02</v>
      </c>
      <c r="DF8" s="2">
        <v>2.79</v>
      </c>
      <c r="DG8" s="2">
        <v>7.0000000000000007E-2</v>
      </c>
      <c r="DH8" s="2">
        <v>1.5</v>
      </c>
      <c r="DI8" s="2">
        <v>4.09</v>
      </c>
      <c r="DJ8" s="2">
        <v>0.17</v>
      </c>
      <c r="DK8" s="2">
        <v>0.67</v>
      </c>
      <c r="DL8" s="2">
        <v>0.12</v>
      </c>
      <c r="DM8" s="2">
        <v>3.3</v>
      </c>
      <c r="DN8" s="2">
        <v>0.11</v>
      </c>
      <c r="DO8" s="2">
        <v>1.49</v>
      </c>
      <c r="DP8" s="2">
        <v>7.68</v>
      </c>
      <c r="DQ8" s="2">
        <v>5.2</v>
      </c>
      <c r="DR8" s="2">
        <v>31.9</v>
      </c>
      <c r="DS8" s="2">
        <v>54.5</v>
      </c>
      <c r="DT8" s="2">
        <v>2.62</v>
      </c>
      <c r="DU8" s="2">
        <v>9.25</v>
      </c>
      <c r="DV8" s="2">
        <v>1.4</v>
      </c>
      <c r="DW8" s="2">
        <v>25</v>
      </c>
      <c r="DX8" s="2">
        <v>15.4</v>
      </c>
      <c r="DY8" s="2">
        <v>33.1</v>
      </c>
      <c r="DZ8" s="2">
        <v>24.2</v>
      </c>
      <c r="EA8" s="2">
        <v>19995</v>
      </c>
      <c r="EB8" s="2">
        <v>1.0900000000000001</v>
      </c>
      <c r="EC8" s="2">
        <v>0.9</v>
      </c>
      <c r="ED8" s="2">
        <v>0.17</v>
      </c>
      <c r="EE8" s="2">
        <v>0.03</v>
      </c>
      <c r="EF8" s="2">
        <v>82.1</v>
      </c>
      <c r="EG8" s="5">
        <v>15.4</v>
      </c>
      <c r="EH8" s="2">
        <v>2.4</v>
      </c>
      <c r="EI8" s="2">
        <v>17.899999999999999</v>
      </c>
      <c r="EJ8" s="2">
        <v>0.38</v>
      </c>
      <c r="EK8" s="2">
        <v>6927</v>
      </c>
      <c r="EL8" s="2">
        <v>3785</v>
      </c>
      <c r="EM8" s="2">
        <v>13892</v>
      </c>
      <c r="EN8" s="2">
        <v>3.24</v>
      </c>
      <c r="EO8" s="2">
        <v>39.299999999999997</v>
      </c>
      <c r="EP8" s="2">
        <v>1.99</v>
      </c>
      <c r="EQ8" s="2">
        <v>85.2</v>
      </c>
      <c r="ER8" s="2">
        <v>0.04</v>
      </c>
      <c r="ES8" s="2">
        <v>1.7</v>
      </c>
      <c r="ET8" s="2">
        <v>0.72</v>
      </c>
      <c r="EU8" s="2">
        <v>0.37</v>
      </c>
      <c r="EV8" s="2">
        <v>0.44</v>
      </c>
      <c r="EW8" s="2">
        <v>1.56</v>
      </c>
      <c r="EX8" s="2">
        <v>0.24</v>
      </c>
      <c r="EY8" s="2">
        <v>9.85</v>
      </c>
      <c r="EZ8" s="2">
        <v>0.56000000000000005</v>
      </c>
      <c r="FA8" s="2">
        <v>8486</v>
      </c>
      <c r="FB8" s="2">
        <v>1.2</v>
      </c>
      <c r="FC8" s="2">
        <v>0.28999999999999998</v>
      </c>
      <c r="FD8" s="2">
        <v>0.22</v>
      </c>
      <c r="FE8" s="2">
        <v>0.69</v>
      </c>
      <c r="FF8" s="2">
        <v>0.16</v>
      </c>
      <c r="FG8" s="2">
        <v>1.25</v>
      </c>
      <c r="FH8" s="2">
        <v>0.08</v>
      </c>
      <c r="FI8" s="2">
        <v>4.88</v>
      </c>
      <c r="FJ8" s="2">
        <v>66.8</v>
      </c>
      <c r="FK8" s="2">
        <v>0.04</v>
      </c>
      <c r="FL8" s="2">
        <v>0.45</v>
      </c>
      <c r="FM8" s="2">
        <v>17286</v>
      </c>
      <c r="FN8" s="2">
        <v>0.36</v>
      </c>
      <c r="FO8" s="2">
        <v>5125</v>
      </c>
      <c r="FP8" s="2">
        <v>0.04</v>
      </c>
      <c r="FQ8" s="2">
        <v>3975</v>
      </c>
    </row>
    <row r="9" spans="1:173" x14ac:dyDescent="0.25">
      <c r="A9" s="3" t="s">
        <v>15</v>
      </c>
      <c r="B9" s="6"/>
      <c r="C9" s="2">
        <v>70.099999999999994</v>
      </c>
      <c r="D9" s="2">
        <v>0.04</v>
      </c>
      <c r="E9" s="2">
        <v>0.08</v>
      </c>
      <c r="F9" s="2">
        <v>7596</v>
      </c>
      <c r="G9" s="2">
        <v>34085</v>
      </c>
      <c r="H9" s="2">
        <v>1</v>
      </c>
      <c r="I9" s="2">
        <v>29.7</v>
      </c>
      <c r="J9" s="2">
        <v>58.6</v>
      </c>
      <c r="K9" s="2">
        <v>15672</v>
      </c>
      <c r="L9" s="2">
        <v>10.199999999999999</v>
      </c>
      <c r="M9" s="2">
        <v>0.5</v>
      </c>
      <c r="N9" s="2">
        <v>0.17</v>
      </c>
      <c r="O9" s="2">
        <v>7414</v>
      </c>
      <c r="P9" s="2">
        <v>20.100000000000001</v>
      </c>
      <c r="Q9" s="2">
        <v>13.8</v>
      </c>
      <c r="R9" s="2">
        <v>44.1</v>
      </c>
      <c r="S9" s="2">
        <v>43.9</v>
      </c>
      <c r="T9" s="2">
        <v>6.53</v>
      </c>
      <c r="U9" s="2">
        <v>0.34</v>
      </c>
      <c r="V9" s="2">
        <v>2.19</v>
      </c>
      <c r="W9" s="2">
        <v>4.0199999999999996</v>
      </c>
      <c r="X9" s="2">
        <v>5.74</v>
      </c>
      <c r="Y9" s="5">
        <v>11</v>
      </c>
      <c r="Z9" s="2">
        <v>1.01</v>
      </c>
      <c r="AA9" s="2">
        <v>17.8</v>
      </c>
      <c r="AB9" s="2">
        <v>0.38</v>
      </c>
      <c r="AC9" s="2">
        <v>0.09</v>
      </c>
      <c r="AD9" s="2">
        <v>0.34</v>
      </c>
      <c r="AE9" s="2">
        <v>32</v>
      </c>
      <c r="AF9" s="2">
        <v>10.7</v>
      </c>
      <c r="AG9" s="2">
        <v>0.95</v>
      </c>
      <c r="AH9" s="2">
        <v>22.3</v>
      </c>
      <c r="AI9" s="2">
        <v>0.28999999999999998</v>
      </c>
      <c r="AJ9" s="2">
        <v>0.09</v>
      </c>
      <c r="AK9" s="2">
        <v>0.31</v>
      </c>
      <c r="AL9" s="2">
        <v>30.2</v>
      </c>
      <c r="AM9" s="5">
        <v>9.69</v>
      </c>
      <c r="AN9" s="2">
        <v>0.92</v>
      </c>
      <c r="AO9" s="2">
        <v>0.92</v>
      </c>
      <c r="AP9" s="2">
        <v>0.84</v>
      </c>
      <c r="AQ9" s="2">
        <v>0.15</v>
      </c>
      <c r="AR9" s="2">
        <v>0.23</v>
      </c>
      <c r="AS9" s="2">
        <v>36.200000000000003</v>
      </c>
      <c r="AT9" s="5">
        <v>20</v>
      </c>
      <c r="AU9" s="2">
        <v>1.59</v>
      </c>
      <c r="AV9" s="2">
        <v>1.36</v>
      </c>
      <c r="AW9" s="2">
        <v>0.68</v>
      </c>
      <c r="AX9" s="2">
        <v>0</v>
      </c>
      <c r="AY9" s="2">
        <v>0.68</v>
      </c>
      <c r="AZ9" s="2">
        <v>52.7</v>
      </c>
      <c r="BA9" s="2">
        <v>0.31</v>
      </c>
      <c r="BB9" s="2">
        <v>0</v>
      </c>
      <c r="BC9" s="2">
        <v>5.76</v>
      </c>
      <c r="BD9" s="2">
        <v>21.7</v>
      </c>
      <c r="BE9" s="2">
        <v>22.3</v>
      </c>
      <c r="BF9" s="2">
        <v>16.8</v>
      </c>
      <c r="BG9" s="2">
        <v>5.64</v>
      </c>
      <c r="BH9" s="2">
        <v>26.3</v>
      </c>
      <c r="BI9" s="2">
        <v>1.86</v>
      </c>
      <c r="BJ9" s="2">
        <v>3.18</v>
      </c>
      <c r="BK9" s="2">
        <v>1.52</v>
      </c>
      <c r="BL9" s="2">
        <v>1.2</v>
      </c>
      <c r="BM9" s="2">
        <v>2.9</v>
      </c>
      <c r="BN9" s="2">
        <v>5.47</v>
      </c>
      <c r="BO9" s="2">
        <v>1.87</v>
      </c>
      <c r="BP9" s="2">
        <v>0.19</v>
      </c>
      <c r="BQ9" s="2">
        <v>0.05</v>
      </c>
      <c r="BR9" s="2">
        <v>1.78</v>
      </c>
      <c r="BS9" s="2">
        <v>35.799999999999997</v>
      </c>
      <c r="BT9" s="2">
        <v>3.16</v>
      </c>
      <c r="BU9" s="2">
        <v>4.5</v>
      </c>
      <c r="BV9" s="2">
        <v>1.88</v>
      </c>
      <c r="BW9" s="2">
        <v>4.9800000000000004</v>
      </c>
      <c r="BX9" s="2">
        <v>0.16</v>
      </c>
      <c r="BY9" s="2">
        <v>0.16</v>
      </c>
      <c r="BZ9" s="2">
        <v>0.86</v>
      </c>
      <c r="CA9" s="2">
        <v>31.9</v>
      </c>
      <c r="CB9" s="2">
        <v>1</v>
      </c>
      <c r="CC9" s="2">
        <v>1.07</v>
      </c>
      <c r="CD9" s="2">
        <v>6.34</v>
      </c>
      <c r="CE9" s="2">
        <v>0.14000000000000001</v>
      </c>
      <c r="CF9" s="2">
        <v>0.36</v>
      </c>
      <c r="CG9" s="2">
        <v>0</v>
      </c>
      <c r="CH9" s="2">
        <v>3.06</v>
      </c>
      <c r="CI9" s="2">
        <v>33.1</v>
      </c>
      <c r="CJ9" s="2">
        <v>0.14000000000000001</v>
      </c>
      <c r="CK9" s="2">
        <v>2.72</v>
      </c>
      <c r="CL9" s="2">
        <v>8.34</v>
      </c>
      <c r="CM9" s="2">
        <v>1.04</v>
      </c>
      <c r="CN9" s="2">
        <v>0.14000000000000001</v>
      </c>
      <c r="CO9" s="2">
        <v>0</v>
      </c>
      <c r="CP9" s="2">
        <v>1.59</v>
      </c>
      <c r="CQ9" s="2">
        <v>38.5</v>
      </c>
      <c r="CR9" s="2">
        <v>0</v>
      </c>
      <c r="CS9" s="2">
        <v>6.77</v>
      </c>
      <c r="CT9" s="2">
        <v>0</v>
      </c>
      <c r="CU9" s="2">
        <v>2.56</v>
      </c>
      <c r="CV9" s="2">
        <v>3.85</v>
      </c>
      <c r="CW9" s="2">
        <v>0.64</v>
      </c>
      <c r="CX9" s="2">
        <v>0</v>
      </c>
      <c r="CY9" s="2">
        <v>0</v>
      </c>
      <c r="CZ9" s="2">
        <v>1.92</v>
      </c>
      <c r="DA9" s="2">
        <v>11.5</v>
      </c>
      <c r="DB9" s="2">
        <v>0</v>
      </c>
      <c r="DC9" s="2">
        <v>3.76</v>
      </c>
      <c r="DD9" s="2">
        <v>4.8899999999999997</v>
      </c>
      <c r="DE9" s="2">
        <v>0</v>
      </c>
      <c r="DF9" s="2">
        <v>0</v>
      </c>
      <c r="DG9" s="2">
        <v>0</v>
      </c>
      <c r="DH9" s="2">
        <v>2.63</v>
      </c>
      <c r="DI9" s="2">
        <v>28.2</v>
      </c>
      <c r="DJ9" s="2">
        <v>2.97</v>
      </c>
      <c r="DK9" s="2">
        <v>4.24</v>
      </c>
      <c r="DL9" s="2">
        <v>0.21</v>
      </c>
      <c r="DM9" s="2">
        <v>0</v>
      </c>
      <c r="DN9" s="2">
        <v>0</v>
      </c>
      <c r="DO9" s="2">
        <v>2.75</v>
      </c>
      <c r="DP9" s="2">
        <v>32.4</v>
      </c>
      <c r="DQ9" s="2">
        <v>1.33</v>
      </c>
      <c r="DR9" s="2">
        <v>22.4</v>
      </c>
      <c r="DS9" s="2">
        <v>75.400000000000006</v>
      </c>
      <c r="DT9" s="2">
        <v>0.21</v>
      </c>
      <c r="DU9" s="2">
        <v>1.0900000000000001</v>
      </c>
      <c r="DV9" s="2">
        <v>0.36</v>
      </c>
      <c r="DW9" s="2">
        <v>0</v>
      </c>
      <c r="DX9" s="2">
        <v>7.0000000000000007E-2</v>
      </c>
      <c r="DY9" s="2">
        <v>0</v>
      </c>
      <c r="DZ9" s="2">
        <v>0</v>
      </c>
      <c r="EA9" s="2">
        <v>1832</v>
      </c>
      <c r="EB9" s="2">
        <v>1.02</v>
      </c>
      <c r="EC9" s="2">
        <v>0.97</v>
      </c>
      <c r="ED9" s="2">
        <v>0.04</v>
      </c>
      <c r="EE9" s="2">
        <v>0.02</v>
      </c>
      <c r="EF9" s="2">
        <v>94.9</v>
      </c>
      <c r="EG9" s="2">
        <v>3.42</v>
      </c>
      <c r="EH9" s="2">
        <v>1.54</v>
      </c>
      <c r="EI9" s="2">
        <v>4.46</v>
      </c>
      <c r="EJ9" s="2">
        <v>0.94</v>
      </c>
      <c r="EK9" s="2">
        <v>18941</v>
      </c>
      <c r="EL9" s="2">
        <v>14283</v>
      </c>
      <c r="EM9" s="2">
        <v>558</v>
      </c>
      <c r="EN9" s="2">
        <v>4.41</v>
      </c>
      <c r="EO9" s="2">
        <v>55</v>
      </c>
      <c r="EP9" s="2">
        <v>1.35</v>
      </c>
      <c r="EQ9" s="2">
        <v>86.1</v>
      </c>
      <c r="ER9" s="2">
        <v>4.04</v>
      </c>
      <c r="ES9" s="2">
        <v>2.79</v>
      </c>
      <c r="ET9" s="2">
        <v>78.599999999999994</v>
      </c>
      <c r="EU9" s="2">
        <v>2.27</v>
      </c>
      <c r="EV9" s="2">
        <v>7.38</v>
      </c>
      <c r="EW9" s="2">
        <v>17</v>
      </c>
      <c r="EX9" s="2">
        <v>14.8</v>
      </c>
      <c r="EY9" s="2">
        <v>0.43</v>
      </c>
      <c r="EZ9" s="2">
        <v>1.93</v>
      </c>
      <c r="FA9" s="2">
        <v>19529</v>
      </c>
      <c r="FB9" s="2">
        <v>2.1</v>
      </c>
      <c r="FC9" s="2">
        <v>7.0000000000000007E-2</v>
      </c>
      <c r="FD9" s="2">
        <v>0.59</v>
      </c>
      <c r="FE9" s="2">
        <v>8.89</v>
      </c>
      <c r="FF9" s="2">
        <v>0.13</v>
      </c>
      <c r="FG9" s="2">
        <v>0.26</v>
      </c>
      <c r="FH9" s="2">
        <v>0</v>
      </c>
      <c r="FI9" s="2">
        <v>2.0299999999999998</v>
      </c>
      <c r="FJ9" s="2">
        <v>26.9</v>
      </c>
      <c r="FK9" s="2">
        <v>0.01</v>
      </c>
      <c r="FL9" s="2">
        <v>0.11</v>
      </c>
      <c r="FM9" s="2">
        <v>1353</v>
      </c>
      <c r="FN9" s="2">
        <v>0.08</v>
      </c>
      <c r="FO9" s="2">
        <v>1603</v>
      </c>
      <c r="FP9" s="2">
        <v>0.02</v>
      </c>
      <c r="FQ9" s="2">
        <v>1114</v>
      </c>
    </row>
    <row r="10" spans="1:173" x14ac:dyDescent="0.25">
      <c r="A10" s="3" t="s">
        <v>16</v>
      </c>
      <c r="B10" s="6"/>
      <c r="C10" s="2">
        <v>21.9</v>
      </c>
      <c r="D10" s="2">
        <v>0.06</v>
      </c>
      <c r="E10" s="2">
        <v>0.09</v>
      </c>
      <c r="F10" s="5">
        <v>33921</v>
      </c>
      <c r="G10" s="2">
        <v>45972</v>
      </c>
      <c r="H10" s="2">
        <v>0.7</v>
      </c>
      <c r="I10" s="2">
        <v>82.3</v>
      </c>
      <c r="J10" s="2">
        <v>86.7</v>
      </c>
      <c r="K10" s="2">
        <v>3568</v>
      </c>
      <c r="L10" s="2">
        <v>3.24</v>
      </c>
      <c r="M10" s="2">
        <v>1.18</v>
      </c>
      <c r="N10" s="2">
        <v>0.16</v>
      </c>
      <c r="O10" s="2">
        <v>6041</v>
      </c>
      <c r="P10" s="2">
        <v>60.8</v>
      </c>
      <c r="Q10" s="2">
        <v>36.700000000000003</v>
      </c>
      <c r="R10" s="2">
        <v>40.200000000000003</v>
      </c>
      <c r="S10" s="2">
        <v>25.3</v>
      </c>
      <c r="T10" s="2">
        <v>17.399999999999999</v>
      </c>
      <c r="U10" s="2">
        <v>2.64</v>
      </c>
      <c r="V10" s="2">
        <v>7.8</v>
      </c>
      <c r="W10" s="2">
        <v>3.59</v>
      </c>
      <c r="X10" s="2">
        <v>0.77</v>
      </c>
      <c r="Y10" s="2">
        <v>3.86</v>
      </c>
      <c r="Z10" s="2">
        <v>1.68</v>
      </c>
      <c r="AA10" s="2">
        <v>13.1</v>
      </c>
      <c r="AB10" s="2">
        <v>7.0000000000000007E-2</v>
      </c>
      <c r="AC10" s="2">
        <v>0.01</v>
      </c>
      <c r="AD10" s="2">
        <v>0.26</v>
      </c>
      <c r="AE10" s="2">
        <v>4.9400000000000004</v>
      </c>
      <c r="AF10" s="2">
        <v>6.41</v>
      </c>
      <c r="AG10" s="2">
        <v>0.49</v>
      </c>
      <c r="AH10" s="2">
        <v>49.6</v>
      </c>
      <c r="AI10" s="2">
        <v>0.02</v>
      </c>
      <c r="AJ10" s="2">
        <v>0</v>
      </c>
      <c r="AK10" s="2">
        <v>0.18</v>
      </c>
      <c r="AL10" s="2">
        <v>3.06</v>
      </c>
      <c r="AM10" s="2">
        <v>0.82</v>
      </c>
      <c r="AN10" s="2">
        <v>1.72</v>
      </c>
      <c r="AO10" s="5">
        <v>18.600000000000001</v>
      </c>
      <c r="AP10" s="2">
        <v>0.14000000000000001</v>
      </c>
      <c r="AQ10" s="2">
        <v>0.01</v>
      </c>
      <c r="AR10" s="2">
        <v>0.16</v>
      </c>
      <c r="AS10" s="5">
        <v>5.77</v>
      </c>
      <c r="AT10" s="2">
        <v>1.68</v>
      </c>
      <c r="AU10" s="2">
        <v>2.19</v>
      </c>
      <c r="AV10" s="5">
        <v>23.4</v>
      </c>
      <c r="AW10" s="2">
        <v>0.05</v>
      </c>
      <c r="AX10" s="2">
        <v>0.01</v>
      </c>
      <c r="AY10" s="2">
        <v>0.25</v>
      </c>
      <c r="AZ10" s="2">
        <v>10.199999999999999</v>
      </c>
      <c r="BA10" s="2">
        <v>0</v>
      </c>
      <c r="BB10" s="2">
        <v>0</v>
      </c>
      <c r="BC10" s="2">
        <v>23</v>
      </c>
      <c r="BD10" s="2">
        <v>20</v>
      </c>
      <c r="BE10" s="2">
        <v>4.83</v>
      </c>
      <c r="BF10" s="2">
        <v>42.2</v>
      </c>
      <c r="BG10" s="2">
        <v>17.8</v>
      </c>
      <c r="BH10" s="2">
        <v>8.7200000000000006</v>
      </c>
      <c r="BI10" s="2">
        <v>1.1599999999999999</v>
      </c>
      <c r="BJ10" s="2">
        <v>16.399999999999999</v>
      </c>
      <c r="BK10" s="2">
        <v>0.21</v>
      </c>
      <c r="BL10" s="2">
        <v>0.63</v>
      </c>
      <c r="BM10" s="2">
        <v>1.98</v>
      </c>
      <c r="BN10" s="2">
        <v>5.96</v>
      </c>
      <c r="BO10" s="2">
        <v>0.23</v>
      </c>
      <c r="BP10" s="2">
        <v>0.08</v>
      </c>
      <c r="BQ10" s="2">
        <v>0.01</v>
      </c>
      <c r="BR10" s="2">
        <v>0.34</v>
      </c>
      <c r="BS10" s="2">
        <v>4.53</v>
      </c>
      <c r="BT10" s="2">
        <v>7.78</v>
      </c>
      <c r="BU10" s="2">
        <v>7.89</v>
      </c>
      <c r="BV10" s="2">
        <v>1.54</v>
      </c>
      <c r="BW10" s="2">
        <v>1.33</v>
      </c>
      <c r="BX10" s="2">
        <v>7.0000000000000007E-2</v>
      </c>
      <c r="BY10" s="2">
        <v>0.03</v>
      </c>
      <c r="BZ10" s="2">
        <v>0.57999999999999996</v>
      </c>
      <c r="CA10" s="2">
        <v>4.6100000000000003</v>
      </c>
      <c r="CB10" s="2">
        <v>1.47</v>
      </c>
      <c r="CC10" s="2">
        <v>1.03</v>
      </c>
      <c r="CD10" s="2">
        <v>2.37</v>
      </c>
      <c r="CE10" s="2">
        <v>0.06</v>
      </c>
      <c r="CF10" s="2">
        <v>7.0000000000000007E-2</v>
      </c>
      <c r="CG10" s="2">
        <v>0</v>
      </c>
      <c r="CH10" s="2">
        <v>0.26</v>
      </c>
      <c r="CI10" s="2">
        <v>4.2699999999999996</v>
      </c>
      <c r="CJ10" s="5">
        <v>3.94</v>
      </c>
      <c r="CK10" s="2">
        <v>3.5</v>
      </c>
      <c r="CL10" s="2">
        <v>8.19</v>
      </c>
      <c r="CM10" s="2">
        <v>0.89</v>
      </c>
      <c r="CN10" s="2">
        <v>0.08</v>
      </c>
      <c r="CO10" s="2">
        <v>0.04</v>
      </c>
      <c r="CP10" s="2">
        <v>0.3</v>
      </c>
      <c r="CQ10" s="2">
        <v>10.7</v>
      </c>
      <c r="CR10" s="5">
        <v>1.5</v>
      </c>
      <c r="CS10" s="2">
        <v>3.05</v>
      </c>
      <c r="CT10" s="5">
        <v>4.2699999999999996</v>
      </c>
      <c r="CU10" s="2">
        <v>5.12</v>
      </c>
      <c r="CV10" s="5">
        <v>11.4</v>
      </c>
      <c r="CW10" s="2">
        <v>0</v>
      </c>
      <c r="CX10" s="2">
        <v>0.14000000000000001</v>
      </c>
      <c r="CY10" s="2">
        <v>0.14000000000000001</v>
      </c>
      <c r="CZ10" s="2">
        <v>1.28</v>
      </c>
      <c r="DA10" s="2">
        <v>43.1</v>
      </c>
      <c r="DB10" s="5">
        <v>1.24</v>
      </c>
      <c r="DC10" s="2">
        <v>1.79</v>
      </c>
      <c r="DD10" s="5">
        <v>15.4</v>
      </c>
      <c r="DE10" s="2">
        <v>0.03</v>
      </c>
      <c r="DF10" s="2">
        <v>0.11</v>
      </c>
      <c r="DG10" s="2">
        <v>0.01</v>
      </c>
      <c r="DH10" s="2">
        <v>0.41</v>
      </c>
      <c r="DI10" s="2">
        <v>0.54</v>
      </c>
      <c r="DJ10" s="2">
        <v>2.0699999999999998</v>
      </c>
      <c r="DK10" s="5">
        <v>15.2</v>
      </c>
      <c r="DL10" s="2">
        <v>0.03</v>
      </c>
      <c r="DM10" s="2">
        <v>0.11</v>
      </c>
      <c r="DN10" s="2">
        <v>0.02</v>
      </c>
      <c r="DO10" s="2">
        <v>0.47</v>
      </c>
      <c r="DP10" s="2">
        <v>1</v>
      </c>
      <c r="DQ10" s="2">
        <v>6.29</v>
      </c>
      <c r="DR10" s="2">
        <v>27.4</v>
      </c>
      <c r="DS10" s="2">
        <v>68.599999999999994</v>
      </c>
      <c r="DT10" s="2">
        <v>0.82</v>
      </c>
      <c r="DU10" s="2">
        <v>2.2200000000000002</v>
      </c>
      <c r="DV10" s="2">
        <v>0.54</v>
      </c>
      <c r="DW10" s="2">
        <v>0.56999999999999995</v>
      </c>
      <c r="DX10" s="2">
        <v>7.0000000000000007E-2</v>
      </c>
      <c r="DY10" s="2">
        <v>2.21</v>
      </c>
      <c r="DZ10" s="2">
        <v>0.82</v>
      </c>
      <c r="EA10" s="2">
        <v>1095</v>
      </c>
      <c r="EB10" s="2">
        <v>0.09</v>
      </c>
      <c r="EC10" s="2">
        <v>7.0000000000000007E-2</v>
      </c>
      <c r="ED10" s="2">
        <v>0</v>
      </c>
      <c r="EE10" s="2">
        <v>0</v>
      </c>
      <c r="EF10" s="5">
        <v>70.900000000000006</v>
      </c>
      <c r="EG10" s="2">
        <v>2.46</v>
      </c>
      <c r="EH10" s="2">
        <v>0.82</v>
      </c>
      <c r="EI10" s="2">
        <v>4.97</v>
      </c>
      <c r="EJ10" s="2">
        <v>2.46</v>
      </c>
      <c r="EK10" s="2">
        <v>10602</v>
      </c>
      <c r="EL10" s="2">
        <v>21160</v>
      </c>
      <c r="EM10" s="2">
        <v>263</v>
      </c>
      <c r="EN10" s="2">
        <v>3.15</v>
      </c>
      <c r="EO10" s="2">
        <v>43.1</v>
      </c>
      <c r="EP10" s="5">
        <v>6.61</v>
      </c>
      <c r="EQ10" s="2">
        <v>84.3</v>
      </c>
      <c r="ER10" s="2">
        <v>1.1299999999999999</v>
      </c>
      <c r="ES10" s="2">
        <v>3.39</v>
      </c>
      <c r="ET10" s="2">
        <v>74.2</v>
      </c>
      <c r="EU10" s="2">
        <v>8.67</v>
      </c>
      <c r="EV10" s="2">
        <v>62.6</v>
      </c>
      <c r="EW10" s="2">
        <v>4.34</v>
      </c>
      <c r="EX10" s="2">
        <v>2.77</v>
      </c>
      <c r="EY10" s="2">
        <v>0.04</v>
      </c>
      <c r="EZ10" s="2">
        <v>0.28999999999999998</v>
      </c>
      <c r="FA10" s="2">
        <v>11455</v>
      </c>
      <c r="FB10" s="2">
        <v>2.11</v>
      </c>
      <c r="FC10" s="2">
        <v>1.4</v>
      </c>
      <c r="FD10" s="2">
        <v>1.1499999999999999</v>
      </c>
      <c r="FE10" s="2">
        <v>12</v>
      </c>
      <c r="FF10" s="2">
        <v>7.0000000000000007E-2</v>
      </c>
      <c r="FG10" s="2">
        <v>0.2</v>
      </c>
      <c r="FH10" s="2">
        <v>0.02</v>
      </c>
      <c r="FI10" s="2">
        <v>0.36</v>
      </c>
      <c r="FJ10" s="2">
        <v>5.1100000000000003</v>
      </c>
      <c r="FK10" s="2">
        <v>0.06</v>
      </c>
      <c r="FL10" s="2">
        <v>0.04</v>
      </c>
      <c r="FM10" s="2">
        <v>903</v>
      </c>
      <c r="FN10" s="2">
        <v>0.03</v>
      </c>
      <c r="FO10" s="2">
        <v>918</v>
      </c>
      <c r="FP10" s="2">
        <v>0</v>
      </c>
      <c r="FQ10" s="2">
        <v>784</v>
      </c>
    </row>
    <row r="11" spans="1:173" x14ac:dyDescent="0.25">
      <c r="A11" s="3" t="s">
        <v>17</v>
      </c>
      <c r="B11" s="6"/>
      <c r="C11" s="2">
        <v>31.7</v>
      </c>
      <c r="D11" s="2">
        <v>0.04</v>
      </c>
      <c r="E11" s="2">
        <v>0.05</v>
      </c>
      <c r="F11" s="2">
        <v>1715</v>
      </c>
      <c r="G11" s="2">
        <v>11403</v>
      </c>
      <c r="H11" s="2">
        <v>0.39</v>
      </c>
      <c r="I11" s="2">
        <v>37</v>
      </c>
      <c r="J11" s="2">
        <v>64.7</v>
      </c>
      <c r="K11" s="2">
        <v>7269</v>
      </c>
      <c r="L11" s="2">
        <v>6</v>
      </c>
      <c r="M11" s="5">
        <v>9.01</v>
      </c>
      <c r="N11" s="2">
        <v>0.28000000000000003</v>
      </c>
      <c r="O11" s="2">
        <v>1702</v>
      </c>
      <c r="P11" s="2">
        <v>37.200000000000003</v>
      </c>
      <c r="Q11" s="2">
        <v>12.9</v>
      </c>
      <c r="R11" s="2">
        <v>0.01</v>
      </c>
      <c r="S11" s="2">
        <v>0.31</v>
      </c>
      <c r="T11" s="2">
        <v>11</v>
      </c>
      <c r="U11" s="5">
        <v>10.6</v>
      </c>
      <c r="V11" s="5">
        <v>73.3</v>
      </c>
      <c r="W11" s="2">
        <v>5.26</v>
      </c>
      <c r="X11" s="2">
        <v>0.01</v>
      </c>
      <c r="Y11" s="2">
        <v>3.03</v>
      </c>
      <c r="Z11" s="2">
        <v>0.14000000000000001</v>
      </c>
      <c r="AA11" s="2">
        <v>0</v>
      </c>
      <c r="AB11" s="2">
        <v>0.11</v>
      </c>
      <c r="AC11" s="2">
        <v>0.01</v>
      </c>
      <c r="AD11" s="2">
        <v>0.1</v>
      </c>
      <c r="AE11" s="2">
        <v>18.399999999999999</v>
      </c>
      <c r="AF11" s="2">
        <v>10.199999999999999</v>
      </c>
      <c r="AG11" s="2">
        <v>0.8</v>
      </c>
      <c r="AH11" s="2">
        <v>0.6</v>
      </c>
      <c r="AI11" s="2">
        <v>0</v>
      </c>
      <c r="AJ11" s="2">
        <v>0</v>
      </c>
      <c r="AK11" s="2">
        <v>1.0900000000000001</v>
      </c>
      <c r="AL11" s="2">
        <v>33.299999999999997</v>
      </c>
      <c r="AM11" s="2">
        <v>0.79</v>
      </c>
      <c r="AN11" s="2">
        <v>0.17</v>
      </c>
      <c r="AO11" s="2">
        <v>0.01</v>
      </c>
      <c r="AP11" s="2">
        <v>0.46</v>
      </c>
      <c r="AQ11" s="2">
        <v>0.05</v>
      </c>
      <c r="AR11" s="2">
        <v>0.14000000000000001</v>
      </c>
      <c r="AS11" s="2">
        <v>41.1</v>
      </c>
      <c r="AT11" s="2">
        <v>3.09</v>
      </c>
      <c r="AU11" s="2">
        <v>0.14000000000000001</v>
      </c>
      <c r="AV11" s="2">
        <v>0</v>
      </c>
      <c r="AW11" s="2">
        <v>7.0000000000000007E-2</v>
      </c>
      <c r="AX11" s="2">
        <v>0.01</v>
      </c>
      <c r="AY11" s="2">
        <v>0.1</v>
      </c>
      <c r="AZ11" s="2">
        <v>17.5</v>
      </c>
      <c r="BA11" s="2">
        <v>0</v>
      </c>
      <c r="BB11" s="2">
        <v>0</v>
      </c>
      <c r="BC11" s="2">
        <v>17.2</v>
      </c>
      <c r="BD11" s="2">
        <v>0</v>
      </c>
      <c r="BE11" s="2">
        <v>0</v>
      </c>
      <c r="BF11" s="2">
        <v>43.3</v>
      </c>
      <c r="BG11" s="2">
        <v>6.49</v>
      </c>
      <c r="BH11" s="2">
        <v>41.6</v>
      </c>
      <c r="BI11" s="2">
        <v>5.64</v>
      </c>
      <c r="BJ11" s="2">
        <v>0.8</v>
      </c>
      <c r="BK11" s="5">
        <v>0</v>
      </c>
      <c r="BL11" s="2">
        <v>0.14000000000000001</v>
      </c>
      <c r="BM11" s="2">
        <v>0.4</v>
      </c>
      <c r="BN11" s="2">
        <v>0.46</v>
      </c>
      <c r="BO11" s="2">
        <v>0</v>
      </c>
      <c r="BP11" s="2">
        <v>0.13</v>
      </c>
      <c r="BQ11" s="2">
        <v>0.03</v>
      </c>
      <c r="BR11" s="2">
        <v>7.0000000000000007E-2</v>
      </c>
      <c r="BS11" s="2">
        <v>15</v>
      </c>
      <c r="BT11" s="2">
        <v>0</v>
      </c>
      <c r="BU11" s="5">
        <v>20</v>
      </c>
      <c r="BV11" s="5">
        <v>30</v>
      </c>
      <c r="BW11" s="2">
        <v>0</v>
      </c>
      <c r="BX11" s="2">
        <v>0</v>
      </c>
      <c r="BY11" s="2">
        <v>0</v>
      </c>
      <c r="BZ11" s="5">
        <v>10</v>
      </c>
      <c r="CA11" s="2">
        <v>10</v>
      </c>
      <c r="CB11" s="2">
        <v>0.05</v>
      </c>
      <c r="CC11" s="2">
        <v>0.35</v>
      </c>
      <c r="CD11" s="2">
        <v>0.44</v>
      </c>
      <c r="CE11" s="2">
        <v>0</v>
      </c>
      <c r="CF11" s="2">
        <v>0.08</v>
      </c>
      <c r="CG11" s="2">
        <v>0.04</v>
      </c>
      <c r="CH11" s="2">
        <v>1.1299999999999999</v>
      </c>
      <c r="CI11" s="2">
        <v>10.7</v>
      </c>
      <c r="CJ11" s="2">
        <v>0.26</v>
      </c>
      <c r="CK11" s="2">
        <v>0.48</v>
      </c>
      <c r="CL11" s="2">
        <v>1.55</v>
      </c>
      <c r="CM11" s="2">
        <v>0</v>
      </c>
      <c r="CN11" s="2">
        <v>0.21</v>
      </c>
      <c r="CO11" s="2">
        <v>0.03</v>
      </c>
      <c r="CP11" s="2">
        <v>0.56999999999999995</v>
      </c>
      <c r="CQ11" s="2">
        <v>22.5</v>
      </c>
      <c r="CR11" s="2">
        <v>0.08</v>
      </c>
      <c r="CS11" s="5">
        <v>86.9</v>
      </c>
      <c r="CT11" s="2">
        <v>0.09</v>
      </c>
      <c r="CU11" s="2">
        <v>0.39</v>
      </c>
      <c r="CV11" s="2">
        <v>0.7</v>
      </c>
      <c r="CW11" s="2">
        <v>0</v>
      </c>
      <c r="CX11" s="2">
        <v>0.04</v>
      </c>
      <c r="CY11" s="2">
        <v>0</v>
      </c>
      <c r="CZ11" s="2">
        <v>0.39</v>
      </c>
      <c r="DA11" s="2">
        <v>12.3</v>
      </c>
      <c r="DB11" s="2">
        <v>0</v>
      </c>
      <c r="DC11" s="2">
        <v>0.92</v>
      </c>
      <c r="DD11" s="2">
        <v>1.49</v>
      </c>
      <c r="DE11" s="2">
        <v>0</v>
      </c>
      <c r="DF11" s="2">
        <v>0.2</v>
      </c>
      <c r="DG11" s="2">
        <v>0.11</v>
      </c>
      <c r="DH11" s="2">
        <v>2.87</v>
      </c>
      <c r="DI11" s="2">
        <v>16.899999999999999</v>
      </c>
      <c r="DJ11" s="2">
        <v>0.48</v>
      </c>
      <c r="DK11" s="2">
        <v>0.81</v>
      </c>
      <c r="DL11" s="2">
        <v>0</v>
      </c>
      <c r="DM11" s="2">
        <v>0.06</v>
      </c>
      <c r="DN11" s="2">
        <v>0.02</v>
      </c>
      <c r="DO11" s="2">
        <v>0.71</v>
      </c>
      <c r="DP11" s="2">
        <v>4.53</v>
      </c>
      <c r="DQ11" s="2">
        <v>4.8499999999999996</v>
      </c>
      <c r="DR11" s="2">
        <v>27.4</v>
      </c>
      <c r="DS11" s="2">
        <v>58.5</v>
      </c>
      <c r="DT11" s="2">
        <v>1.1599999999999999</v>
      </c>
      <c r="DU11" s="2">
        <v>12.6</v>
      </c>
      <c r="DV11" s="2">
        <v>0.28000000000000003</v>
      </c>
      <c r="DW11" s="2">
        <v>0.94</v>
      </c>
      <c r="DX11" s="2">
        <v>0.34</v>
      </c>
      <c r="DY11" s="2">
        <v>1.75</v>
      </c>
      <c r="DZ11" s="2">
        <v>0.44</v>
      </c>
      <c r="EA11" s="2">
        <v>1400</v>
      </c>
      <c r="EB11" s="2">
        <v>4.72</v>
      </c>
      <c r="EC11" s="2">
        <v>4.25</v>
      </c>
      <c r="ED11" s="2">
        <v>0.23</v>
      </c>
      <c r="EE11" s="2">
        <v>0.17</v>
      </c>
      <c r="EF11" s="2">
        <v>89.9</v>
      </c>
      <c r="EG11" s="2">
        <v>4.84</v>
      </c>
      <c r="EH11" s="2">
        <v>3.65</v>
      </c>
      <c r="EI11" s="2">
        <v>8.93</v>
      </c>
      <c r="EJ11" s="2">
        <v>0.05</v>
      </c>
      <c r="EK11" s="2">
        <v>3345</v>
      </c>
      <c r="EL11" s="2">
        <v>2882</v>
      </c>
      <c r="EM11" s="2">
        <v>226</v>
      </c>
      <c r="EN11" s="2">
        <v>5.7</v>
      </c>
      <c r="EO11" s="2">
        <v>18</v>
      </c>
      <c r="EP11" s="2">
        <v>1.37</v>
      </c>
      <c r="EQ11" s="2">
        <v>75.2</v>
      </c>
      <c r="ER11" s="2">
        <v>0.71</v>
      </c>
      <c r="ES11" s="2">
        <v>1.78</v>
      </c>
      <c r="ET11" s="2">
        <v>2.38</v>
      </c>
      <c r="EU11" s="2">
        <v>0.83</v>
      </c>
      <c r="EV11" s="2">
        <v>0</v>
      </c>
      <c r="EW11" s="2">
        <v>6.29</v>
      </c>
      <c r="EX11" s="2">
        <v>0.59</v>
      </c>
      <c r="EY11" s="5">
        <v>38</v>
      </c>
      <c r="EZ11" s="2">
        <v>1.19</v>
      </c>
      <c r="FA11" s="2">
        <v>4701</v>
      </c>
      <c r="FB11" s="2">
        <v>1.41</v>
      </c>
      <c r="FC11" s="2">
        <v>0.03</v>
      </c>
      <c r="FD11" s="2">
        <v>0.19</v>
      </c>
      <c r="FE11" s="2">
        <v>6.25</v>
      </c>
      <c r="FF11" s="2">
        <v>0</v>
      </c>
      <c r="FG11" s="2">
        <v>0.64</v>
      </c>
      <c r="FH11" s="2">
        <v>0</v>
      </c>
      <c r="FI11" s="2">
        <v>0.94</v>
      </c>
      <c r="FJ11" s="2">
        <v>46.7</v>
      </c>
      <c r="FK11" s="2">
        <v>0.02</v>
      </c>
      <c r="FL11" s="2">
        <v>0.24</v>
      </c>
      <c r="FM11" s="2">
        <v>1218</v>
      </c>
      <c r="FN11" s="2">
        <v>0.22</v>
      </c>
      <c r="FO11" s="2">
        <v>1218</v>
      </c>
      <c r="FP11" s="2">
        <v>0.02</v>
      </c>
      <c r="FQ11" s="2">
        <v>882</v>
      </c>
    </row>
    <row r="12" spans="1:173" x14ac:dyDescent="0.25">
      <c r="A12" s="3" t="s">
        <v>18</v>
      </c>
      <c r="B12" s="6"/>
      <c r="C12" s="2">
        <v>42.8</v>
      </c>
      <c r="D12" s="2">
        <v>0.04</v>
      </c>
      <c r="E12" s="2">
        <v>0.02</v>
      </c>
      <c r="F12" s="2">
        <v>4872</v>
      </c>
      <c r="G12" s="2">
        <v>44656</v>
      </c>
      <c r="H12" s="2">
        <v>1.57</v>
      </c>
      <c r="I12" s="2">
        <v>95</v>
      </c>
      <c r="J12" s="2">
        <v>88.2</v>
      </c>
      <c r="K12" s="2">
        <v>2410</v>
      </c>
      <c r="L12" s="2">
        <v>0.26</v>
      </c>
      <c r="M12" s="2">
        <v>0.5</v>
      </c>
      <c r="N12" s="2">
        <v>0.3</v>
      </c>
      <c r="O12" s="2">
        <v>1467</v>
      </c>
      <c r="P12" s="2">
        <v>37.5</v>
      </c>
      <c r="Q12" s="2">
        <v>25.3</v>
      </c>
      <c r="R12" s="2">
        <v>60.1</v>
      </c>
      <c r="S12" s="2">
        <v>30.9</v>
      </c>
      <c r="T12" s="2">
        <v>2.72</v>
      </c>
      <c r="U12" s="2">
        <v>0.32</v>
      </c>
      <c r="V12" s="2">
        <v>3.36</v>
      </c>
      <c r="W12" s="2">
        <v>4.38</v>
      </c>
      <c r="X12" s="2">
        <v>3</v>
      </c>
      <c r="Y12" s="2">
        <v>2.5099999999999998</v>
      </c>
      <c r="Z12" s="2">
        <v>0.19</v>
      </c>
      <c r="AA12" s="2">
        <v>17.100000000000001</v>
      </c>
      <c r="AB12" s="2">
        <v>5.72</v>
      </c>
      <c r="AC12" s="2">
        <v>0.46</v>
      </c>
      <c r="AD12" s="2">
        <v>0.61</v>
      </c>
      <c r="AE12" s="2">
        <v>14.3</v>
      </c>
      <c r="AF12" s="2">
        <v>2.34</v>
      </c>
      <c r="AG12" s="2">
        <v>0.16</v>
      </c>
      <c r="AH12" s="2">
        <v>21.3</v>
      </c>
      <c r="AI12" s="2">
        <v>2.74</v>
      </c>
      <c r="AJ12" s="2">
        <v>0.16</v>
      </c>
      <c r="AK12" s="2">
        <v>0.62</v>
      </c>
      <c r="AL12" s="2">
        <v>11.4</v>
      </c>
      <c r="AM12" s="2">
        <v>3.78</v>
      </c>
      <c r="AN12" s="2">
        <v>0.16</v>
      </c>
      <c r="AO12" s="2">
        <v>0.46</v>
      </c>
      <c r="AP12" s="2">
        <v>26.4</v>
      </c>
      <c r="AQ12" s="5">
        <v>3.09</v>
      </c>
      <c r="AR12" s="2">
        <v>0.72</v>
      </c>
      <c r="AS12" s="2">
        <v>36.4</v>
      </c>
      <c r="AT12" s="2">
        <v>1.06</v>
      </c>
      <c r="AU12" s="2">
        <v>0.4</v>
      </c>
      <c r="AV12" s="2">
        <v>1.01</v>
      </c>
      <c r="AW12" s="2">
        <v>14.9</v>
      </c>
      <c r="AX12" s="2">
        <v>0.72</v>
      </c>
      <c r="AY12" s="2">
        <v>0.35</v>
      </c>
      <c r="AZ12" s="2">
        <v>24.4</v>
      </c>
      <c r="BA12" s="2">
        <v>2.81</v>
      </c>
      <c r="BB12" s="2">
        <v>0.74</v>
      </c>
      <c r="BC12" s="2">
        <v>10.9</v>
      </c>
      <c r="BD12" s="2">
        <v>53.2</v>
      </c>
      <c r="BE12" s="2">
        <v>15.4</v>
      </c>
      <c r="BF12" s="2">
        <v>5.85</v>
      </c>
      <c r="BG12" s="2">
        <v>7.94</v>
      </c>
      <c r="BH12" s="2">
        <v>13.4</v>
      </c>
      <c r="BI12" s="2">
        <v>3.14</v>
      </c>
      <c r="BJ12" s="2">
        <v>4.5199999999999996</v>
      </c>
      <c r="BK12" s="2">
        <v>0.89</v>
      </c>
      <c r="BL12" s="2">
        <v>3</v>
      </c>
      <c r="BM12" s="2">
        <v>0.28000000000000003</v>
      </c>
      <c r="BN12" s="2">
        <v>5.16</v>
      </c>
      <c r="BO12" s="2">
        <v>1.1000000000000001</v>
      </c>
      <c r="BP12" s="2">
        <v>3.23</v>
      </c>
      <c r="BQ12" s="2">
        <v>7.0000000000000007E-2</v>
      </c>
      <c r="BR12" s="2">
        <v>0.31</v>
      </c>
      <c r="BS12" s="2">
        <v>13.7</v>
      </c>
      <c r="BT12" s="2">
        <v>5.36</v>
      </c>
      <c r="BU12" s="2">
        <v>0.56999999999999995</v>
      </c>
      <c r="BV12" s="2">
        <v>3.01</v>
      </c>
      <c r="BW12" s="2">
        <v>1.86</v>
      </c>
      <c r="BX12" s="2">
        <v>2.31</v>
      </c>
      <c r="BY12" s="2">
        <v>0.04</v>
      </c>
      <c r="BZ12" s="2">
        <v>0.27</v>
      </c>
      <c r="CA12" s="2">
        <v>9.7799999999999994</v>
      </c>
      <c r="CB12" s="2">
        <v>2.66</v>
      </c>
      <c r="CC12" s="2">
        <v>0.14000000000000001</v>
      </c>
      <c r="CD12" s="2">
        <v>3.9</v>
      </c>
      <c r="CE12" s="2">
        <v>0.25</v>
      </c>
      <c r="CF12" s="2">
        <v>4.29</v>
      </c>
      <c r="CG12" s="2">
        <v>0.11</v>
      </c>
      <c r="CH12" s="2">
        <v>0.5</v>
      </c>
      <c r="CI12" s="2">
        <v>16.5</v>
      </c>
      <c r="CJ12" s="2">
        <v>2.17</v>
      </c>
      <c r="CK12" s="2">
        <v>0.14000000000000001</v>
      </c>
      <c r="CL12" s="2">
        <v>8.9700000000000006</v>
      </c>
      <c r="CM12" s="2">
        <v>1.1000000000000001</v>
      </c>
      <c r="CN12" s="2">
        <v>4.71</v>
      </c>
      <c r="CO12" s="2">
        <v>0.09</v>
      </c>
      <c r="CP12" s="2">
        <v>0.25</v>
      </c>
      <c r="CQ12" s="2">
        <v>21.4</v>
      </c>
      <c r="CR12" s="2">
        <v>0.42</v>
      </c>
      <c r="CS12" s="2">
        <v>5.12</v>
      </c>
      <c r="CT12" s="5">
        <v>0.99</v>
      </c>
      <c r="CU12" s="2">
        <v>7.0000000000000007E-2</v>
      </c>
      <c r="CV12" s="2">
        <v>3.3</v>
      </c>
      <c r="CW12" s="2">
        <v>0.66</v>
      </c>
      <c r="CX12" s="2">
        <v>2.1800000000000002</v>
      </c>
      <c r="CY12" s="2">
        <v>7.0000000000000007E-2</v>
      </c>
      <c r="CZ12" s="2">
        <v>7.0000000000000007E-2</v>
      </c>
      <c r="DA12" s="2">
        <v>7.36</v>
      </c>
      <c r="DB12" s="2">
        <v>0.05</v>
      </c>
      <c r="DC12" s="2">
        <v>0</v>
      </c>
      <c r="DD12" s="2">
        <v>4.59</v>
      </c>
      <c r="DE12" s="2">
        <v>0.09</v>
      </c>
      <c r="DF12" s="2">
        <v>1.93</v>
      </c>
      <c r="DG12" s="2">
        <v>0</v>
      </c>
      <c r="DH12" s="2">
        <v>0.23</v>
      </c>
      <c r="DI12" s="2">
        <v>2.71</v>
      </c>
      <c r="DJ12" s="2">
        <v>0.03</v>
      </c>
      <c r="DK12" s="2">
        <v>3.92</v>
      </c>
      <c r="DL12" s="2">
        <v>0.31</v>
      </c>
      <c r="DM12" s="2">
        <v>2.06</v>
      </c>
      <c r="DN12" s="2">
        <v>0.03</v>
      </c>
      <c r="DO12" s="2">
        <v>0.16</v>
      </c>
      <c r="DP12" s="2">
        <v>7.05</v>
      </c>
      <c r="DQ12" s="2">
        <v>4.43</v>
      </c>
      <c r="DR12" s="2">
        <v>19.7</v>
      </c>
      <c r="DS12" s="2">
        <v>74</v>
      </c>
      <c r="DT12" s="2">
        <v>1.0900000000000001</v>
      </c>
      <c r="DU12" s="2">
        <v>4.7699999999999996</v>
      </c>
      <c r="DV12" s="2">
        <v>0.39</v>
      </c>
      <c r="DW12" s="2">
        <v>5.45</v>
      </c>
      <c r="DX12" s="2">
        <v>2.94</v>
      </c>
      <c r="DY12" s="2">
        <v>10.8</v>
      </c>
      <c r="DZ12" s="2">
        <v>4.72</v>
      </c>
      <c r="EA12" s="2">
        <v>12296</v>
      </c>
      <c r="EB12" s="2">
        <v>6.09</v>
      </c>
      <c r="EC12" s="2">
        <v>5.88</v>
      </c>
      <c r="ED12" s="2">
        <v>0.14000000000000001</v>
      </c>
      <c r="EE12" s="2">
        <v>7.0000000000000007E-2</v>
      </c>
      <c r="EF12" s="2">
        <v>96.5</v>
      </c>
      <c r="EG12" s="2">
        <v>2.35</v>
      </c>
      <c r="EH12" s="2">
        <v>1.08</v>
      </c>
      <c r="EI12" s="2">
        <v>3.47</v>
      </c>
      <c r="EJ12" s="2">
        <v>0.18</v>
      </c>
      <c r="EK12" s="2">
        <v>5578</v>
      </c>
      <c r="EL12" s="2">
        <v>6446</v>
      </c>
      <c r="EM12" s="2">
        <v>6067</v>
      </c>
      <c r="EN12" s="2">
        <v>4.9000000000000004</v>
      </c>
      <c r="EO12" s="2">
        <v>30.9</v>
      </c>
      <c r="EP12" s="2">
        <v>1.2</v>
      </c>
      <c r="EQ12" s="2">
        <v>92.2</v>
      </c>
      <c r="ER12" s="2">
        <v>1.4</v>
      </c>
      <c r="ES12" s="2">
        <v>1.38</v>
      </c>
      <c r="ET12" s="2">
        <v>1.03</v>
      </c>
      <c r="EU12" s="2">
        <v>4.24</v>
      </c>
      <c r="EV12" s="2">
        <v>0.79</v>
      </c>
      <c r="EW12" s="2">
        <v>3.25</v>
      </c>
      <c r="EX12" s="2">
        <v>0.18</v>
      </c>
      <c r="EY12" s="2">
        <v>0.95</v>
      </c>
      <c r="EZ12" s="2">
        <v>0.56999999999999995</v>
      </c>
      <c r="FA12" s="2">
        <v>11719</v>
      </c>
      <c r="FB12" s="2">
        <v>0.83</v>
      </c>
      <c r="FC12" s="2">
        <v>1.1000000000000001</v>
      </c>
      <c r="FD12" s="2">
        <v>0.03</v>
      </c>
      <c r="FE12" s="2">
        <v>1.1000000000000001</v>
      </c>
      <c r="FF12" s="2">
        <v>0.14000000000000001</v>
      </c>
      <c r="FG12" s="2">
        <v>0.22</v>
      </c>
      <c r="FH12" s="2">
        <v>0.03</v>
      </c>
      <c r="FI12" s="2">
        <v>0.69</v>
      </c>
      <c r="FJ12" s="2">
        <v>19.100000000000001</v>
      </c>
      <c r="FK12" s="2">
        <v>0.03</v>
      </c>
      <c r="FL12" s="2">
        <v>1.1499999999999999</v>
      </c>
      <c r="FM12" s="2">
        <v>6896</v>
      </c>
      <c r="FN12" s="2">
        <v>0.86</v>
      </c>
      <c r="FO12" s="2">
        <v>9664</v>
      </c>
      <c r="FP12" s="5">
        <v>0.24</v>
      </c>
      <c r="FQ12" s="2">
        <v>4652</v>
      </c>
    </row>
    <row r="13" spans="1:173" x14ac:dyDescent="0.25">
      <c r="B13" s="1" t="s">
        <v>19</v>
      </c>
      <c r="C13" s="2">
        <f t="shared" ref="C13:AH13" si="0">_xlfn.QUARTILE.EXC(C2:C12,1)</f>
        <v>31.7</v>
      </c>
      <c r="D13" s="2">
        <f t="shared" si="0"/>
        <v>0.04</v>
      </c>
      <c r="E13" s="2">
        <f t="shared" si="0"/>
        <v>0.02</v>
      </c>
      <c r="F13" s="2">
        <f t="shared" si="0"/>
        <v>2136</v>
      </c>
      <c r="G13" s="2">
        <f t="shared" si="0"/>
        <v>30160</v>
      </c>
      <c r="H13" s="2">
        <f t="shared" si="0"/>
        <v>0.72</v>
      </c>
      <c r="I13" s="2">
        <f t="shared" si="0"/>
        <v>29.7</v>
      </c>
      <c r="J13" s="2">
        <f t="shared" si="0"/>
        <v>58.6</v>
      </c>
      <c r="K13" s="2">
        <f t="shared" si="0"/>
        <v>2410</v>
      </c>
      <c r="L13" s="2">
        <f t="shared" si="0"/>
        <v>1.94</v>
      </c>
      <c r="M13" s="2">
        <f t="shared" si="0"/>
        <v>0.48</v>
      </c>
      <c r="N13" s="2">
        <f t="shared" si="0"/>
        <v>0.15</v>
      </c>
      <c r="O13" s="2">
        <f t="shared" si="0"/>
        <v>2373</v>
      </c>
      <c r="P13" s="2">
        <f t="shared" si="0"/>
        <v>25.7</v>
      </c>
      <c r="Q13" s="2">
        <f t="shared" si="0"/>
        <v>13.8</v>
      </c>
      <c r="R13" s="2">
        <f t="shared" si="0"/>
        <v>24.2</v>
      </c>
      <c r="S13" s="2">
        <f t="shared" si="0"/>
        <v>30.9</v>
      </c>
      <c r="T13" s="2">
        <f t="shared" si="0"/>
        <v>4.3600000000000003</v>
      </c>
      <c r="U13" s="2">
        <f t="shared" si="0"/>
        <v>0.27</v>
      </c>
      <c r="V13" s="2">
        <f t="shared" si="0"/>
        <v>2.54</v>
      </c>
      <c r="W13" s="2">
        <f t="shared" si="0"/>
        <v>3.59</v>
      </c>
      <c r="X13" s="2">
        <f t="shared" si="0"/>
        <v>2.64</v>
      </c>
      <c r="Y13" s="2">
        <f t="shared" si="0"/>
        <v>1.87</v>
      </c>
      <c r="Z13" s="2">
        <f t="shared" si="0"/>
        <v>0.15</v>
      </c>
      <c r="AA13" s="2">
        <f t="shared" si="0"/>
        <v>10.199999999999999</v>
      </c>
      <c r="AB13" s="2">
        <f t="shared" si="0"/>
        <v>0.38</v>
      </c>
      <c r="AC13" s="2">
        <f t="shared" si="0"/>
        <v>0.05</v>
      </c>
      <c r="AD13" s="2">
        <f t="shared" si="0"/>
        <v>0.18</v>
      </c>
      <c r="AE13" s="2">
        <f t="shared" si="0"/>
        <v>14.3</v>
      </c>
      <c r="AF13" s="2">
        <f t="shared" si="0"/>
        <v>2.0299999999999998</v>
      </c>
      <c r="AG13" s="2">
        <f t="shared" si="0"/>
        <v>0.16</v>
      </c>
      <c r="AH13" s="2">
        <f t="shared" si="0"/>
        <v>13.3</v>
      </c>
      <c r="AI13" s="2">
        <f t="shared" ref="AI13:BA13" si="1">_xlfn.QUARTILE.EXC(AI2:AI12,1)</f>
        <v>0.28999999999999998</v>
      </c>
      <c r="AJ13" s="2">
        <f t="shared" si="1"/>
        <v>0.05</v>
      </c>
      <c r="AK13" s="2">
        <f t="shared" si="1"/>
        <v>0.2</v>
      </c>
      <c r="AL13" s="2">
        <f t="shared" si="1"/>
        <v>11.4</v>
      </c>
      <c r="AM13" s="2">
        <f t="shared" si="1"/>
        <v>0.39</v>
      </c>
      <c r="AN13" s="2">
        <f t="shared" si="1"/>
        <v>0.13</v>
      </c>
      <c r="AO13" s="2">
        <f t="shared" si="1"/>
        <v>0.17</v>
      </c>
      <c r="AP13" s="2">
        <f t="shared" si="1"/>
        <v>0.84</v>
      </c>
      <c r="AQ13" s="2">
        <f t="shared" si="1"/>
        <v>0.09</v>
      </c>
      <c r="AR13" s="2">
        <f t="shared" si="1"/>
        <v>0.16</v>
      </c>
      <c r="AS13" s="2">
        <f t="shared" si="1"/>
        <v>32.799999999999997</v>
      </c>
      <c r="AT13" s="2">
        <f t="shared" si="1"/>
        <v>0.59</v>
      </c>
      <c r="AU13" s="2">
        <f t="shared" si="1"/>
        <v>0.21</v>
      </c>
      <c r="AV13" s="2">
        <f t="shared" si="1"/>
        <v>0.72</v>
      </c>
      <c r="AW13" s="2">
        <f t="shared" si="1"/>
        <v>0.68</v>
      </c>
      <c r="AX13" s="2">
        <f t="shared" si="1"/>
        <v>0.01</v>
      </c>
      <c r="AY13" s="2">
        <f t="shared" si="1"/>
        <v>0.17</v>
      </c>
      <c r="AZ13" s="2">
        <f t="shared" si="1"/>
        <v>24.4</v>
      </c>
      <c r="BA13" s="2">
        <f t="shared" si="1"/>
        <v>0.31</v>
      </c>
      <c r="BB13" s="2">
        <f t="shared" ref="BB13" si="2">_xlfn.QUARTILE.EXC(BB2:BB12,1)</f>
        <v>0</v>
      </c>
      <c r="BC13" s="2">
        <f t="shared" ref="BC13" si="3">_xlfn.QUARTILE.EXC(BC2:BC12,1)</f>
        <v>7.44</v>
      </c>
      <c r="BD13" s="2">
        <f t="shared" ref="BD13" si="4">_xlfn.QUARTILE.EXC(BD2:BD12,1)</f>
        <v>14.6</v>
      </c>
      <c r="BE13" s="2">
        <f t="shared" ref="BE13" si="5">_xlfn.QUARTILE.EXC(BE2:BE12,1)</f>
        <v>5.17</v>
      </c>
      <c r="BF13" s="2">
        <f t="shared" ref="BF13" si="6">_xlfn.QUARTILE.EXC(BF2:BF12,1)</f>
        <v>8.18</v>
      </c>
      <c r="BG13" s="2">
        <f t="shared" ref="BG13" si="7">_xlfn.QUARTILE.EXC(BG2:BG12,1)</f>
        <v>5.0199999999999996</v>
      </c>
      <c r="BH13" s="2">
        <f t="shared" ref="BH13" si="8">_xlfn.QUARTILE.EXC(BH2:BH12,1)</f>
        <v>12.5</v>
      </c>
      <c r="BI13" s="2">
        <f t="shared" ref="BI13" si="9">_xlfn.QUARTILE.EXC(BI2:BI12,1)</f>
        <v>1.86</v>
      </c>
      <c r="BJ13" s="2">
        <f t="shared" ref="BJ13" si="10">_xlfn.QUARTILE.EXC(BJ2:BJ12,1)</f>
        <v>1.58</v>
      </c>
      <c r="BK13" s="2">
        <f t="shared" ref="BK13" si="11">_xlfn.QUARTILE.EXC(BK2:BK12,1)</f>
        <v>0.82</v>
      </c>
      <c r="BL13" s="2">
        <f t="shared" ref="BL13" si="12">_xlfn.QUARTILE.EXC(BL2:BL12,1)</f>
        <v>0.25</v>
      </c>
      <c r="BM13" s="2">
        <f t="shared" ref="BM13" si="13">_xlfn.QUARTILE.EXC(BM2:BM12,1)</f>
        <v>0.2</v>
      </c>
      <c r="BN13" s="2">
        <f t="shared" ref="BN13" si="14">_xlfn.QUARTILE.EXC(BN2:BN12,1)</f>
        <v>1.46</v>
      </c>
      <c r="BO13" s="2">
        <f t="shared" ref="BO13" si="15">_xlfn.QUARTILE.EXC(BO2:BO12,1)</f>
        <v>0.72</v>
      </c>
      <c r="BP13" s="2">
        <f t="shared" ref="BP13" si="16">_xlfn.QUARTILE.EXC(BP2:BP12,1)</f>
        <v>0.19</v>
      </c>
      <c r="BQ13" s="2">
        <f t="shared" ref="BQ13" si="17">_xlfn.QUARTILE.EXC(BQ2:BQ12,1)</f>
        <v>0.03</v>
      </c>
      <c r="BR13" s="2">
        <f t="shared" ref="BR13" si="18">_xlfn.QUARTILE.EXC(BR2:BR12,1)</f>
        <v>0.08</v>
      </c>
      <c r="BS13" s="2">
        <f t="shared" ref="BS13" si="19">_xlfn.QUARTILE.EXC(BS2:BS12,1)</f>
        <v>15</v>
      </c>
      <c r="BT13" s="2">
        <f t="shared" ref="BT13" si="20">_xlfn.QUARTILE.EXC(BT2:BT12,1)</f>
        <v>0.96</v>
      </c>
      <c r="BU13" s="2">
        <f t="shared" ref="BU13" si="21">_xlfn.QUARTILE.EXC(BU2:BU12,1)</f>
        <v>0.33</v>
      </c>
      <c r="BV13" s="2">
        <f t="shared" ref="BV13" si="22">_xlfn.QUARTILE.EXC(BV2:BV12,1)</f>
        <v>1.28</v>
      </c>
      <c r="BW13" s="2">
        <f t="shared" ref="BW13" si="23">_xlfn.QUARTILE.EXC(BW2:BW12,1)</f>
        <v>1.86</v>
      </c>
      <c r="BX13" s="2">
        <f t="shared" ref="BX13" si="24">_xlfn.QUARTILE.EXC(BX2:BX12,1)</f>
        <v>0.16</v>
      </c>
      <c r="BY13" s="2">
        <f t="shared" ref="BY13" si="25">_xlfn.QUARTILE.EXC(BY2:BY12,1)</f>
        <v>0.04</v>
      </c>
      <c r="BZ13" s="2">
        <f t="shared" ref="BZ13" si="26">_xlfn.QUARTILE.EXC(BZ2:BZ12,1)</f>
        <v>0.27</v>
      </c>
      <c r="CA13" s="2">
        <f t="shared" ref="CA13" si="27">_xlfn.QUARTILE.EXC(CA2:CA12,1)</f>
        <v>10</v>
      </c>
      <c r="CB13" s="2">
        <f t="shared" ref="CB13" si="28">_xlfn.QUARTILE.EXC(CB2:CB12,1)</f>
        <v>0.1</v>
      </c>
      <c r="CC13" s="2">
        <f t="shared" ref="CC13" si="29">_xlfn.QUARTILE.EXC(CC2:CC12,1)</f>
        <v>0.06</v>
      </c>
      <c r="CD13" s="2">
        <f t="shared" ref="CD13" si="30">_xlfn.QUARTILE.EXC(CD2:CD12,1)</f>
        <v>0.46</v>
      </c>
      <c r="CE13" s="2">
        <f t="shared" ref="CE13" si="31">_xlfn.QUARTILE.EXC(CE2:CE12,1)</f>
        <v>0.04</v>
      </c>
      <c r="CF13" s="2">
        <f t="shared" ref="CF13" si="32">_xlfn.QUARTILE.EXC(CF2:CF12,1)</f>
        <v>0.36</v>
      </c>
      <c r="CG13" s="2">
        <f t="shared" ref="CG13" si="33">_xlfn.QUARTILE.EXC(CG2:CG12,1)</f>
        <v>0</v>
      </c>
      <c r="CH13" s="2">
        <f t="shared" ref="CH13" si="34">_xlfn.QUARTILE.EXC(CH2:CH12,1)</f>
        <v>0.26</v>
      </c>
      <c r="CI13" s="2">
        <f t="shared" ref="CI13" si="35">_xlfn.QUARTILE.EXC(CI2:CI12,1)</f>
        <v>10.7</v>
      </c>
      <c r="CJ13" s="2">
        <f t="shared" ref="CJ13" si="36">_xlfn.QUARTILE.EXC(CJ2:CJ12,1)</f>
        <v>0.19</v>
      </c>
      <c r="CK13" s="2">
        <f t="shared" ref="CK13" si="37">_xlfn.QUARTILE.EXC(CK2:CK12,1)</f>
        <v>0.2</v>
      </c>
      <c r="CL13" s="2">
        <f t="shared" ref="CL13" si="38">_xlfn.QUARTILE.EXC(CL2:CL12,1)</f>
        <v>2.31</v>
      </c>
      <c r="CM13" s="2">
        <f t="shared" ref="CM13" si="39">_xlfn.QUARTILE.EXC(CM2:CM12,1)</f>
        <v>0.8</v>
      </c>
      <c r="CN13" s="2">
        <f t="shared" ref="CN13" si="40">_xlfn.QUARTILE.EXC(CN2:CN12,1)</f>
        <v>0.21</v>
      </c>
      <c r="CO13" s="2">
        <f t="shared" ref="CO13" si="41">_xlfn.QUARTILE.EXC(CO2:CO12,1)</f>
        <v>0.04</v>
      </c>
      <c r="CP13" s="2">
        <f t="shared" ref="CP13" si="42">_xlfn.QUARTILE.EXC(CP2:CP12,1)</f>
        <v>0.25</v>
      </c>
      <c r="CQ13" s="2">
        <f t="shared" ref="CQ13" si="43">_xlfn.QUARTILE.EXC(CQ2:CQ12,1)</f>
        <v>22.5</v>
      </c>
      <c r="CR13" s="2">
        <f t="shared" ref="CR13" si="44">_xlfn.QUARTILE.EXC(CR2:CR12,1)</f>
        <v>0</v>
      </c>
      <c r="CS13" s="2">
        <f t="shared" ref="CS13" si="45">_xlfn.QUARTILE.EXC(CS2:CS12,1)</f>
        <v>5.12</v>
      </c>
      <c r="CT13" s="2">
        <f t="shared" ref="CT13" si="46">_xlfn.QUARTILE.EXC(CT2:CT12,1)</f>
        <v>0</v>
      </c>
      <c r="CU13" s="2">
        <f t="shared" ref="CU13" si="47">_xlfn.QUARTILE.EXC(CU2:CU12,1)</f>
        <v>0.12</v>
      </c>
      <c r="CV13" s="2">
        <f t="shared" ref="CV13" si="48">_xlfn.QUARTILE.EXC(CV2:CV12,1)</f>
        <v>1.06</v>
      </c>
      <c r="CW13" s="2">
        <f t="shared" ref="CW13" si="49">_xlfn.QUARTILE.EXC(CW2:CW12,1)</f>
        <v>0</v>
      </c>
      <c r="CX13" s="2">
        <f t="shared" ref="CX13" si="50">_xlfn.QUARTILE.EXC(CX2:CX12,1)</f>
        <v>0.14000000000000001</v>
      </c>
      <c r="CY13" s="2">
        <f t="shared" ref="CY13" si="51">_xlfn.QUARTILE.EXC(CY2:CY12,1)</f>
        <v>0</v>
      </c>
      <c r="CZ13" s="2">
        <f t="shared" ref="CZ13" si="52">_xlfn.QUARTILE.EXC(CZ2:CZ12,1)</f>
        <v>0.11</v>
      </c>
      <c r="DA13" s="2">
        <f t="shared" ref="DA13" si="53">_xlfn.QUARTILE.EXC(DA2:DA12,1)</f>
        <v>3.26</v>
      </c>
      <c r="DB13" s="2">
        <f t="shared" ref="DB13" si="54">_xlfn.QUARTILE.EXC(DB2:DB12,1)</f>
        <v>0</v>
      </c>
      <c r="DC13" s="2">
        <f t="shared" ref="DC13" si="55">_xlfn.QUARTILE.EXC(DC2:DC12,1)</f>
        <v>0.04</v>
      </c>
      <c r="DD13" s="2">
        <f t="shared" ref="DD13" si="56">_xlfn.QUARTILE.EXC(DD2:DD12,1)</f>
        <v>0.4</v>
      </c>
      <c r="DE13" s="2">
        <f t="shared" ref="DE13" si="57">_xlfn.QUARTILE.EXC(DE2:DE12,1)</f>
        <v>0</v>
      </c>
      <c r="DF13" s="2">
        <f t="shared" ref="DF13" si="58">_xlfn.QUARTILE.EXC(DF2:DF12,1)</f>
        <v>0.11</v>
      </c>
      <c r="DG13" s="2">
        <f t="shared" ref="DG13" si="59">_xlfn.QUARTILE.EXC(DG2:DG12,1)</f>
        <v>0</v>
      </c>
      <c r="DH13" s="2">
        <f t="shared" ref="DH13" si="60">_xlfn.QUARTILE.EXC(DH2:DH12,1)</f>
        <v>0.23</v>
      </c>
      <c r="DI13" s="2">
        <f t="shared" ref="DI13" si="61">_xlfn.QUARTILE.EXC(DI2:DI12,1)</f>
        <v>4.09</v>
      </c>
      <c r="DJ13" s="2">
        <f t="shared" ref="DJ13" si="62">_xlfn.QUARTILE.EXC(DJ2:DJ12,1)</f>
        <v>0.09</v>
      </c>
      <c r="DK13" s="2">
        <f t="shared" ref="DK13" si="63">_xlfn.QUARTILE.EXC(DK2:DK12,1)</f>
        <v>0.67</v>
      </c>
      <c r="DL13" s="2">
        <f t="shared" ref="DL13" si="64">_xlfn.QUARTILE.EXC(DL2:DL12,1)</f>
        <v>0.03</v>
      </c>
      <c r="DM13" s="2">
        <f t="shared" ref="DM13" si="65">_xlfn.QUARTILE.EXC(DM2:DM12,1)</f>
        <v>0.11</v>
      </c>
      <c r="DN13" s="2">
        <f t="shared" ref="DN13" si="66">_xlfn.QUARTILE.EXC(DN2:DN12,1)</f>
        <v>0.01</v>
      </c>
      <c r="DO13" s="2">
        <f t="shared" ref="DO13" si="67">_xlfn.QUARTILE.EXC(DO2:DO12,1)</f>
        <v>0.16</v>
      </c>
      <c r="DP13" s="2">
        <f t="shared" ref="DP13" si="68">_xlfn.QUARTILE.EXC(DP2:DP12,1)</f>
        <v>7.05</v>
      </c>
      <c r="DQ13" s="2">
        <f t="shared" ref="DQ13" si="69">_xlfn.QUARTILE.EXC(DQ2:DQ12,1)</f>
        <v>3.71</v>
      </c>
      <c r="DR13" s="2">
        <f t="shared" ref="DR13" si="70">_xlfn.QUARTILE.EXC(DR2:DR12,1)</f>
        <v>12.4</v>
      </c>
      <c r="DS13" s="2">
        <f t="shared" ref="DS13" si="71">_xlfn.QUARTILE.EXC(DS2:DS12,1)</f>
        <v>58.5</v>
      </c>
      <c r="DT13" s="2">
        <f t="shared" ref="DT13" si="72">_xlfn.QUARTILE.EXC(DT2:DT12,1)</f>
        <v>0.42</v>
      </c>
      <c r="DU13" s="2">
        <f t="shared" ref="DU13" si="73">_xlfn.QUARTILE.EXC(DU2:DU12,1)</f>
        <v>1.2</v>
      </c>
      <c r="DV13" s="2">
        <f t="shared" ref="DV13" si="74">_xlfn.QUARTILE.EXC(DV2:DV12,1)</f>
        <v>0.28000000000000003</v>
      </c>
      <c r="DW13" s="2">
        <f t="shared" ref="DW13" si="75">_xlfn.QUARTILE.EXC(DW2:DW12,1)</f>
        <v>0.48</v>
      </c>
      <c r="DX13" s="2">
        <f t="shared" ref="DX13" si="76">_xlfn.QUARTILE.EXC(DX2:DX12,1)</f>
        <v>0.19</v>
      </c>
      <c r="DY13" s="2">
        <f t="shared" ref="DY13" si="77">_xlfn.QUARTILE.EXC(DY2:DY12,1)</f>
        <v>1.75</v>
      </c>
      <c r="DZ13" s="2">
        <f t="shared" ref="DZ13" si="78">_xlfn.QUARTILE.EXC(DZ2:DZ12,1)</f>
        <v>0.64</v>
      </c>
      <c r="EA13" s="2">
        <f t="shared" ref="EA13" si="79">_xlfn.QUARTILE.EXC(EA2:EA12,1)</f>
        <v>1655</v>
      </c>
      <c r="EB13" s="2">
        <f t="shared" ref="EB13" si="80">_xlfn.QUARTILE.EXC(EB2:EB12,1)</f>
        <v>0.44</v>
      </c>
      <c r="EC13" s="2">
        <f t="shared" ref="EC13" si="81">_xlfn.QUARTILE.EXC(EC2:EC12,1)</f>
        <v>0.44</v>
      </c>
      <c r="ED13" s="2">
        <f t="shared" ref="ED13" si="82">_xlfn.QUARTILE.EXC(ED2:ED12,1)</f>
        <v>0</v>
      </c>
      <c r="EE13" s="2">
        <f t="shared" ref="EE13" si="83">_xlfn.QUARTILE.EXC(EE2:EE12,1)</f>
        <v>0</v>
      </c>
      <c r="EF13" s="2">
        <f t="shared" ref="EF13" si="84">_xlfn.QUARTILE.EXC(EF2:EF12,1)</f>
        <v>89.9</v>
      </c>
      <c r="EG13" s="2">
        <f t="shared" ref="EG13" si="85">_xlfn.QUARTILE.EXC(EG2:EG12,1)</f>
        <v>1.31</v>
      </c>
      <c r="EH13" s="2">
        <f t="shared" ref="EH13" si="86">_xlfn.QUARTILE.EXC(EH2:EH12,1)</f>
        <v>0.67</v>
      </c>
      <c r="EI13" s="2">
        <f t="shared" ref="EI13" si="87">_xlfn.QUARTILE.EXC(EI2:EI12,1)</f>
        <v>3.47</v>
      </c>
      <c r="EJ13" s="2">
        <f t="shared" ref="EJ13" si="88">_xlfn.QUARTILE.EXC(EJ2:EJ12,1)</f>
        <v>0.15</v>
      </c>
      <c r="EK13" s="2">
        <f t="shared" ref="EK13" si="89">_xlfn.QUARTILE.EXC(EK2:EK12,1)</f>
        <v>6268</v>
      </c>
      <c r="EL13" s="2">
        <f t="shared" ref="EL13" si="90">_xlfn.QUARTILE.EXC(EL2:EL12,1)</f>
        <v>3126</v>
      </c>
      <c r="EM13" s="2">
        <f t="shared" ref="EM13" si="91">_xlfn.QUARTILE.EXC(EM2:EM12,1)</f>
        <v>558</v>
      </c>
      <c r="EN13" s="2">
        <f t="shared" ref="EN13" si="92">_xlfn.QUARTILE.EXC(EN2:EN12,1)</f>
        <v>3.18</v>
      </c>
      <c r="EO13" s="2">
        <f t="shared" ref="EO13" si="93">_xlfn.QUARTILE.EXC(EO2:EO12,1)</f>
        <v>30.9</v>
      </c>
      <c r="EP13" s="2">
        <f t="shared" ref="EP13" si="94">_xlfn.QUARTILE.EXC(EP2:EP12,1)</f>
        <v>1.22</v>
      </c>
      <c r="EQ13" s="2">
        <f t="shared" ref="EQ13" si="95">_xlfn.QUARTILE.EXC(EQ2:EQ12,1)</f>
        <v>75.2</v>
      </c>
      <c r="ER13" s="2">
        <f t="shared" ref="ER13" si="96">_xlfn.QUARTILE.EXC(ER2:ER12,1)</f>
        <v>0.05</v>
      </c>
      <c r="ES13" s="2">
        <f t="shared" ref="ES13" si="97">_xlfn.QUARTILE.EXC(ES2:ES12,1)</f>
        <v>1.7</v>
      </c>
      <c r="ET13" s="2">
        <f t="shared" ref="ET13" si="98">_xlfn.QUARTILE.EXC(ET2:ET12,1)</f>
        <v>2.38</v>
      </c>
      <c r="EU13" s="2">
        <f t="shared" ref="EU13" si="99">_xlfn.QUARTILE.EXC(EU2:EU12,1)</f>
        <v>0.37</v>
      </c>
      <c r="EV13" s="2">
        <f t="shared" ref="EV13" si="100">_xlfn.QUARTILE.EXC(EV2:EV12,1)</f>
        <v>0.79</v>
      </c>
      <c r="EW13" s="2">
        <f t="shared" ref="EW13" si="101">_xlfn.QUARTILE.EXC(EW2:EW12,1)</f>
        <v>4.34</v>
      </c>
      <c r="EX13" s="2">
        <f t="shared" ref="EX13" si="102">_xlfn.QUARTILE.EXC(EX2:EX12,1)</f>
        <v>0.59</v>
      </c>
      <c r="EY13" s="2">
        <f t="shared" ref="EY13" si="103">_xlfn.QUARTILE.EXC(EY2:EY12,1)</f>
        <v>0.36</v>
      </c>
      <c r="EZ13" s="2">
        <f t="shared" ref="EZ13" si="104">_xlfn.QUARTILE.EXC(EZ2:EZ12,1)</f>
        <v>0.56000000000000005</v>
      </c>
      <c r="FA13" s="2">
        <f t="shared" ref="FA13" si="105">_xlfn.QUARTILE.EXC(FA2:FA12,1)</f>
        <v>5302</v>
      </c>
      <c r="FB13" s="2">
        <f t="shared" ref="FB13" si="106">_xlfn.QUARTILE.EXC(FB2:FB12,1)</f>
        <v>0.83</v>
      </c>
      <c r="FC13" s="2">
        <f t="shared" ref="FC13" si="107">_xlfn.QUARTILE.EXC(FC2:FC12,1)</f>
        <v>0.03</v>
      </c>
      <c r="FD13" s="2">
        <f t="shared" ref="FD13" si="108">_xlfn.QUARTILE.EXC(FD2:FD12,1)</f>
        <v>0.08</v>
      </c>
      <c r="FE13" s="2">
        <f t="shared" ref="FE13" si="109">_xlfn.QUARTILE.EXC(FE2:FE12,1)</f>
        <v>0.69</v>
      </c>
      <c r="FF13" s="2">
        <f t="shared" ref="FF13" si="110">_xlfn.QUARTILE.EXC(FF2:FF12,1)</f>
        <v>0.09</v>
      </c>
      <c r="FG13" s="2">
        <f t="shared" ref="FG13" si="111">_xlfn.QUARTILE.EXC(FG2:FG12,1)</f>
        <v>0.2</v>
      </c>
      <c r="FH13" s="2">
        <f t="shared" ref="FH13" si="112">_xlfn.QUARTILE.EXC(FH2:FH12,1)</f>
        <v>0</v>
      </c>
      <c r="FI13" s="2">
        <f t="shared" ref="FI13" si="113">_xlfn.QUARTILE.EXC(FI2:FI12,1)</f>
        <v>0.36</v>
      </c>
      <c r="FJ13" s="2">
        <f t="shared" ref="FJ13" si="114">_xlfn.QUARTILE.EXC(FJ2:FJ12,1)</f>
        <v>19.5</v>
      </c>
      <c r="FK13" s="2">
        <f t="shared" ref="FK13" si="115">_xlfn.QUARTILE.EXC(FK2:FK12,1)</f>
        <v>0.02</v>
      </c>
      <c r="FL13" s="2">
        <f t="shared" ref="FL13" si="116">_xlfn.QUARTILE.EXC(FL2:FL12,1)</f>
        <v>0.24</v>
      </c>
      <c r="FM13" s="2">
        <f t="shared" ref="FM13" si="117">_xlfn.QUARTILE.EXC(FM2:FM12,1)</f>
        <v>1353</v>
      </c>
      <c r="FN13" s="2">
        <f t="shared" ref="FN13" si="118">_xlfn.QUARTILE.EXC(FN2:FN12,1)</f>
        <v>0.22</v>
      </c>
      <c r="FO13" s="2">
        <f t="shared" ref="FO13" si="119">_xlfn.QUARTILE.EXC(FO2:FO12,1)</f>
        <v>1603</v>
      </c>
      <c r="FP13" s="2">
        <f t="shared" ref="FP13" si="120">_xlfn.QUARTILE.EXC(FP2:FP12,1)</f>
        <v>0.02</v>
      </c>
      <c r="FQ13" s="2">
        <f t="shared" ref="FQ13" si="121">_xlfn.QUARTILE.EXC(FQ2:FQ12,1)</f>
        <v>1114</v>
      </c>
    </row>
    <row r="14" spans="1:173" x14ac:dyDescent="0.25">
      <c r="B14" s="1" t="s">
        <v>20</v>
      </c>
      <c r="C14" s="2">
        <f t="shared" ref="C14:AH14" si="122">_xlfn.QUARTILE.EXC(C2:C12,3)</f>
        <v>56</v>
      </c>
      <c r="D14" s="2">
        <f t="shared" si="122"/>
        <v>0.1</v>
      </c>
      <c r="E14" s="2">
        <f t="shared" si="122"/>
        <v>0.15</v>
      </c>
      <c r="F14" s="2">
        <f t="shared" si="122"/>
        <v>8716</v>
      </c>
      <c r="G14" s="2">
        <f t="shared" si="122"/>
        <v>45972</v>
      </c>
      <c r="H14" s="2">
        <f t="shared" si="122"/>
        <v>1.66</v>
      </c>
      <c r="I14" s="2">
        <f t="shared" si="122"/>
        <v>82.3</v>
      </c>
      <c r="J14" s="2">
        <f t="shared" si="122"/>
        <v>86.7</v>
      </c>
      <c r="K14" s="2">
        <f t="shared" si="122"/>
        <v>8467</v>
      </c>
      <c r="L14" s="2">
        <f t="shared" si="122"/>
        <v>10.199999999999999</v>
      </c>
      <c r="M14" s="2">
        <f t="shared" si="122"/>
        <v>2.35</v>
      </c>
      <c r="N14" s="2">
        <f t="shared" si="122"/>
        <v>0.28000000000000003</v>
      </c>
      <c r="O14" s="2">
        <f t="shared" si="122"/>
        <v>4133</v>
      </c>
      <c r="P14" s="2">
        <f t="shared" si="122"/>
        <v>46.1</v>
      </c>
      <c r="Q14" s="2">
        <f t="shared" si="122"/>
        <v>25.3</v>
      </c>
      <c r="R14" s="2">
        <f t="shared" si="122"/>
        <v>44.7</v>
      </c>
      <c r="S14" s="2">
        <f t="shared" si="122"/>
        <v>45.8</v>
      </c>
      <c r="T14" s="2">
        <f t="shared" si="122"/>
        <v>15.6</v>
      </c>
      <c r="U14" s="2">
        <f t="shared" si="122"/>
        <v>1.69</v>
      </c>
      <c r="V14" s="2">
        <f t="shared" si="122"/>
        <v>7.8</v>
      </c>
      <c r="W14" s="2">
        <f t="shared" si="122"/>
        <v>4.91</v>
      </c>
      <c r="X14" s="2">
        <f t="shared" si="122"/>
        <v>5.74</v>
      </c>
      <c r="Y14" s="2">
        <f t="shared" si="122"/>
        <v>4.2699999999999996</v>
      </c>
      <c r="Z14" s="2">
        <f t="shared" si="122"/>
        <v>1.01</v>
      </c>
      <c r="AA14" s="2">
        <f t="shared" si="122"/>
        <v>20.9</v>
      </c>
      <c r="AB14" s="2">
        <f t="shared" si="122"/>
        <v>4.9400000000000004</v>
      </c>
      <c r="AC14" s="2">
        <f t="shared" si="122"/>
        <v>0.45</v>
      </c>
      <c r="AD14" s="2">
        <f t="shared" si="122"/>
        <v>1.37</v>
      </c>
      <c r="AE14" s="2">
        <f t="shared" si="122"/>
        <v>30.3</v>
      </c>
      <c r="AF14" s="2">
        <f t="shared" si="122"/>
        <v>10.199999999999999</v>
      </c>
      <c r="AG14" s="2">
        <f t="shared" si="122"/>
        <v>0.8</v>
      </c>
      <c r="AH14" s="2">
        <f t="shared" si="122"/>
        <v>29.2</v>
      </c>
      <c r="AI14" s="2">
        <f t="shared" ref="AI14:BA14" si="123">_xlfn.QUARTILE.EXC(AI2:AI12,3)</f>
        <v>2.74</v>
      </c>
      <c r="AJ14" s="2">
        <f t="shared" si="123"/>
        <v>0.26</v>
      </c>
      <c r="AK14" s="2">
        <f t="shared" si="123"/>
        <v>2.46</v>
      </c>
      <c r="AL14" s="2">
        <f t="shared" si="123"/>
        <v>30.2</v>
      </c>
      <c r="AM14" s="2">
        <f t="shared" si="123"/>
        <v>1.95</v>
      </c>
      <c r="AN14" s="2">
        <f t="shared" si="123"/>
        <v>0.92</v>
      </c>
      <c r="AO14" s="2">
        <f t="shared" si="123"/>
        <v>0.63</v>
      </c>
      <c r="AP14" s="2">
        <f t="shared" si="123"/>
        <v>11.5</v>
      </c>
      <c r="AQ14" s="2">
        <f t="shared" si="123"/>
        <v>0.38</v>
      </c>
      <c r="AR14" s="2">
        <f t="shared" si="123"/>
        <v>4.34</v>
      </c>
      <c r="AS14" s="2">
        <f t="shared" si="123"/>
        <v>38.5</v>
      </c>
      <c r="AT14" s="2">
        <f t="shared" si="123"/>
        <v>3.09</v>
      </c>
      <c r="AU14" s="2">
        <f t="shared" si="123"/>
        <v>1.59</v>
      </c>
      <c r="AV14" s="2">
        <f t="shared" si="123"/>
        <v>2.94</v>
      </c>
      <c r="AW14" s="2">
        <f t="shared" si="123"/>
        <v>14.9</v>
      </c>
      <c r="AX14" s="2">
        <f t="shared" si="123"/>
        <v>0.72</v>
      </c>
      <c r="AY14" s="2">
        <f t="shared" si="123"/>
        <v>1.94</v>
      </c>
      <c r="AZ14" s="2">
        <f t="shared" si="123"/>
        <v>52.7</v>
      </c>
      <c r="BA14" s="2">
        <f t="shared" si="123"/>
        <v>2.14</v>
      </c>
      <c r="BB14" s="2">
        <f t="shared" ref="BB14:DM14" si="124">_xlfn.QUARTILE.EXC(BB2:BB12,3)</f>
        <v>0.97</v>
      </c>
      <c r="BC14" s="2">
        <f t="shared" si="124"/>
        <v>21</v>
      </c>
      <c r="BD14" s="2">
        <f t="shared" si="124"/>
        <v>48.5</v>
      </c>
      <c r="BE14" s="2">
        <f t="shared" si="124"/>
        <v>18.2</v>
      </c>
      <c r="BF14" s="2">
        <f t="shared" si="124"/>
        <v>25.1</v>
      </c>
      <c r="BG14" s="2">
        <f t="shared" si="124"/>
        <v>17.8</v>
      </c>
      <c r="BH14" s="2">
        <f t="shared" si="124"/>
        <v>26.3</v>
      </c>
      <c r="BI14" s="2">
        <f t="shared" si="124"/>
        <v>7.32</v>
      </c>
      <c r="BJ14" s="2">
        <f t="shared" si="124"/>
        <v>16.399999999999999</v>
      </c>
      <c r="BK14" s="2">
        <f t="shared" si="124"/>
        <v>1.1499999999999999</v>
      </c>
      <c r="BL14" s="2">
        <f t="shared" si="124"/>
        <v>1.2</v>
      </c>
      <c r="BM14" s="2">
        <f t="shared" si="124"/>
        <v>1.98</v>
      </c>
      <c r="BN14" s="2">
        <f t="shared" si="124"/>
        <v>5.16</v>
      </c>
      <c r="BO14" s="2">
        <f t="shared" si="124"/>
        <v>1.42</v>
      </c>
      <c r="BP14" s="2">
        <f t="shared" si="124"/>
        <v>4.09</v>
      </c>
      <c r="BQ14" s="2">
        <f t="shared" si="124"/>
        <v>0.42</v>
      </c>
      <c r="BR14" s="2">
        <f t="shared" si="124"/>
        <v>1.78</v>
      </c>
      <c r="BS14" s="2">
        <f t="shared" si="124"/>
        <v>31.6</v>
      </c>
      <c r="BT14" s="2">
        <f t="shared" si="124"/>
        <v>3.16</v>
      </c>
      <c r="BU14" s="2">
        <f t="shared" si="124"/>
        <v>5.52</v>
      </c>
      <c r="BV14" s="2">
        <f t="shared" si="124"/>
        <v>3.01</v>
      </c>
      <c r="BW14" s="2">
        <f t="shared" si="124"/>
        <v>5.26</v>
      </c>
      <c r="BX14" s="2">
        <f t="shared" si="124"/>
        <v>5.2</v>
      </c>
      <c r="BY14" s="2">
        <f t="shared" si="124"/>
        <v>0.36</v>
      </c>
      <c r="BZ14" s="2">
        <f t="shared" si="124"/>
        <v>2.66</v>
      </c>
      <c r="CA14" s="2">
        <f t="shared" si="124"/>
        <v>36.6</v>
      </c>
      <c r="CB14" s="2">
        <f t="shared" si="124"/>
        <v>1.47</v>
      </c>
      <c r="CC14" s="2">
        <f t="shared" si="124"/>
        <v>1.07</v>
      </c>
      <c r="CD14" s="2">
        <f t="shared" si="124"/>
        <v>3.9</v>
      </c>
      <c r="CE14" s="2">
        <f t="shared" si="124"/>
        <v>0.14000000000000001</v>
      </c>
      <c r="CF14" s="2">
        <f t="shared" si="124"/>
        <v>4.29</v>
      </c>
      <c r="CG14" s="2">
        <f t="shared" si="124"/>
        <v>0.11</v>
      </c>
      <c r="CH14" s="2">
        <f t="shared" si="124"/>
        <v>2.21</v>
      </c>
      <c r="CI14" s="2">
        <f t="shared" si="124"/>
        <v>40.9</v>
      </c>
      <c r="CJ14" s="2">
        <f t="shared" si="124"/>
        <v>1.26</v>
      </c>
      <c r="CK14" s="2">
        <f t="shared" si="124"/>
        <v>2.72</v>
      </c>
      <c r="CL14" s="2">
        <f t="shared" si="124"/>
        <v>8.19</v>
      </c>
      <c r="CM14" s="2">
        <f t="shared" si="124"/>
        <v>1.45</v>
      </c>
      <c r="CN14" s="2">
        <f t="shared" si="124"/>
        <v>7.88</v>
      </c>
      <c r="CO14" s="2">
        <f t="shared" si="124"/>
        <v>1.02</v>
      </c>
      <c r="CP14" s="2">
        <f t="shared" si="124"/>
        <v>1.74</v>
      </c>
      <c r="CQ14" s="2">
        <f t="shared" si="124"/>
        <v>45.3</v>
      </c>
      <c r="CR14" s="2">
        <f t="shared" si="124"/>
        <v>0.35</v>
      </c>
      <c r="CS14" s="2">
        <f t="shared" si="124"/>
        <v>16.399999999999999</v>
      </c>
      <c r="CT14" s="2">
        <f t="shared" si="124"/>
        <v>0.21</v>
      </c>
      <c r="CU14" s="2">
        <f t="shared" si="124"/>
        <v>2.56</v>
      </c>
      <c r="CV14" s="2">
        <f t="shared" si="124"/>
        <v>3.85</v>
      </c>
      <c r="CW14" s="2">
        <f t="shared" si="124"/>
        <v>0.66</v>
      </c>
      <c r="CX14" s="2">
        <f t="shared" si="124"/>
        <v>5.6</v>
      </c>
      <c r="CY14" s="2">
        <f t="shared" si="124"/>
        <v>0.21</v>
      </c>
      <c r="CZ14" s="2">
        <f t="shared" si="124"/>
        <v>1.47</v>
      </c>
      <c r="DA14" s="2">
        <f t="shared" si="124"/>
        <v>43.1</v>
      </c>
      <c r="DB14" s="2">
        <f t="shared" si="124"/>
        <v>0.05</v>
      </c>
      <c r="DC14" s="2">
        <f t="shared" si="124"/>
        <v>1.79</v>
      </c>
      <c r="DD14" s="2">
        <f t="shared" si="124"/>
        <v>4.8899999999999997</v>
      </c>
      <c r="DE14" s="2">
        <f t="shared" si="124"/>
        <v>0.09</v>
      </c>
      <c r="DF14" s="2">
        <f t="shared" si="124"/>
        <v>2.79</v>
      </c>
      <c r="DG14" s="2">
        <f t="shared" si="124"/>
        <v>7.0000000000000007E-2</v>
      </c>
      <c r="DH14" s="2">
        <f t="shared" si="124"/>
        <v>2.54</v>
      </c>
      <c r="DI14" s="2">
        <f t="shared" si="124"/>
        <v>26.8</v>
      </c>
      <c r="DJ14" s="2">
        <f t="shared" si="124"/>
        <v>2.0699999999999998</v>
      </c>
      <c r="DK14" s="2">
        <f t="shared" si="124"/>
        <v>4.24</v>
      </c>
      <c r="DL14" s="2">
        <f t="shared" si="124"/>
        <v>0.33</v>
      </c>
      <c r="DM14" s="2">
        <f t="shared" si="124"/>
        <v>3.3</v>
      </c>
      <c r="DN14" s="2">
        <f t="shared" ref="DN14:FQ14" si="125">_xlfn.QUARTILE.EXC(DN2:DN12,3)</f>
        <v>0.11</v>
      </c>
      <c r="DO14" s="2">
        <f t="shared" si="125"/>
        <v>1.49</v>
      </c>
      <c r="DP14" s="2">
        <f t="shared" si="125"/>
        <v>21.7</v>
      </c>
      <c r="DQ14" s="2">
        <f t="shared" si="125"/>
        <v>5.2</v>
      </c>
      <c r="DR14" s="2">
        <f t="shared" si="125"/>
        <v>27.4</v>
      </c>
      <c r="DS14" s="2">
        <f t="shared" si="125"/>
        <v>85.5</v>
      </c>
      <c r="DT14" s="2">
        <f t="shared" si="125"/>
        <v>2.0499999999999998</v>
      </c>
      <c r="DU14" s="2">
        <f t="shared" si="125"/>
        <v>9.25</v>
      </c>
      <c r="DV14" s="2">
        <f t="shared" si="125"/>
        <v>1.03</v>
      </c>
      <c r="DW14" s="2">
        <f t="shared" si="125"/>
        <v>15.8</v>
      </c>
      <c r="DX14" s="2">
        <f t="shared" si="125"/>
        <v>8.98</v>
      </c>
      <c r="DY14" s="2">
        <f t="shared" si="125"/>
        <v>23</v>
      </c>
      <c r="DZ14" s="2">
        <f t="shared" si="125"/>
        <v>13.8</v>
      </c>
      <c r="EA14" s="2">
        <f t="shared" si="125"/>
        <v>19995</v>
      </c>
      <c r="EB14" s="2">
        <f t="shared" si="125"/>
        <v>4.72</v>
      </c>
      <c r="EC14" s="2">
        <f t="shared" si="125"/>
        <v>4.25</v>
      </c>
      <c r="ED14" s="2">
        <f t="shared" si="125"/>
        <v>0.17</v>
      </c>
      <c r="EE14" s="2">
        <f t="shared" si="125"/>
        <v>7.0000000000000007E-2</v>
      </c>
      <c r="EF14" s="2">
        <f t="shared" si="125"/>
        <v>98.1</v>
      </c>
      <c r="EG14" s="2">
        <f t="shared" si="125"/>
        <v>4.84</v>
      </c>
      <c r="EH14" s="2">
        <f t="shared" si="125"/>
        <v>2.33</v>
      </c>
      <c r="EI14" s="2">
        <f t="shared" si="125"/>
        <v>13.7</v>
      </c>
      <c r="EJ14" s="2">
        <f t="shared" si="125"/>
        <v>0.94</v>
      </c>
      <c r="EK14" s="2">
        <f t="shared" si="125"/>
        <v>16420</v>
      </c>
      <c r="EL14" s="2">
        <f t="shared" si="125"/>
        <v>21160</v>
      </c>
      <c r="EM14" s="2">
        <f t="shared" si="125"/>
        <v>15312</v>
      </c>
      <c r="EN14" s="2">
        <f t="shared" si="125"/>
        <v>7.78</v>
      </c>
      <c r="EO14" s="2">
        <f t="shared" si="125"/>
        <v>54.9</v>
      </c>
      <c r="EP14" s="2">
        <f t="shared" si="125"/>
        <v>2.0499999999999998</v>
      </c>
      <c r="EQ14" s="2">
        <f t="shared" si="125"/>
        <v>87.7</v>
      </c>
      <c r="ER14" s="2">
        <f t="shared" si="125"/>
        <v>1.4</v>
      </c>
      <c r="ES14" s="2">
        <f t="shared" si="125"/>
        <v>3.49</v>
      </c>
      <c r="ET14" s="2">
        <f t="shared" si="125"/>
        <v>74.2</v>
      </c>
      <c r="EU14" s="2">
        <f t="shared" si="125"/>
        <v>8.67</v>
      </c>
      <c r="EV14" s="2">
        <f t="shared" si="125"/>
        <v>24.3</v>
      </c>
      <c r="EW14" s="2">
        <f t="shared" si="125"/>
        <v>17.7</v>
      </c>
      <c r="EX14" s="2">
        <f t="shared" si="125"/>
        <v>14.8</v>
      </c>
      <c r="EY14" s="2">
        <f t="shared" si="125"/>
        <v>9.85</v>
      </c>
      <c r="EZ14" s="2">
        <f t="shared" si="125"/>
        <v>5.74</v>
      </c>
      <c r="FA14" s="2">
        <f t="shared" si="125"/>
        <v>18720</v>
      </c>
      <c r="FB14" s="2">
        <f t="shared" si="125"/>
        <v>2.1</v>
      </c>
      <c r="FC14" s="2">
        <f t="shared" si="125"/>
        <v>0.68</v>
      </c>
      <c r="FD14" s="2">
        <f t="shared" si="125"/>
        <v>0.59</v>
      </c>
      <c r="FE14" s="2">
        <f t="shared" si="125"/>
        <v>6.25</v>
      </c>
      <c r="FF14" s="2">
        <f t="shared" si="125"/>
        <v>0.16</v>
      </c>
      <c r="FG14" s="2">
        <f t="shared" si="125"/>
        <v>1.04</v>
      </c>
      <c r="FH14" s="2">
        <f t="shared" si="125"/>
        <v>0.05</v>
      </c>
      <c r="FI14" s="2">
        <f t="shared" si="125"/>
        <v>2.67</v>
      </c>
      <c r="FJ14" s="2">
        <f t="shared" si="125"/>
        <v>48.5</v>
      </c>
      <c r="FK14" s="2">
        <f t="shared" si="125"/>
        <v>0.06</v>
      </c>
      <c r="FL14" s="2">
        <f t="shared" si="125"/>
        <v>0.56999999999999995</v>
      </c>
      <c r="FM14" s="2">
        <f t="shared" si="125"/>
        <v>10459</v>
      </c>
      <c r="FN14" s="2">
        <f t="shared" si="125"/>
        <v>0.45</v>
      </c>
      <c r="FO14" s="2">
        <f t="shared" si="125"/>
        <v>12874</v>
      </c>
      <c r="FP14" s="2">
        <f t="shared" si="125"/>
        <v>7.0000000000000007E-2</v>
      </c>
      <c r="FQ14" s="2">
        <f t="shared" si="125"/>
        <v>11586</v>
      </c>
    </row>
    <row r="15" spans="1:173" x14ac:dyDescent="0.25">
      <c r="B15" s="1" t="s">
        <v>21</v>
      </c>
      <c r="C15" s="2">
        <f>C13-(2.2*(C14-C13))</f>
        <v>-21.760000000000009</v>
      </c>
      <c r="D15" s="2">
        <f t="shared" ref="D15:BA15" si="126">D13-(2.2*(D14-D13))</f>
        <v>-9.2000000000000026E-2</v>
      </c>
      <c r="E15" s="2">
        <f t="shared" si="126"/>
        <v>-0.26600000000000001</v>
      </c>
      <c r="F15" s="2">
        <f t="shared" si="126"/>
        <v>-12340.000000000002</v>
      </c>
      <c r="G15" s="2">
        <f t="shared" si="126"/>
        <v>-4626.4000000000015</v>
      </c>
      <c r="H15" s="2">
        <f>H13-(2.2*(H14-H13))</f>
        <v>-1.3480000000000001</v>
      </c>
      <c r="I15" s="2">
        <f t="shared" si="126"/>
        <v>-86.02</v>
      </c>
      <c r="J15" s="2">
        <f t="shared" si="126"/>
        <v>-3.220000000000006</v>
      </c>
      <c r="K15" s="2">
        <f t="shared" si="126"/>
        <v>-10915.400000000001</v>
      </c>
      <c r="L15" s="2">
        <f t="shared" si="126"/>
        <v>-16.231999999999999</v>
      </c>
      <c r="M15" s="2">
        <f t="shared" si="126"/>
        <v>-3.6340000000000008</v>
      </c>
      <c r="N15" s="2">
        <f t="shared" si="126"/>
        <v>-0.13600000000000009</v>
      </c>
      <c r="O15" s="2">
        <f t="shared" si="126"/>
        <v>-1499.0000000000005</v>
      </c>
      <c r="P15" s="2">
        <f t="shared" si="126"/>
        <v>-19.18000000000001</v>
      </c>
      <c r="Q15" s="2">
        <f t="shared" si="126"/>
        <v>-11.5</v>
      </c>
      <c r="R15" s="2">
        <f t="shared" si="126"/>
        <v>-20.900000000000009</v>
      </c>
      <c r="S15" s="2">
        <f t="shared" si="126"/>
        <v>-1.8800000000000026</v>
      </c>
      <c r="T15" s="2">
        <f t="shared" si="126"/>
        <v>-20.367999999999999</v>
      </c>
      <c r="U15" s="2">
        <f t="shared" si="126"/>
        <v>-2.8540000000000001</v>
      </c>
      <c r="V15" s="2">
        <f t="shared" si="126"/>
        <v>-9.032</v>
      </c>
      <c r="W15" s="2">
        <f t="shared" si="126"/>
        <v>0.68599999999999905</v>
      </c>
      <c r="X15" s="2">
        <f t="shared" si="126"/>
        <v>-4.1800000000000015</v>
      </c>
      <c r="Y15" s="2">
        <f t="shared" si="126"/>
        <v>-3.4099999999999993</v>
      </c>
      <c r="Z15" s="2">
        <f t="shared" si="126"/>
        <v>-1.7420000000000002</v>
      </c>
      <c r="AA15" s="2">
        <f t="shared" si="126"/>
        <v>-13.34</v>
      </c>
      <c r="AB15" s="2">
        <f t="shared" si="126"/>
        <v>-9.652000000000001</v>
      </c>
      <c r="AC15" s="2">
        <f t="shared" si="126"/>
        <v>-0.83000000000000007</v>
      </c>
      <c r="AD15" s="2">
        <f t="shared" si="126"/>
        <v>-2.4380000000000006</v>
      </c>
      <c r="AE15" s="2">
        <f t="shared" si="126"/>
        <v>-20.900000000000002</v>
      </c>
      <c r="AF15" s="2">
        <f t="shared" si="126"/>
        <v>-15.944000000000001</v>
      </c>
      <c r="AG15" s="2">
        <f t="shared" si="126"/>
        <v>-1.2480000000000002</v>
      </c>
      <c r="AH15" s="2">
        <f t="shared" si="126"/>
        <v>-21.679999999999996</v>
      </c>
      <c r="AI15" s="2">
        <f t="shared" si="126"/>
        <v>-5.1000000000000005</v>
      </c>
      <c r="AJ15" s="2">
        <f t="shared" si="126"/>
        <v>-0.41200000000000009</v>
      </c>
      <c r="AK15" s="2">
        <f t="shared" si="126"/>
        <v>-4.7719999999999994</v>
      </c>
      <c r="AL15" s="2">
        <f t="shared" si="126"/>
        <v>-29.96</v>
      </c>
      <c r="AM15" s="2">
        <f t="shared" si="126"/>
        <v>-3.0420000000000003</v>
      </c>
      <c r="AN15" s="2">
        <f t="shared" si="126"/>
        <v>-1.6080000000000001</v>
      </c>
      <c r="AO15" s="2">
        <f t="shared" si="126"/>
        <v>-0.84199999999999997</v>
      </c>
      <c r="AP15" s="2">
        <f t="shared" si="126"/>
        <v>-22.612000000000002</v>
      </c>
      <c r="AQ15" s="2">
        <f t="shared" si="126"/>
        <v>-0.54800000000000015</v>
      </c>
      <c r="AR15" s="2">
        <f t="shared" si="126"/>
        <v>-9.0359999999999996</v>
      </c>
      <c r="AS15" s="2">
        <f t="shared" si="126"/>
        <v>20.259999999999991</v>
      </c>
      <c r="AT15" s="2">
        <f t="shared" si="126"/>
        <v>-4.91</v>
      </c>
      <c r="AU15" s="2">
        <f t="shared" si="126"/>
        <v>-2.8260000000000005</v>
      </c>
      <c r="AV15" s="2">
        <f t="shared" si="126"/>
        <v>-4.1639999999999997</v>
      </c>
      <c r="AW15" s="2">
        <f t="shared" si="126"/>
        <v>-30.604000000000003</v>
      </c>
      <c r="AX15" s="2">
        <f t="shared" si="126"/>
        <v>-1.552</v>
      </c>
      <c r="AY15" s="2">
        <f t="shared" si="126"/>
        <v>-3.7240000000000006</v>
      </c>
      <c r="AZ15" s="2">
        <f t="shared" si="126"/>
        <v>-37.860000000000014</v>
      </c>
      <c r="BA15" s="2">
        <f t="shared" si="126"/>
        <v>-3.7160000000000006</v>
      </c>
      <c r="BB15" s="2">
        <f t="shared" ref="BB15:DM15" si="127">BB13-(2.2*(BB14-BB13))</f>
        <v>-2.1339999999999999</v>
      </c>
      <c r="BC15" s="2">
        <f t="shared" si="127"/>
        <v>-22.391999999999999</v>
      </c>
      <c r="BD15" s="2">
        <f t="shared" si="127"/>
        <v>-59.98</v>
      </c>
      <c r="BE15" s="2">
        <f t="shared" si="127"/>
        <v>-23.496000000000002</v>
      </c>
      <c r="BF15" s="2">
        <f t="shared" si="127"/>
        <v>-29.044000000000004</v>
      </c>
      <c r="BG15" s="2">
        <f t="shared" si="127"/>
        <v>-23.096000000000004</v>
      </c>
      <c r="BH15" s="2">
        <f t="shared" si="127"/>
        <v>-17.860000000000003</v>
      </c>
      <c r="BI15" s="2">
        <f t="shared" si="127"/>
        <v>-10.152000000000001</v>
      </c>
      <c r="BJ15" s="2">
        <f t="shared" si="127"/>
        <v>-31.024000000000001</v>
      </c>
      <c r="BK15" s="2">
        <f t="shared" si="127"/>
        <v>9.3999999999999972E-2</v>
      </c>
      <c r="BL15" s="2">
        <f t="shared" si="127"/>
        <v>-1.8399999999999999</v>
      </c>
      <c r="BM15" s="2">
        <f t="shared" si="127"/>
        <v>-3.7160000000000002</v>
      </c>
      <c r="BN15" s="2">
        <f t="shared" si="127"/>
        <v>-6.6800000000000006</v>
      </c>
      <c r="BO15" s="2">
        <f t="shared" si="127"/>
        <v>-0.82000000000000006</v>
      </c>
      <c r="BP15" s="2">
        <f t="shared" si="127"/>
        <v>-8.39</v>
      </c>
      <c r="BQ15" s="2">
        <f t="shared" si="127"/>
        <v>-0.82800000000000007</v>
      </c>
      <c r="BR15" s="2">
        <f t="shared" si="127"/>
        <v>-3.66</v>
      </c>
      <c r="BS15" s="2">
        <f t="shared" si="127"/>
        <v>-21.520000000000003</v>
      </c>
      <c r="BT15" s="2">
        <f t="shared" si="127"/>
        <v>-3.8800000000000008</v>
      </c>
      <c r="BU15" s="2">
        <f t="shared" si="127"/>
        <v>-11.087999999999999</v>
      </c>
      <c r="BV15" s="2">
        <f t="shared" si="127"/>
        <v>-2.5259999999999998</v>
      </c>
      <c r="BW15" s="2">
        <f t="shared" si="127"/>
        <v>-5.6199999999999992</v>
      </c>
      <c r="BX15" s="2">
        <f t="shared" si="127"/>
        <v>-10.928000000000001</v>
      </c>
      <c r="BY15" s="2">
        <f t="shared" si="127"/>
        <v>-0.66400000000000003</v>
      </c>
      <c r="BZ15" s="2">
        <f t="shared" si="127"/>
        <v>-4.9880000000000013</v>
      </c>
      <c r="CA15" s="2">
        <f t="shared" si="127"/>
        <v>-48.52000000000001</v>
      </c>
      <c r="CB15" s="2">
        <f t="shared" si="127"/>
        <v>-2.9139999999999997</v>
      </c>
      <c r="CC15" s="2">
        <f t="shared" si="127"/>
        <v>-2.1620000000000004</v>
      </c>
      <c r="CD15" s="2">
        <f t="shared" si="127"/>
        <v>-7.1080000000000005</v>
      </c>
      <c r="CE15" s="2">
        <f t="shared" si="127"/>
        <v>-0.18000000000000002</v>
      </c>
      <c r="CF15" s="2">
        <f t="shared" si="127"/>
        <v>-8.2860000000000014</v>
      </c>
      <c r="CG15" s="2">
        <f t="shared" si="127"/>
        <v>-0.24200000000000002</v>
      </c>
      <c r="CH15" s="2">
        <f t="shared" si="127"/>
        <v>-4.03</v>
      </c>
      <c r="CI15" s="2">
        <f t="shared" si="127"/>
        <v>-55.739999999999995</v>
      </c>
      <c r="CJ15" s="2">
        <f t="shared" si="127"/>
        <v>-2.1640000000000006</v>
      </c>
      <c r="CK15" s="2">
        <f t="shared" si="127"/>
        <v>-5.3440000000000003</v>
      </c>
      <c r="CL15" s="2">
        <f t="shared" si="127"/>
        <v>-10.625999999999998</v>
      </c>
      <c r="CM15" s="2">
        <f t="shared" si="127"/>
        <v>-0.62999999999999989</v>
      </c>
      <c r="CN15" s="2">
        <f t="shared" si="127"/>
        <v>-16.664000000000001</v>
      </c>
      <c r="CO15" s="2">
        <f t="shared" si="127"/>
        <v>-2.1160000000000001</v>
      </c>
      <c r="CP15" s="2">
        <f t="shared" si="127"/>
        <v>-3.028</v>
      </c>
      <c r="CQ15" s="2">
        <f t="shared" si="127"/>
        <v>-27.659999999999997</v>
      </c>
      <c r="CR15" s="2">
        <f t="shared" si="127"/>
        <v>-0.77</v>
      </c>
      <c r="CS15" s="2">
        <f t="shared" si="127"/>
        <v>-19.695999999999994</v>
      </c>
      <c r="CT15" s="2">
        <f t="shared" si="127"/>
        <v>-0.46200000000000002</v>
      </c>
      <c r="CU15" s="2">
        <f t="shared" si="127"/>
        <v>-5.2480000000000002</v>
      </c>
      <c r="CV15" s="2">
        <f t="shared" si="127"/>
        <v>-5.0780000000000012</v>
      </c>
      <c r="CW15" s="2">
        <f t="shared" si="127"/>
        <v>-1.4520000000000002</v>
      </c>
      <c r="CX15" s="2">
        <f t="shared" si="127"/>
        <v>-11.872</v>
      </c>
      <c r="CY15" s="2">
        <f t="shared" si="127"/>
        <v>-0.46200000000000002</v>
      </c>
      <c r="CZ15" s="2">
        <f t="shared" si="127"/>
        <v>-2.8820000000000001</v>
      </c>
      <c r="DA15" s="2">
        <f t="shared" si="127"/>
        <v>-84.388000000000005</v>
      </c>
      <c r="DB15" s="2">
        <f t="shared" si="127"/>
        <v>-0.11000000000000001</v>
      </c>
      <c r="DC15" s="2">
        <f t="shared" si="127"/>
        <v>-3.8100000000000005</v>
      </c>
      <c r="DD15" s="2">
        <f t="shared" si="127"/>
        <v>-9.4779999999999998</v>
      </c>
      <c r="DE15" s="2">
        <f t="shared" si="127"/>
        <v>-0.19800000000000001</v>
      </c>
      <c r="DF15" s="2">
        <f t="shared" si="127"/>
        <v>-5.7860000000000005</v>
      </c>
      <c r="DG15" s="2">
        <f t="shared" si="127"/>
        <v>-0.15400000000000003</v>
      </c>
      <c r="DH15" s="2">
        <f t="shared" si="127"/>
        <v>-4.8520000000000003</v>
      </c>
      <c r="DI15" s="2">
        <f t="shared" si="127"/>
        <v>-45.872</v>
      </c>
      <c r="DJ15" s="2">
        <f t="shared" si="127"/>
        <v>-4.266</v>
      </c>
      <c r="DK15" s="2">
        <f t="shared" si="127"/>
        <v>-7.1840000000000011</v>
      </c>
      <c r="DL15" s="2">
        <f t="shared" si="127"/>
        <v>-0.63000000000000012</v>
      </c>
      <c r="DM15" s="2">
        <f t="shared" si="127"/>
        <v>-6.9080000000000004</v>
      </c>
      <c r="DN15" s="2">
        <f t="shared" ref="DN15:FQ15" si="128">DN13-(2.2*(DN14-DN13))</f>
        <v>-0.21000000000000002</v>
      </c>
      <c r="DO15" s="2">
        <f t="shared" si="128"/>
        <v>-2.7660000000000005</v>
      </c>
      <c r="DP15" s="2">
        <f t="shared" si="128"/>
        <v>-25.179999999999996</v>
      </c>
      <c r="DQ15" s="2">
        <f t="shared" si="128"/>
        <v>0.43199999999999905</v>
      </c>
      <c r="DR15" s="2">
        <f t="shared" si="128"/>
        <v>-20.6</v>
      </c>
      <c r="DS15" s="2">
        <f t="shared" si="128"/>
        <v>-0.90000000000000568</v>
      </c>
      <c r="DT15" s="2">
        <f t="shared" si="128"/>
        <v>-3.1659999999999999</v>
      </c>
      <c r="DU15" s="2">
        <f t="shared" si="128"/>
        <v>-16.510000000000005</v>
      </c>
      <c r="DV15" s="2">
        <f t="shared" si="128"/>
        <v>-1.37</v>
      </c>
      <c r="DW15" s="2">
        <f t="shared" si="128"/>
        <v>-33.224000000000004</v>
      </c>
      <c r="DX15" s="2">
        <f t="shared" si="128"/>
        <v>-19.148000000000003</v>
      </c>
      <c r="DY15" s="2">
        <f t="shared" si="128"/>
        <v>-45.000000000000007</v>
      </c>
      <c r="DZ15" s="2">
        <f t="shared" si="128"/>
        <v>-28.312000000000001</v>
      </c>
      <c r="EA15" s="2">
        <f t="shared" si="128"/>
        <v>-38693</v>
      </c>
      <c r="EB15" s="2">
        <f t="shared" si="128"/>
        <v>-8.9759999999999991</v>
      </c>
      <c r="EC15" s="2">
        <f t="shared" si="128"/>
        <v>-7.9420000000000011</v>
      </c>
      <c r="ED15" s="2">
        <f t="shared" si="128"/>
        <v>-0.37400000000000005</v>
      </c>
      <c r="EE15" s="2">
        <f t="shared" si="128"/>
        <v>-0.15400000000000003</v>
      </c>
      <c r="EF15" s="2">
        <f t="shared" si="128"/>
        <v>71.860000000000028</v>
      </c>
      <c r="EG15" s="2">
        <f t="shared" si="128"/>
        <v>-6.4559999999999995</v>
      </c>
      <c r="EH15" s="2">
        <f t="shared" si="128"/>
        <v>-2.9820000000000007</v>
      </c>
      <c r="EI15" s="2">
        <f t="shared" si="128"/>
        <v>-19.036000000000001</v>
      </c>
      <c r="EJ15" s="2">
        <f t="shared" si="128"/>
        <v>-1.5880000000000001</v>
      </c>
      <c r="EK15" s="2">
        <f t="shared" si="128"/>
        <v>-16066.400000000001</v>
      </c>
      <c r="EL15" s="2">
        <f t="shared" si="128"/>
        <v>-36548.800000000003</v>
      </c>
      <c r="EM15" s="2">
        <f t="shared" si="128"/>
        <v>-31900.800000000003</v>
      </c>
      <c r="EN15" s="2">
        <f t="shared" si="128"/>
        <v>-6.9399999999999995</v>
      </c>
      <c r="EO15" s="2">
        <f t="shared" si="128"/>
        <v>-21.900000000000006</v>
      </c>
      <c r="EP15" s="2">
        <f t="shared" si="128"/>
        <v>-0.60599999999999987</v>
      </c>
      <c r="EQ15" s="2">
        <f t="shared" si="128"/>
        <v>47.7</v>
      </c>
      <c r="ER15" s="2">
        <f t="shared" si="128"/>
        <v>-2.92</v>
      </c>
      <c r="ES15" s="2">
        <f t="shared" si="128"/>
        <v>-2.2380000000000013</v>
      </c>
      <c r="ET15" s="2">
        <f t="shared" si="128"/>
        <v>-155.62400000000002</v>
      </c>
      <c r="EU15" s="2">
        <f t="shared" si="128"/>
        <v>-17.89</v>
      </c>
      <c r="EV15" s="2">
        <f t="shared" si="128"/>
        <v>-50.932000000000009</v>
      </c>
      <c r="EW15" s="2">
        <f t="shared" si="128"/>
        <v>-25.052</v>
      </c>
      <c r="EX15" s="2">
        <f t="shared" si="128"/>
        <v>-30.672000000000004</v>
      </c>
      <c r="EY15" s="2">
        <f t="shared" si="128"/>
        <v>-20.518000000000004</v>
      </c>
      <c r="EZ15" s="2">
        <f t="shared" si="128"/>
        <v>-10.836</v>
      </c>
      <c r="FA15" s="2">
        <f t="shared" si="128"/>
        <v>-24217.600000000002</v>
      </c>
      <c r="FB15" s="2">
        <f t="shared" si="128"/>
        <v>-1.9640000000000004</v>
      </c>
      <c r="FC15" s="2">
        <f t="shared" si="128"/>
        <v>-1.4000000000000001</v>
      </c>
      <c r="FD15" s="2">
        <f t="shared" si="128"/>
        <v>-1.042</v>
      </c>
      <c r="FE15" s="2">
        <f t="shared" si="128"/>
        <v>-11.542000000000003</v>
      </c>
      <c r="FF15" s="2">
        <f t="shared" si="128"/>
        <v>-6.4000000000000029E-2</v>
      </c>
      <c r="FG15" s="2">
        <f t="shared" si="128"/>
        <v>-1.6480000000000004</v>
      </c>
      <c r="FH15" s="2">
        <f t="shared" si="128"/>
        <v>-0.11000000000000001</v>
      </c>
      <c r="FI15" s="2">
        <f t="shared" si="128"/>
        <v>-4.7220000000000004</v>
      </c>
      <c r="FJ15" s="2">
        <f t="shared" si="128"/>
        <v>-44.300000000000004</v>
      </c>
      <c r="FK15" s="2">
        <f t="shared" si="128"/>
        <v>-6.7999999999999991E-2</v>
      </c>
      <c r="FL15" s="2">
        <f t="shared" si="128"/>
        <v>-0.48599999999999999</v>
      </c>
      <c r="FM15" s="2">
        <f t="shared" si="128"/>
        <v>-18680.2</v>
      </c>
      <c r="FN15" s="2">
        <f t="shared" si="128"/>
        <v>-0.28600000000000014</v>
      </c>
      <c r="FO15" s="2">
        <f t="shared" si="128"/>
        <v>-23193.200000000001</v>
      </c>
      <c r="FP15" s="2">
        <f t="shared" si="128"/>
        <v>-9.0000000000000011E-2</v>
      </c>
      <c r="FQ15" s="2">
        <f t="shared" si="128"/>
        <v>-21924.400000000001</v>
      </c>
    </row>
    <row r="16" spans="1:173" x14ac:dyDescent="0.25">
      <c r="B16" s="1" t="s">
        <v>22</v>
      </c>
      <c r="C16" s="2">
        <f>C14+(2.2*(C14-C13))</f>
        <v>109.46000000000001</v>
      </c>
      <c r="D16" s="2">
        <f t="shared" ref="D16:BA16" si="129">D14+(2.2*(D14-D13))</f>
        <v>0.23200000000000004</v>
      </c>
      <c r="E16" s="2">
        <f t="shared" si="129"/>
        <v>0.43600000000000005</v>
      </c>
      <c r="F16" s="2">
        <f t="shared" si="129"/>
        <v>23192</v>
      </c>
      <c r="G16" s="2">
        <f t="shared" si="129"/>
        <v>80758.399999999994</v>
      </c>
      <c r="H16" s="2">
        <f t="shared" si="129"/>
        <v>3.7279999999999998</v>
      </c>
      <c r="I16" s="2">
        <f t="shared" si="129"/>
        <v>198.01999999999998</v>
      </c>
      <c r="J16" s="2">
        <f t="shared" si="129"/>
        <v>148.52000000000001</v>
      </c>
      <c r="K16" s="2">
        <f t="shared" si="129"/>
        <v>21792.400000000001</v>
      </c>
      <c r="L16" s="2">
        <f t="shared" si="129"/>
        <v>28.372</v>
      </c>
      <c r="M16" s="2">
        <f t="shared" si="129"/>
        <v>6.4640000000000004</v>
      </c>
      <c r="N16" s="2">
        <f t="shared" si="129"/>
        <v>0.56600000000000006</v>
      </c>
      <c r="O16" s="2">
        <f t="shared" si="129"/>
        <v>8005</v>
      </c>
      <c r="P16" s="2">
        <f t="shared" si="129"/>
        <v>90.980000000000018</v>
      </c>
      <c r="Q16" s="2">
        <f t="shared" si="129"/>
        <v>50.6</v>
      </c>
      <c r="R16" s="2">
        <f t="shared" si="129"/>
        <v>89.800000000000011</v>
      </c>
      <c r="S16" s="2">
        <f t="shared" si="129"/>
        <v>78.58</v>
      </c>
      <c r="T16" s="2">
        <f t="shared" si="129"/>
        <v>40.327999999999996</v>
      </c>
      <c r="U16" s="2">
        <f t="shared" si="129"/>
        <v>4.8140000000000001</v>
      </c>
      <c r="V16" s="2">
        <f t="shared" si="129"/>
        <v>19.372</v>
      </c>
      <c r="W16" s="2">
        <f t="shared" si="129"/>
        <v>7.8140000000000009</v>
      </c>
      <c r="X16" s="2">
        <f t="shared" si="129"/>
        <v>12.560000000000002</v>
      </c>
      <c r="Y16" s="2">
        <f t="shared" si="129"/>
        <v>9.5499999999999989</v>
      </c>
      <c r="Z16" s="2">
        <f t="shared" si="129"/>
        <v>2.9020000000000001</v>
      </c>
      <c r="AA16" s="2">
        <f t="shared" si="129"/>
        <v>44.44</v>
      </c>
      <c r="AB16" s="2">
        <f t="shared" si="129"/>
        <v>14.972000000000001</v>
      </c>
      <c r="AC16" s="2">
        <f t="shared" si="129"/>
        <v>1.33</v>
      </c>
      <c r="AD16" s="2">
        <f t="shared" si="129"/>
        <v>3.9880000000000009</v>
      </c>
      <c r="AE16" s="2">
        <f t="shared" si="129"/>
        <v>65.5</v>
      </c>
      <c r="AF16" s="2">
        <f t="shared" si="129"/>
        <v>28.173999999999999</v>
      </c>
      <c r="AG16" s="2">
        <f t="shared" si="129"/>
        <v>2.2080000000000002</v>
      </c>
      <c r="AH16" s="2">
        <f t="shared" si="129"/>
        <v>64.179999999999993</v>
      </c>
      <c r="AI16" s="2">
        <f t="shared" si="129"/>
        <v>8.1300000000000008</v>
      </c>
      <c r="AJ16" s="2">
        <f t="shared" si="129"/>
        <v>0.72200000000000009</v>
      </c>
      <c r="AK16" s="2">
        <f t="shared" si="129"/>
        <v>7.4319999999999995</v>
      </c>
      <c r="AL16" s="2">
        <f t="shared" si="129"/>
        <v>71.56</v>
      </c>
      <c r="AM16" s="2">
        <f t="shared" si="129"/>
        <v>5.3820000000000006</v>
      </c>
      <c r="AN16" s="2">
        <f t="shared" si="129"/>
        <v>2.6580000000000004</v>
      </c>
      <c r="AO16" s="2">
        <f t="shared" si="129"/>
        <v>1.6419999999999999</v>
      </c>
      <c r="AP16" s="2">
        <f t="shared" si="129"/>
        <v>34.951999999999998</v>
      </c>
      <c r="AQ16" s="2">
        <f t="shared" si="129"/>
        <v>1.0180000000000002</v>
      </c>
      <c r="AR16" s="2">
        <f t="shared" si="129"/>
        <v>13.536</v>
      </c>
      <c r="AS16" s="2">
        <f t="shared" si="129"/>
        <v>51.040000000000006</v>
      </c>
      <c r="AT16" s="2">
        <f t="shared" si="129"/>
        <v>8.59</v>
      </c>
      <c r="AU16" s="2">
        <f t="shared" si="129"/>
        <v>4.6260000000000003</v>
      </c>
      <c r="AV16" s="2">
        <f t="shared" si="129"/>
        <v>7.8239999999999998</v>
      </c>
      <c r="AW16" s="2">
        <f t="shared" si="129"/>
        <v>46.184000000000005</v>
      </c>
      <c r="AX16" s="2">
        <f t="shared" si="129"/>
        <v>2.282</v>
      </c>
      <c r="AY16" s="2">
        <f t="shared" si="129"/>
        <v>5.8340000000000005</v>
      </c>
      <c r="AZ16" s="2">
        <f t="shared" si="129"/>
        <v>114.96000000000001</v>
      </c>
      <c r="BA16" s="2">
        <f t="shared" si="129"/>
        <v>6.1660000000000004</v>
      </c>
      <c r="BB16" s="2">
        <f t="shared" ref="BB16:DM16" si="130">BB14+(2.2*(BB14-BB13))</f>
        <v>3.1040000000000001</v>
      </c>
      <c r="BC16" s="2">
        <f t="shared" si="130"/>
        <v>50.832000000000001</v>
      </c>
      <c r="BD16" s="2">
        <f t="shared" si="130"/>
        <v>123.08</v>
      </c>
      <c r="BE16" s="2">
        <f t="shared" si="130"/>
        <v>46.866</v>
      </c>
      <c r="BF16" s="2">
        <f t="shared" si="130"/>
        <v>62.324000000000005</v>
      </c>
      <c r="BG16" s="2">
        <f t="shared" si="130"/>
        <v>45.916000000000004</v>
      </c>
      <c r="BH16" s="2">
        <f t="shared" si="130"/>
        <v>56.660000000000004</v>
      </c>
      <c r="BI16" s="2">
        <f t="shared" si="130"/>
        <v>19.332000000000001</v>
      </c>
      <c r="BJ16" s="2">
        <f t="shared" si="130"/>
        <v>49.003999999999998</v>
      </c>
      <c r="BK16" s="2">
        <f t="shared" si="130"/>
        <v>1.8759999999999999</v>
      </c>
      <c r="BL16" s="2">
        <f t="shared" si="130"/>
        <v>3.29</v>
      </c>
      <c r="BM16" s="2">
        <f t="shared" si="130"/>
        <v>5.8960000000000008</v>
      </c>
      <c r="BN16" s="2">
        <f t="shared" si="130"/>
        <v>13.3</v>
      </c>
      <c r="BO16" s="2">
        <f t="shared" si="130"/>
        <v>2.96</v>
      </c>
      <c r="BP16" s="2">
        <f t="shared" si="130"/>
        <v>12.67</v>
      </c>
      <c r="BQ16" s="2">
        <f t="shared" si="130"/>
        <v>1.278</v>
      </c>
      <c r="BR16" s="2">
        <f t="shared" si="130"/>
        <v>5.5200000000000005</v>
      </c>
      <c r="BS16" s="2">
        <f t="shared" si="130"/>
        <v>68.12</v>
      </c>
      <c r="BT16" s="2">
        <f t="shared" si="130"/>
        <v>8</v>
      </c>
      <c r="BU16" s="2">
        <f t="shared" si="130"/>
        <v>16.937999999999999</v>
      </c>
      <c r="BV16" s="2">
        <f t="shared" si="130"/>
        <v>6.8159999999999989</v>
      </c>
      <c r="BW16" s="2">
        <f t="shared" si="130"/>
        <v>12.739999999999998</v>
      </c>
      <c r="BX16" s="2">
        <f t="shared" si="130"/>
        <v>16.288</v>
      </c>
      <c r="BY16" s="2">
        <f t="shared" si="130"/>
        <v>1.0640000000000001</v>
      </c>
      <c r="BZ16" s="2">
        <f t="shared" si="130"/>
        <v>7.918000000000001</v>
      </c>
      <c r="CA16" s="2">
        <f t="shared" si="130"/>
        <v>95.12</v>
      </c>
      <c r="CB16" s="2">
        <f t="shared" si="130"/>
        <v>4.484</v>
      </c>
      <c r="CC16" s="2">
        <f t="shared" si="130"/>
        <v>3.2920000000000007</v>
      </c>
      <c r="CD16" s="2">
        <f t="shared" si="130"/>
        <v>11.468</v>
      </c>
      <c r="CE16" s="2">
        <f t="shared" si="130"/>
        <v>0.36000000000000004</v>
      </c>
      <c r="CF16" s="2">
        <f t="shared" si="130"/>
        <v>12.936</v>
      </c>
      <c r="CG16" s="2">
        <f t="shared" si="130"/>
        <v>0.35200000000000004</v>
      </c>
      <c r="CH16" s="2">
        <f t="shared" si="130"/>
        <v>6.5</v>
      </c>
      <c r="CI16" s="2">
        <f t="shared" si="130"/>
        <v>107.34</v>
      </c>
      <c r="CJ16" s="2">
        <f t="shared" si="130"/>
        <v>3.6140000000000008</v>
      </c>
      <c r="CK16" s="2">
        <f t="shared" si="130"/>
        <v>8.2640000000000011</v>
      </c>
      <c r="CL16" s="2">
        <f t="shared" si="130"/>
        <v>21.125999999999998</v>
      </c>
      <c r="CM16" s="2">
        <f t="shared" si="130"/>
        <v>2.88</v>
      </c>
      <c r="CN16" s="2">
        <f t="shared" si="130"/>
        <v>24.754000000000001</v>
      </c>
      <c r="CO16" s="2">
        <f t="shared" si="130"/>
        <v>3.1760000000000002</v>
      </c>
      <c r="CP16" s="2">
        <f t="shared" si="130"/>
        <v>5.0179999999999998</v>
      </c>
      <c r="CQ16" s="2">
        <f t="shared" si="130"/>
        <v>95.46</v>
      </c>
      <c r="CR16" s="2">
        <f t="shared" si="130"/>
        <v>1.1200000000000001</v>
      </c>
      <c r="CS16" s="2">
        <f t="shared" si="130"/>
        <v>41.215999999999994</v>
      </c>
      <c r="CT16" s="2">
        <f t="shared" si="130"/>
        <v>0.67200000000000004</v>
      </c>
      <c r="CU16" s="2">
        <f t="shared" si="130"/>
        <v>7.9280000000000008</v>
      </c>
      <c r="CV16" s="2">
        <f t="shared" si="130"/>
        <v>9.9880000000000013</v>
      </c>
      <c r="CW16" s="2">
        <f t="shared" si="130"/>
        <v>2.1120000000000001</v>
      </c>
      <c r="CX16" s="2">
        <f t="shared" si="130"/>
        <v>17.612000000000002</v>
      </c>
      <c r="CY16" s="2">
        <f t="shared" si="130"/>
        <v>0.67200000000000004</v>
      </c>
      <c r="CZ16" s="2">
        <f t="shared" si="130"/>
        <v>4.4619999999999997</v>
      </c>
      <c r="DA16" s="2">
        <f t="shared" si="130"/>
        <v>130.74800000000002</v>
      </c>
      <c r="DB16" s="2">
        <f t="shared" si="130"/>
        <v>0.16000000000000003</v>
      </c>
      <c r="DC16" s="2">
        <f t="shared" si="130"/>
        <v>5.6400000000000006</v>
      </c>
      <c r="DD16" s="2">
        <f t="shared" si="130"/>
        <v>14.768000000000001</v>
      </c>
      <c r="DE16" s="2">
        <f t="shared" si="130"/>
        <v>0.28800000000000003</v>
      </c>
      <c r="DF16" s="2">
        <f t="shared" si="130"/>
        <v>8.6859999999999999</v>
      </c>
      <c r="DG16" s="2">
        <f t="shared" si="130"/>
        <v>0.22400000000000003</v>
      </c>
      <c r="DH16" s="2">
        <f t="shared" si="130"/>
        <v>7.6220000000000008</v>
      </c>
      <c r="DI16" s="2">
        <f t="shared" si="130"/>
        <v>76.762</v>
      </c>
      <c r="DJ16" s="2">
        <f t="shared" si="130"/>
        <v>6.4260000000000002</v>
      </c>
      <c r="DK16" s="2">
        <f t="shared" si="130"/>
        <v>12.094000000000001</v>
      </c>
      <c r="DL16" s="2">
        <f t="shared" si="130"/>
        <v>0.99000000000000021</v>
      </c>
      <c r="DM16" s="2">
        <f t="shared" si="130"/>
        <v>10.318000000000001</v>
      </c>
      <c r="DN16" s="2">
        <f t="shared" ref="DN16:FQ16" si="131">DN14+(2.2*(DN14-DN13))</f>
        <v>0.33</v>
      </c>
      <c r="DO16" s="2">
        <f t="shared" si="131"/>
        <v>4.4160000000000004</v>
      </c>
      <c r="DP16" s="2">
        <f t="shared" si="131"/>
        <v>53.929999999999993</v>
      </c>
      <c r="DQ16" s="2">
        <f t="shared" si="131"/>
        <v>8.4780000000000015</v>
      </c>
      <c r="DR16" s="2">
        <f t="shared" si="131"/>
        <v>60.4</v>
      </c>
      <c r="DS16" s="2">
        <f t="shared" si="131"/>
        <v>144.9</v>
      </c>
      <c r="DT16" s="2">
        <f t="shared" si="131"/>
        <v>5.6359999999999992</v>
      </c>
      <c r="DU16" s="2">
        <f t="shared" si="131"/>
        <v>26.960000000000004</v>
      </c>
      <c r="DV16" s="2">
        <f t="shared" si="131"/>
        <v>2.68</v>
      </c>
      <c r="DW16" s="2">
        <f t="shared" si="131"/>
        <v>49.504000000000005</v>
      </c>
      <c r="DX16" s="2">
        <f t="shared" si="131"/>
        <v>28.318000000000005</v>
      </c>
      <c r="DY16" s="2">
        <f t="shared" si="131"/>
        <v>69.75</v>
      </c>
      <c r="DZ16" s="2">
        <f t="shared" si="131"/>
        <v>42.752000000000002</v>
      </c>
      <c r="EA16" s="2">
        <f t="shared" si="131"/>
        <v>60343</v>
      </c>
      <c r="EB16" s="2">
        <f t="shared" si="131"/>
        <v>14.135999999999999</v>
      </c>
      <c r="EC16" s="2">
        <f t="shared" si="131"/>
        <v>12.632000000000001</v>
      </c>
      <c r="ED16" s="2">
        <f t="shared" si="131"/>
        <v>0.54400000000000004</v>
      </c>
      <c r="EE16" s="2">
        <f t="shared" si="131"/>
        <v>0.22400000000000003</v>
      </c>
      <c r="EF16" s="2">
        <f t="shared" si="131"/>
        <v>116.13999999999997</v>
      </c>
      <c r="EG16" s="2">
        <f t="shared" si="131"/>
        <v>12.606</v>
      </c>
      <c r="EH16" s="2">
        <f t="shared" si="131"/>
        <v>5.9820000000000011</v>
      </c>
      <c r="EI16" s="2">
        <f t="shared" si="131"/>
        <v>36.206000000000003</v>
      </c>
      <c r="EJ16" s="2">
        <f t="shared" si="131"/>
        <v>2.6779999999999999</v>
      </c>
      <c r="EK16" s="2">
        <f t="shared" si="131"/>
        <v>38754.400000000001</v>
      </c>
      <c r="EL16" s="2">
        <f t="shared" si="131"/>
        <v>60834.8</v>
      </c>
      <c r="EM16" s="2">
        <f t="shared" si="131"/>
        <v>47770.8</v>
      </c>
      <c r="EN16" s="2">
        <f t="shared" si="131"/>
        <v>17.899999999999999</v>
      </c>
      <c r="EO16" s="2">
        <f t="shared" si="131"/>
        <v>107.7</v>
      </c>
      <c r="EP16" s="2">
        <f t="shared" si="131"/>
        <v>3.8759999999999994</v>
      </c>
      <c r="EQ16" s="2">
        <f t="shared" si="131"/>
        <v>115.2</v>
      </c>
      <c r="ER16" s="2">
        <f t="shared" si="131"/>
        <v>4.3699999999999992</v>
      </c>
      <c r="ES16" s="2">
        <f t="shared" si="131"/>
        <v>7.4280000000000008</v>
      </c>
      <c r="ET16" s="2">
        <f t="shared" si="131"/>
        <v>232.20400000000001</v>
      </c>
      <c r="EU16" s="2">
        <f t="shared" si="131"/>
        <v>26.93</v>
      </c>
      <c r="EV16" s="2">
        <f t="shared" si="131"/>
        <v>76.022000000000006</v>
      </c>
      <c r="EW16" s="2">
        <f t="shared" si="131"/>
        <v>47.091999999999999</v>
      </c>
      <c r="EX16" s="2">
        <f t="shared" si="131"/>
        <v>46.062000000000005</v>
      </c>
      <c r="EY16" s="2">
        <f t="shared" si="131"/>
        <v>30.728000000000002</v>
      </c>
      <c r="EZ16" s="2">
        <f t="shared" si="131"/>
        <v>17.136000000000003</v>
      </c>
      <c r="FA16" s="2">
        <f t="shared" si="131"/>
        <v>48239.600000000006</v>
      </c>
      <c r="FB16" s="2">
        <f t="shared" si="131"/>
        <v>4.8940000000000001</v>
      </c>
      <c r="FC16" s="2">
        <f t="shared" si="131"/>
        <v>2.1100000000000003</v>
      </c>
      <c r="FD16" s="2">
        <f t="shared" si="131"/>
        <v>1.7120000000000002</v>
      </c>
      <c r="FE16" s="2">
        <f t="shared" si="131"/>
        <v>18.482000000000003</v>
      </c>
      <c r="FF16" s="2">
        <f t="shared" si="131"/>
        <v>0.31400000000000006</v>
      </c>
      <c r="FG16" s="2">
        <f t="shared" si="131"/>
        <v>2.8880000000000003</v>
      </c>
      <c r="FH16" s="2">
        <f t="shared" si="131"/>
        <v>0.16000000000000003</v>
      </c>
      <c r="FI16" s="2">
        <f t="shared" si="131"/>
        <v>7.7520000000000007</v>
      </c>
      <c r="FJ16" s="2">
        <f t="shared" si="131"/>
        <v>112.30000000000001</v>
      </c>
      <c r="FK16" s="2">
        <f t="shared" si="131"/>
        <v>0.14799999999999999</v>
      </c>
      <c r="FL16" s="2">
        <f t="shared" si="131"/>
        <v>1.2959999999999998</v>
      </c>
      <c r="FM16" s="2">
        <f t="shared" si="131"/>
        <v>30492.2</v>
      </c>
      <c r="FN16" s="2">
        <f t="shared" si="131"/>
        <v>0.95600000000000018</v>
      </c>
      <c r="FO16" s="2">
        <f t="shared" si="131"/>
        <v>37670.199999999997</v>
      </c>
      <c r="FP16" s="2">
        <f t="shared" si="131"/>
        <v>0.18000000000000002</v>
      </c>
      <c r="FQ16" s="2">
        <f t="shared" si="131"/>
        <v>34624.400000000001</v>
      </c>
    </row>
  </sheetData>
  <mergeCells count="1">
    <mergeCell ref="B2:B12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Wail Hassan</dc:creator>
  <cp:lastModifiedBy>Hassan, Wail</cp:lastModifiedBy>
  <dcterms:created xsi:type="dcterms:W3CDTF">2020-09-16T08:36:44Z</dcterms:created>
  <dcterms:modified xsi:type="dcterms:W3CDTF">2023-02-17T23:30:41Z</dcterms:modified>
</cp:coreProperties>
</file>