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30B1C182-BD59-4C80-B7D2-A42152DC987F}" xr6:coauthVersionLast="47" xr6:coauthVersionMax="47" xr10:uidLastSave="{00000000-0000-0000-0000-000000000000}"/>
  <bookViews>
    <workbookView xWindow="-120" yWindow="-120" windowWidth="25440" windowHeight="15390" xr2:uid="{4B4DB96E-3BA1-4751-B238-4572AD505C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B9" i="1" l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DU9" i="1"/>
  <c r="DV9" i="1"/>
  <c r="DW9" i="1"/>
  <c r="DX9" i="1"/>
  <c r="DY9" i="1"/>
  <c r="DZ9" i="1"/>
  <c r="EA9" i="1"/>
  <c r="EB9" i="1"/>
  <c r="EC9" i="1"/>
  <c r="ED9" i="1"/>
  <c r="EE9" i="1"/>
  <c r="EF9" i="1"/>
  <c r="EG9" i="1"/>
  <c r="EH9" i="1"/>
  <c r="EI9" i="1"/>
  <c r="EJ9" i="1"/>
  <c r="EK9" i="1"/>
  <c r="EL9" i="1"/>
  <c r="EM9" i="1"/>
  <c r="EN9" i="1"/>
  <c r="EO9" i="1"/>
  <c r="EP9" i="1"/>
  <c r="EQ9" i="1"/>
  <c r="ER9" i="1"/>
  <c r="ES9" i="1"/>
  <c r="ET9" i="1"/>
  <c r="EU9" i="1"/>
  <c r="EV9" i="1"/>
  <c r="EV11" i="1" s="1"/>
  <c r="EW9" i="1"/>
  <c r="EX9" i="1"/>
  <c r="EY9" i="1"/>
  <c r="EZ9" i="1"/>
  <c r="FA9" i="1"/>
  <c r="FB9" i="1"/>
  <c r="FC9" i="1"/>
  <c r="FD9" i="1"/>
  <c r="FE9" i="1"/>
  <c r="FF9" i="1"/>
  <c r="FG9" i="1"/>
  <c r="FH9" i="1"/>
  <c r="FI9" i="1"/>
  <c r="FJ9" i="1"/>
  <c r="FK9" i="1"/>
  <c r="FL9" i="1"/>
  <c r="FM9" i="1"/>
  <c r="FN9" i="1"/>
  <c r="FO9" i="1"/>
  <c r="FP9" i="1"/>
  <c r="FQ9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C10" i="1"/>
  <c r="ED10" i="1"/>
  <c r="EE10" i="1"/>
  <c r="EF10" i="1"/>
  <c r="EG10" i="1"/>
  <c r="EH10" i="1"/>
  <c r="EI10" i="1"/>
  <c r="EJ10" i="1"/>
  <c r="EK10" i="1"/>
  <c r="EL10" i="1"/>
  <c r="EM10" i="1"/>
  <c r="EN10" i="1"/>
  <c r="EO10" i="1"/>
  <c r="EP10" i="1"/>
  <c r="EQ10" i="1"/>
  <c r="ER10" i="1"/>
  <c r="ES10" i="1"/>
  <c r="ET10" i="1"/>
  <c r="EU10" i="1"/>
  <c r="EV10" i="1"/>
  <c r="EW10" i="1"/>
  <c r="EX10" i="1"/>
  <c r="EY10" i="1"/>
  <c r="EZ10" i="1"/>
  <c r="FA10" i="1"/>
  <c r="FB10" i="1"/>
  <c r="FC10" i="1"/>
  <c r="FD10" i="1"/>
  <c r="FE10" i="1"/>
  <c r="FF10" i="1"/>
  <c r="FG10" i="1"/>
  <c r="FH10" i="1"/>
  <c r="FI10" i="1"/>
  <c r="FJ10" i="1"/>
  <c r="FK10" i="1"/>
  <c r="FL10" i="1"/>
  <c r="FM10" i="1"/>
  <c r="FN10" i="1"/>
  <c r="FO10" i="1"/>
  <c r="FP10" i="1"/>
  <c r="FQ10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DU11" i="1"/>
  <c r="DV11" i="1"/>
  <c r="DW11" i="1"/>
  <c r="DX11" i="1"/>
  <c r="DY11" i="1"/>
  <c r="DZ11" i="1"/>
  <c r="EA11" i="1"/>
  <c r="EB11" i="1"/>
  <c r="EC11" i="1"/>
  <c r="ED11" i="1"/>
  <c r="EE11" i="1"/>
  <c r="EF11" i="1"/>
  <c r="EG11" i="1"/>
  <c r="EH11" i="1"/>
  <c r="EI11" i="1"/>
  <c r="EJ11" i="1"/>
  <c r="EK11" i="1"/>
  <c r="EL11" i="1"/>
  <c r="EM11" i="1"/>
  <c r="EN11" i="1"/>
  <c r="EO11" i="1"/>
  <c r="EP11" i="1"/>
  <c r="EQ11" i="1"/>
  <c r="ER11" i="1"/>
  <c r="ES11" i="1"/>
  <c r="ET11" i="1"/>
  <c r="EU11" i="1"/>
  <c r="EW11" i="1"/>
  <c r="EX11" i="1"/>
  <c r="EY11" i="1"/>
  <c r="EZ11" i="1"/>
  <c r="FA11" i="1"/>
  <c r="FB11" i="1"/>
  <c r="FC11" i="1"/>
  <c r="FD11" i="1"/>
  <c r="FE11" i="1"/>
  <c r="FF11" i="1"/>
  <c r="FG11" i="1"/>
  <c r="FH11" i="1"/>
  <c r="FI11" i="1"/>
  <c r="FJ11" i="1"/>
  <c r="FK11" i="1"/>
  <c r="FL11" i="1"/>
  <c r="FM11" i="1"/>
  <c r="FN11" i="1"/>
  <c r="FO11" i="1"/>
  <c r="FP11" i="1"/>
  <c r="FQ11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DU12" i="1"/>
  <c r="DV12" i="1"/>
  <c r="DW12" i="1"/>
  <c r="DX12" i="1"/>
  <c r="DY12" i="1"/>
  <c r="DZ12" i="1"/>
  <c r="EA12" i="1"/>
  <c r="EB12" i="1"/>
  <c r="EC12" i="1"/>
  <c r="ED12" i="1"/>
  <c r="EE12" i="1"/>
  <c r="EF12" i="1"/>
  <c r="EG12" i="1"/>
  <c r="EH12" i="1"/>
  <c r="EI12" i="1"/>
  <c r="EJ12" i="1"/>
  <c r="EK12" i="1"/>
  <c r="EL12" i="1"/>
  <c r="EM12" i="1"/>
  <c r="EN12" i="1"/>
  <c r="EO12" i="1"/>
  <c r="EP12" i="1"/>
  <c r="EQ12" i="1"/>
  <c r="ER12" i="1"/>
  <c r="ES12" i="1"/>
  <c r="ET12" i="1"/>
  <c r="EU12" i="1"/>
  <c r="EW12" i="1"/>
  <c r="EX12" i="1"/>
  <c r="EY12" i="1"/>
  <c r="EZ12" i="1"/>
  <c r="FA12" i="1"/>
  <c r="FB12" i="1"/>
  <c r="FC12" i="1"/>
  <c r="FD12" i="1"/>
  <c r="FE12" i="1"/>
  <c r="FF12" i="1"/>
  <c r="FG12" i="1"/>
  <c r="FH12" i="1"/>
  <c r="FI12" i="1"/>
  <c r="FJ12" i="1"/>
  <c r="FK12" i="1"/>
  <c r="FL12" i="1"/>
  <c r="FM12" i="1"/>
  <c r="FN12" i="1"/>
  <c r="FO12" i="1"/>
  <c r="FP12" i="1"/>
  <c r="FQ12" i="1"/>
  <c r="EV12" i="1" l="1"/>
  <c r="C9" i="1"/>
  <c r="C10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S11" i="1" l="1"/>
  <c r="AE11" i="1"/>
  <c r="M12" i="1"/>
  <c r="C11" i="1"/>
  <c r="AU11" i="1"/>
  <c r="AM11" i="1"/>
  <c r="G11" i="1"/>
  <c r="AX11" i="1"/>
  <c r="AT12" i="1"/>
  <c r="AP11" i="1"/>
  <c r="AL12" i="1"/>
  <c r="AH12" i="1"/>
  <c r="AD12" i="1"/>
  <c r="Z12" i="1"/>
  <c r="V12" i="1"/>
  <c r="R12" i="1"/>
  <c r="N12" i="1"/>
  <c r="J11" i="1"/>
  <c r="F12" i="1"/>
  <c r="C12" i="1"/>
  <c r="AW11" i="1"/>
  <c r="BA11" i="1"/>
  <c r="AS11" i="1"/>
  <c r="AK11" i="1"/>
  <c r="AG11" i="1"/>
  <c r="AC11" i="1"/>
  <c r="U11" i="1"/>
  <c r="Q11" i="1"/>
  <c r="M11" i="1"/>
  <c r="E11" i="1"/>
  <c r="AS12" i="1"/>
  <c r="AY12" i="1"/>
  <c r="AU12" i="1"/>
  <c r="AM12" i="1"/>
  <c r="AI12" i="1"/>
  <c r="AE12" i="1"/>
  <c r="W12" i="1"/>
  <c r="S12" i="1"/>
  <c r="O12" i="1"/>
  <c r="G12" i="1"/>
  <c r="AF12" i="1"/>
  <c r="AG12" i="1"/>
  <c r="E12" i="1"/>
  <c r="Z11" i="1"/>
  <c r="R11" i="1"/>
  <c r="Q12" i="1"/>
  <c r="J12" i="1"/>
  <c r="AI11" i="1"/>
  <c r="AZ11" i="1"/>
  <c r="AV11" i="1"/>
  <c r="AR11" i="1"/>
  <c r="AN11" i="1"/>
  <c r="AJ11" i="1"/>
  <c r="AF11" i="1"/>
  <c r="AB12" i="1"/>
  <c r="X12" i="1"/>
  <c r="T11" i="1"/>
  <c r="P11" i="1"/>
  <c r="L11" i="1"/>
  <c r="H11" i="1"/>
  <c r="D11" i="1"/>
  <c r="AN12" i="1"/>
  <c r="AH11" i="1"/>
  <c r="X11" i="1"/>
  <c r="BA12" i="1"/>
  <c r="AV12" i="1"/>
  <c r="L12" i="1"/>
  <c r="AB11" i="1"/>
  <c r="AT11" i="1"/>
  <c r="I11" i="1"/>
  <c r="I12" i="1"/>
  <c r="AQ12" i="1"/>
  <c r="AQ11" i="1"/>
  <c r="AA12" i="1"/>
  <c r="AA11" i="1"/>
  <c r="K12" i="1"/>
  <c r="K11" i="1"/>
  <c r="AX12" i="1"/>
  <c r="AR12" i="1"/>
  <c r="AK12" i="1"/>
  <c r="AC12" i="1"/>
  <c r="P12" i="1"/>
  <c r="H12" i="1"/>
  <c r="AY11" i="1"/>
  <c r="AD11" i="1"/>
  <c r="W11" i="1"/>
  <c r="O11" i="1"/>
  <c r="AZ12" i="1"/>
  <c r="AJ12" i="1"/>
  <c r="T12" i="1"/>
  <c r="D12" i="1"/>
  <c r="AL11" i="1"/>
  <c r="V11" i="1"/>
  <c r="F11" i="1"/>
  <c r="AO11" i="1"/>
  <c r="AO12" i="1"/>
  <c r="Y11" i="1"/>
  <c r="Y12" i="1"/>
  <c r="AW12" i="1"/>
  <c r="AP12" i="1"/>
  <c r="U12" i="1"/>
  <c r="N11" i="1"/>
</calcChain>
</file>

<file path=xl/sharedStrings.xml><?xml version="1.0" encoding="utf-8"?>
<sst xmlns="http://schemas.openxmlformats.org/spreadsheetml/2006/main" count="185" uniqueCount="185">
  <si>
    <t>ID</t>
  </si>
  <si>
    <t>Neutrophils</t>
  </si>
  <si>
    <t>Eosinophils</t>
  </si>
  <si>
    <t>CD4</t>
  </si>
  <si>
    <t>CD8</t>
  </si>
  <si>
    <t>MAIT</t>
  </si>
  <si>
    <t>Monocytes</t>
  </si>
  <si>
    <t>Q1</t>
  </si>
  <si>
    <t>Q3</t>
  </si>
  <si>
    <t>Lower limit</t>
  </si>
  <si>
    <t>Upper limit</t>
  </si>
  <si>
    <t>Neut_HLADR</t>
  </si>
  <si>
    <t>Neut_Ki67</t>
  </si>
  <si>
    <t>Neutrophils_CD15MFI</t>
  </si>
  <si>
    <t>Neut_CD16MFI</t>
  </si>
  <si>
    <t>ImmatGran</t>
  </si>
  <si>
    <t>ImmatGran_CD11c</t>
  </si>
  <si>
    <t>ImmatGran_CD16</t>
  </si>
  <si>
    <t>ImmatGran_CD16MFI</t>
  </si>
  <si>
    <t>ImmatGran_CD123</t>
  </si>
  <si>
    <t>ImmatGran_Ki67</t>
  </si>
  <si>
    <t>Eosinophils_CD15MFI</t>
  </si>
  <si>
    <t>Tcells</t>
  </si>
  <si>
    <t>CD4_Naive</t>
  </si>
  <si>
    <t>CD4_CM</t>
  </si>
  <si>
    <t>CD4_EM</t>
  </si>
  <si>
    <t>CD4_EMRA</t>
  </si>
  <si>
    <t>CD4_TM</t>
  </si>
  <si>
    <t>CD4_Tregs</t>
  </si>
  <si>
    <t>cTfh</t>
  </si>
  <si>
    <t>CD4MEM_CD38</t>
  </si>
  <si>
    <t>CD4MEM_CD69</t>
  </si>
  <si>
    <t>CD4MEM_CXCR5</t>
  </si>
  <si>
    <t>CD4MEM_HLADR</t>
  </si>
  <si>
    <t>CD4MEM_CD38HLADR</t>
  </si>
  <si>
    <t>CD4MEM_Ki67</t>
  </si>
  <si>
    <t>CD4MEM_PD1</t>
  </si>
  <si>
    <t>CD4CM_CD38</t>
  </si>
  <si>
    <t>CD4CM_CD69</t>
  </si>
  <si>
    <t>CD4CM_CXCR5</t>
  </si>
  <si>
    <t>CD4CM_HLADR</t>
  </si>
  <si>
    <t>CD4CM_CD38HLADR</t>
  </si>
  <si>
    <t>CD4CM_Ki67</t>
  </si>
  <si>
    <t>CD4CM_PD1</t>
  </si>
  <si>
    <t>CD4EM_CD38</t>
  </si>
  <si>
    <t>CD4EM_CD69</t>
  </si>
  <si>
    <t>CD4EM_CXCR5</t>
  </si>
  <si>
    <t>CD4EM_HLADR</t>
  </si>
  <si>
    <t>CD4EM_CD38HLADR</t>
  </si>
  <si>
    <t>CD4EM_Ki67</t>
  </si>
  <si>
    <t>CD4EM_PD1</t>
  </si>
  <si>
    <t>CD4TM_CD38</t>
  </si>
  <si>
    <t>CD4TM_CD69</t>
  </si>
  <si>
    <t>CD4TM_CXCR5</t>
  </si>
  <si>
    <t>CD4TM_HLADR</t>
  </si>
  <si>
    <t>CD4TM_CD38HLADR</t>
  </si>
  <si>
    <t>CD4TM_Ki67</t>
  </si>
  <si>
    <t>CD4TM_PD1</t>
  </si>
  <si>
    <t>cTfh_HLADR</t>
  </si>
  <si>
    <t>cTfh_CD38HLADR</t>
  </si>
  <si>
    <t>CD8_Naive</t>
  </si>
  <si>
    <t>CD8_CM</t>
  </si>
  <si>
    <t>CD8_EM</t>
  </si>
  <si>
    <t>CD8_EMRA</t>
  </si>
  <si>
    <t>CD8_TM</t>
  </si>
  <si>
    <t>CD8_CD27</t>
  </si>
  <si>
    <t>CD8_CD271_A</t>
  </si>
  <si>
    <t>CD8_CXCR5</t>
  </si>
  <si>
    <t>CD8MEM_CD25</t>
  </si>
  <si>
    <t>CD8MEM_CD38</t>
  </si>
  <si>
    <t>CD8MEM_CD69</t>
  </si>
  <si>
    <t>CD8MEM_CXCR5</t>
  </si>
  <si>
    <t>CD8MEM_HLADR</t>
  </si>
  <si>
    <t>CD8MEM_CD38HLADR</t>
  </si>
  <si>
    <t>CD8MEM_Ki67</t>
  </si>
  <si>
    <t>CD8MEM_PD1</t>
  </si>
  <si>
    <t>CD8CM_CD25</t>
  </si>
  <si>
    <t>CD8CM_CD38</t>
  </si>
  <si>
    <t>CD8CM_CD69</t>
  </si>
  <si>
    <t>CD8CM_CXCR5</t>
  </si>
  <si>
    <t>CD8CM_HLADR</t>
  </si>
  <si>
    <t>CD8CM_CD38DR</t>
  </si>
  <si>
    <t>CD8CM_Ki67</t>
  </si>
  <si>
    <t>CD8CM_PD1</t>
  </si>
  <si>
    <t>CD8EM_CD25</t>
  </si>
  <si>
    <t>CD8EM_CD38</t>
  </si>
  <si>
    <t>CD8EM_CD69</t>
  </si>
  <si>
    <t>CD8EM_CXCR5</t>
  </si>
  <si>
    <t>CD8EM_HLADR</t>
  </si>
  <si>
    <t>CD8EM_CD38DR</t>
  </si>
  <si>
    <t>CD8EM_Ki67</t>
  </si>
  <si>
    <t>CD8EM_PD1</t>
  </si>
  <si>
    <t>CD8TM_CD25</t>
  </si>
  <si>
    <t>CD8TM_CD38</t>
  </si>
  <si>
    <t>CD8TM_CD69</t>
  </si>
  <si>
    <t>CD8TM_CXCR5</t>
  </si>
  <si>
    <t>CD8TM_HLADR</t>
  </si>
  <si>
    <t>CD8TM_CD38DR</t>
  </si>
  <si>
    <t>CD8TM_Ki67</t>
  </si>
  <si>
    <t>CD8TM_PD1</t>
  </si>
  <si>
    <t>CD8_EMRA_CD25</t>
  </si>
  <si>
    <t>CD8EMRA_CD27</t>
  </si>
  <si>
    <t>CD8EMRA_CD25CD27</t>
  </si>
  <si>
    <t>CD8EMRA_CD27CD38</t>
  </si>
  <si>
    <t>CD8EMRA_CD27CD69</t>
  </si>
  <si>
    <t>CD8EMRA_CD27CXCR5</t>
  </si>
  <si>
    <t>CD8EMRA_CD27DR</t>
  </si>
  <si>
    <t>CD8EMRA_CD27CD38DR</t>
  </si>
  <si>
    <t>CD8EMRA_CD27Ki67</t>
  </si>
  <si>
    <t>CD8EMRA_CD271_A</t>
  </si>
  <si>
    <t>CD8EMRA_CD25CD271_A</t>
  </si>
  <si>
    <t>CD8EMRA_CD27CD381_A</t>
  </si>
  <si>
    <t>CD8EMRA_CD27CD691_A</t>
  </si>
  <si>
    <t>CD8EMRA_CD27CXCR51_A</t>
  </si>
  <si>
    <t>CD8EMRA_CD27DR1_A</t>
  </si>
  <si>
    <t>CD8EMRA_CD27CD38DR1_A</t>
  </si>
  <si>
    <t>CD8EMRA_CD27Ki671_A</t>
  </si>
  <si>
    <t>CD8EMRA_CD27PD1</t>
  </si>
  <si>
    <t>CD8EMRA_CD38</t>
  </si>
  <si>
    <t>CD8EMRA_CD69</t>
  </si>
  <si>
    <t>CD8EMRA_CXCR5</t>
  </si>
  <si>
    <t>CD8EMRA_HLADR</t>
  </si>
  <si>
    <t>CD8EMRA_CD38HLADR</t>
  </si>
  <si>
    <t>CD8EMRA_Ki67</t>
  </si>
  <si>
    <t>CD8EMRA_PD1</t>
  </si>
  <si>
    <t>Bcells</t>
  </si>
  <si>
    <t>CD21CD27CD38lo</t>
  </si>
  <si>
    <t>CD21CD27CD38lo1_A</t>
  </si>
  <si>
    <t>CD21CD27CD38lo1_B</t>
  </si>
  <si>
    <t>CD21CD27CD38lo1_C</t>
  </si>
  <si>
    <t>Plasmablast</t>
  </si>
  <si>
    <t>CD21CD27Ki67</t>
  </si>
  <si>
    <t>CD21CD27Ki671_A</t>
  </si>
  <si>
    <t>CD21CD27Ki671_B</t>
  </si>
  <si>
    <t>CD21CD27Ki671_C</t>
  </si>
  <si>
    <t>Bcells_HLADRMFI</t>
  </si>
  <si>
    <t>cMono</t>
  </si>
  <si>
    <t>iMono</t>
  </si>
  <si>
    <t>ncMono</t>
  </si>
  <si>
    <t>cMonoMono</t>
  </si>
  <si>
    <t>tMonoMono</t>
  </si>
  <si>
    <t>ncMonoMono</t>
  </si>
  <si>
    <t>Monocytes_CD16</t>
  </si>
  <si>
    <t>Mono_CD161</t>
  </si>
  <si>
    <t>Mono_CD14MFI</t>
  </si>
  <si>
    <t>Mono_CD16MFI</t>
  </si>
  <si>
    <t>Mono_HLADRMFI</t>
  </si>
  <si>
    <t>NK</t>
  </si>
  <si>
    <t>NK_CD56dimCD16</t>
  </si>
  <si>
    <t>NK_CD56hiCD16</t>
  </si>
  <si>
    <t>NK_CD16</t>
  </si>
  <si>
    <t>NK_CD25</t>
  </si>
  <si>
    <t>NK_CD27</t>
  </si>
  <si>
    <t>NK_CD38</t>
  </si>
  <si>
    <t>NK_CD381_A</t>
  </si>
  <si>
    <t>NK_CD38CD161</t>
  </si>
  <si>
    <t>NK_HLADR</t>
  </si>
  <si>
    <t>NK_CD38DR</t>
  </si>
  <si>
    <t>NK_Ki67</t>
  </si>
  <si>
    <t>NK_PD1</t>
  </si>
  <si>
    <t>NK_CD16MFI</t>
  </si>
  <si>
    <t>CD8MAIT_CD25</t>
  </si>
  <si>
    <t>CD8MAIT_CD38</t>
  </si>
  <si>
    <t>CD8MAIT_CD69</t>
  </si>
  <si>
    <t>CD8MAIT_CXCR5</t>
  </si>
  <si>
    <t>CD8MAIT_DR</t>
  </si>
  <si>
    <t>CD8MAIT_CD38DR</t>
  </si>
  <si>
    <t>CD8MAIT_Ki67</t>
  </si>
  <si>
    <t>CD8MAIT_PD1</t>
  </si>
  <si>
    <t>ILC</t>
  </si>
  <si>
    <t>DC</t>
  </si>
  <si>
    <t>DC_HLADRMFI</t>
  </si>
  <si>
    <t>cDC</t>
  </si>
  <si>
    <t>cDCHLADRMFI</t>
  </si>
  <si>
    <t>pDC</t>
  </si>
  <si>
    <t>pDCHLADRMFI</t>
  </si>
  <si>
    <t>M1</t>
  </si>
  <si>
    <t>M2</t>
  </si>
  <si>
    <t>M3</t>
  </si>
  <si>
    <t>M4</t>
  </si>
  <si>
    <t>M5</t>
  </si>
  <si>
    <t>M6</t>
  </si>
  <si>
    <t>M7</t>
  </si>
  <si>
    <t>Moderate</t>
  </si>
  <si>
    <t>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</si>
</sst>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AED8-A948-4452-B03E-AAD8BA0402DA}">
  <dimension ref="A1:FQ12"/>
  <sheetViews>
    <sheetView tabSelected="1" workbookViewId="0"/>
  </sheetViews>
  <sheetFormatPr defaultRowHeight="15.75" x14ac:dyDescent="0.25"/>
  <cols>
    <col min="1" max="1" width="4.140625" style="2" bestFit="1" customWidth="1"/>
    <col min="2" max="2" width="10.7109375" style="2" bestFit="1" customWidth="1"/>
    <col min="3" max="3" width="11" style="2" bestFit="1" customWidth="1"/>
    <col min="4" max="4" width="14" style="2" bestFit="1" customWidth="1"/>
    <col min="5" max="5" width="10.85546875" style="2" bestFit="1" customWidth="1"/>
    <col min="6" max="6" width="22" style="2" bestFit="1" customWidth="1"/>
    <col min="7" max="7" width="16" style="2" bestFit="1" customWidth="1"/>
    <col min="8" max="8" width="10.7109375" style="2" bestFit="1" customWidth="1"/>
    <col min="9" max="9" width="18.5703125" style="2" bestFit="1" customWidth="1"/>
    <col min="10" max="10" width="17.5703125" style="2" bestFit="1" customWidth="1"/>
    <col min="11" max="11" width="21.7109375" style="2" bestFit="1" customWidth="1"/>
    <col min="12" max="12" width="18.7109375" style="2" bestFit="1" customWidth="1"/>
    <col min="13" max="13" width="16.42578125" style="2" bestFit="1" customWidth="1"/>
    <col min="14" max="14" width="10.7109375" style="2" bestFit="1" customWidth="1"/>
    <col min="15" max="15" width="21.7109375" style="2" bestFit="1" customWidth="1"/>
    <col min="16" max="16" width="7.85546875" style="2" bestFit="1" customWidth="1"/>
    <col min="17" max="17" width="7.5703125" style="2" bestFit="1" customWidth="1"/>
    <col min="18" max="18" width="11.5703125" style="2" bestFit="1" customWidth="1"/>
    <col min="19" max="19" width="10" style="2" bestFit="1" customWidth="1"/>
    <col min="20" max="20" width="9.7109375" style="2" bestFit="1" customWidth="1"/>
    <col min="21" max="21" width="12.7109375" style="2" bestFit="1" customWidth="1"/>
    <col min="22" max="22" width="9.7109375" style="2" bestFit="1" customWidth="1"/>
    <col min="23" max="23" width="11.28515625" style="2" bestFit="1" customWidth="1"/>
    <col min="24" max="24" width="8.7109375" style="2" bestFit="1" customWidth="1"/>
    <col min="25" max="26" width="17.42578125" style="2" bestFit="1" customWidth="1"/>
    <col min="27" max="27" width="19.28515625" style="2" bestFit="1" customWidth="1"/>
    <col min="28" max="28" width="19.42578125" style="2" bestFit="1" customWidth="1"/>
    <col min="29" max="29" width="25" style="2" bestFit="1" customWidth="1"/>
    <col min="30" max="30" width="16.28515625" style="2" bestFit="1" customWidth="1"/>
    <col min="31" max="31" width="15.85546875" style="2" bestFit="1" customWidth="1"/>
    <col min="32" max="33" width="15.5703125" style="2" bestFit="1" customWidth="1"/>
    <col min="34" max="34" width="17.5703125" style="2" bestFit="1" customWidth="1"/>
    <col min="35" max="35" width="17.7109375" style="2" bestFit="1" customWidth="1"/>
    <col min="36" max="36" width="23.28515625" style="2" bestFit="1" customWidth="1"/>
    <col min="37" max="37" width="14.5703125" style="2" bestFit="1" customWidth="1"/>
    <col min="38" max="38" width="14.140625" style="2" bestFit="1" customWidth="1"/>
    <col min="39" max="40" width="15.28515625" style="2" bestFit="1" customWidth="1"/>
    <col min="41" max="41" width="17.28515625" style="2" bestFit="1" customWidth="1"/>
    <col min="42" max="42" width="17.42578125" style="2" bestFit="1" customWidth="1"/>
    <col min="43" max="43" width="23" style="2" bestFit="1" customWidth="1"/>
    <col min="44" max="44" width="14.28515625" style="2" bestFit="1" customWidth="1"/>
    <col min="45" max="45" width="13.85546875" style="2" bestFit="1" customWidth="1"/>
    <col min="46" max="47" width="15.28515625" style="2" bestFit="1" customWidth="1"/>
    <col min="48" max="48" width="17.28515625" style="2" bestFit="1" customWidth="1"/>
    <col min="49" max="49" width="17.42578125" style="2" bestFit="1" customWidth="1"/>
    <col min="50" max="50" width="23" style="2" bestFit="1" customWidth="1"/>
    <col min="51" max="51" width="14.28515625" style="2" bestFit="1" customWidth="1"/>
    <col min="52" max="52" width="13.85546875" style="2" bestFit="1" customWidth="1"/>
    <col min="53" max="53" width="13.5703125" style="2" bestFit="1" customWidth="1"/>
    <col min="54" max="54" width="19.140625" style="2" bestFit="1" customWidth="1"/>
    <col min="55" max="55" width="7.85546875" style="2" bestFit="1" customWidth="1"/>
    <col min="56" max="56" width="11.5703125" style="2" bestFit="1" customWidth="1"/>
    <col min="57" max="57" width="10" style="2" bestFit="1" customWidth="1"/>
    <col min="58" max="58" width="9.7109375" style="2" bestFit="1" customWidth="1"/>
    <col min="59" max="59" width="12.7109375" style="2" bestFit="1" customWidth="1"/>
    <col min="60" max="60" width="9.7109375" style="2" bestFit="1" customWidth="1"/>
    <col min="61" max="61" width="11.85546875" style="2" bestFit="1" customWidth="1"/>
    <col min="62" max="62" width="15.85546875" style="2" bestFit="1" customWidth="1"/>
    <col min="63" max="63" width="13.85546875" style="2" bestFit="1" customWidth="1"/>
    <col min="64" max="66" width="17.42578125" style="2" bestFit="1" customWidth="1"/>
    <col min="67" max="67" width="19.28515625" style="2" bestFit="1" customWidth="1"/>
    <col min="68" max="68" width="19.42578125" style="2" bestFit="1" customWidth="1"/>
    <col min="69" max="69" width="25" style="2" bestFit="1" customWidth="1"/>
    <col min="70" max="70" width="16.28515625" style="2" bestFit="1" customWidth="1"/>
    <col min="71" max="71" width="15.85546875" style="2" bestFit="1" customWidth="1"/>
    <col min="72" max="74" width="15.5703125" style="2" bestFit="1" customWidth="1"/>
    <col min="75" max="75" width="17.5703125" style="2" bestFit="1" customWidth="1"/>
    <col min="76" max="76" width="17.7109375" style="2" bestFit="1" customWidth="1"/>
    <col min="77" max="77" width="18.7109375" style="2" bestFit="1" customWidth="1"/>
    <col min="78" max="78" width="14.5703125" style="2" bestFit="1" customWidth="1"/>
    <col min="79" max="79" width="14.140625" style="2" bestFit="1" customWidth="1"/>
    <col min="80" max="82" width="15.28515625" style="2" bestFit="1" customWidth="1"/>
    <col min="83" max="83" width="17.28515625" style="2" bestFit="1" customWidth="1"/>
    <col min="84" max="84" width="17.42578125" style="2" bestFit="1" customWidth="1"/>
    <col min="85" max="85" width="18.42578125" style="2" bestFit="1" customWidth="1"/>
    <col min="86" max="86" width="14.28515625" style="2" bestFit="1" customWidth="1"/>
    <col min="87" max="87" width="13.85546875" style="2" bestFit="1" customWidth="1"/>
    <col min="88" max="90" width="15.28515625" style="2" bestFit="1" customWidth="1"/>
    <col min="91" max="91" width="17.28515625" style="2" bestFit="1" customWidth="1"/>
    <col min="92" max="92" width="17.42578125" style="2" bestFit="1" customWidth="1"/>
    <col min="93" max="93" width="18.42578125" style="2" bestFit="1" customWidth="1"/>
    <col min="94" max="94" width="14.28515625" style="2" bestFit="1" customWidth="1"/>
    <col min="95" max="95" width="13.85546875" style="2" bestFit="1" customWidth="1"/>
    <col min="96" max="96" width="19.5703125" style="2" bestFit="1" customWidth="1"/>
    <col min="97" max="97" width="18.42578125" style="2" bestFit="1" customWidth="1"/>
    <col min="98" max="100" width="24" style="2" bestFit="1" customWidth="1"/>
    <col min="101" max="101" width="26" style="2" bestFit="1" customWidth="1"/>
    <col min="102" max="102" width="21.5703125" style="2" bestFit="1" customWidth="1"/>
    <col min="103" max="103" width="27.140625" style="2" bestFit="1" customWidth="1"/>
    <col min="104" max="104" width="23" style="2" bestFit="1" customWidth="1"/>
    <col min="105" max="105" width="22.42578125" style="2" bestFit="1" customWidth="1"/>
    <col min="106" max="108" width="28" style="2" bestFit="1" customWidth="1"/>
    <col min="109" max="109" width="30" style="2" bestFit="1" customWidth="1"/>
    <col min="110" max="110" width="25.5703125" style="2" bestFit="1" customWidth="1"/>
    <col min="111" max="111" width="31.140625" style="2" bestFit="1" customWidth="1"/>
    <col min="112" max="112" width="27" style="2" bestFit="1" customWidth="1"/>
    <col min="113" max="113" width="22.5703125" style="2" bestFit="1" customWidth="1"/>
    <col min="114" max="115" width="18.42578125" style="2" bestFit="1" customWidth="1"/>
    <col min="116" max="116" width="20.28515625" style="2" bestFit="1" customWidth="1"/>
    <col min="117" max="117" width="20.42578125" style="2" bestFit="1" customWidth="1"/>
    <col min="118" max="118" width="26.140625" style="2" bestFit="1" customWidth="1"/>
    <col min="119" max="119" width="17.42578125" style="2" bestFit="1" customWidth="1"/>
    <col min="120" max="120" width="16.85546875" style="2" bestFit="1" customWidth="1"/>
    <col min="121" max="121" width="7.85546875" style="2" bestFit="1" customWidth="1"/>
    <col min="122" max="122" width="19.140625" style="2" bestFit="1" customWidth="1"/>
    <col min="123" max="123" width="23.140625" style="2" bestFit="1" customWidth="1"/>
    <col min="124" max="124" width="23" style="2" bestFit="1" customWidth="1"/>
    <col min="125" max="125" width="23.140625" style="2" bestFit="1" customWidth="1"/>
    <col min="126" max="126" width="11.140625" style="2" bestFit="1" customWidth="1"/>
    <col min="127" max="127" width="16.42578125" style="2" bestFit="1" customWidth="1"/>
    <col min="128" max="128" width="20.42578125" style="2" bestFit="1" customWidth="1"/>
    <col min="129" max="129" width="20.28515625" style="2" bestFit="1" customWidth="1"/>
    <col min="130" max="130" width="20.42578125" style="2" bestFit="1" customWidth="1"/>
    <col min="131" max="131" width="19" style="2" bestFit="1" customWidth="1"/>
    <col min="132" max="132" width="10.7109375" style="2" bestFit="1" customWidth="1"/>
    <col min="133" max="133" width="7.85546875" style="2" bestFit="1" customWidth="1"/>
    <col min="134" max="134" width="7.5703125" style="2" bestFit="1" customWidth="1"/>
    <col min="135" max="135" width="8.28515625" style="2" bestFit="1" customWidth="1"/>
    <col min="136" max="136" width="12.5703125" style="2" bestFit="1" customWidth="1"/>
    <col min="137" max="137" width="12.140625" style="2" bestFit="1" customWidth="1"/>
    <col min="138" max="138" width="13.7109375" style="2" bestFit="1" customWidth="1"/>
    <col min="139" max="139" width="17.5703125" style="2" bestFit="1" customWidth="1"/>
    <col min="140" max="140" width="14.140625" style="2" bestFit="1" customWidth="1"/>
    <col min="141" max="142" width="17" style="2" bestFit="1" customWidth="1"/>
    <col min="143" max="143" width="19.140625" style="2" bestFit="1" customWidth="1"/>
    <col min="144" max="144" width="6.7109375" style="2" bestFit="1" customWidth="1"/>
    <col min="145" max="145" width="19.85546875" style="2" bestFit="1" customWidth="1"/>
    <col min="146" max="146" width="18.140625" style="2" bestFit="1" customWidth="1"/>
    <col min="147" max="150" width="11" style="2" bestFit="1" customWidth="1"/>
    <col min="151" max="151" width="15" style="2" bestFit="1" customWidth="1"/>
    <col min="152" max="152" width="17.85546875" style="2" bestFit="1" customWidth="1"/>
    <col min="153" max="153" width="13.140625" style="2" bestFit="1" customWidth="1"/>
    <col min="154" max="154" width="14.140625" style="2" bestFit="1" customWidth="1"/>
    <col min="155" max="155" width="10" style="2" bestFit="1" customWidth="1"/>
    <col min="156" max="156" width="9.5703125" style="2" bestFit="1" customWidth="1"/>
    <col min="157" max="157" width="15.140625" style="2" bestFit="1" customWidth="1"/>
    <col min="158" max="158" width="7.5703125" style="2" bestFit="1" customWidth="1"/>
    <col min="159" max="161" width="17.7109375" style="2" bestFit="1" customWidth="1"/>
    <col min="162" max="162" width="19.5703125" style="2" bestFit="1" customWidth="1"/>
    <col min="163" max="163" width="15.140625" style="2" bestFit="1" customWidth="1"/>
    <col min="164" max="164" width="20.7109375" style="2" bestFit="1" customWidth="1"/>
    <col min="165" max="165" width="16.5703125" style="2" bestFit="1" customWidth="1"/>
    <col min="166" max="166" width="16.140625" style="2" bestFit="1" customWidth="1"/>
    <col min="167" max="168" width="7.5703125" style="2" bestFit="1" customWidth="1"/>
    <col min="169" max="169" width="16.85546875" style="2" bestFit="1" customWidth="1"/>
    <col min="170" max="170" width="7.5703125" style="2" bestFit="1" customWidth="1"/>
    <col min="171" max="171" width="16.7109375" style="2" bestFit="1" customWidth="1"/>
    <col min="172" max="172" width="7.5703125" style="2" bestFit="1" customWidth="1"/>
    <col min="173" max="173" width="16.85546875" style="2" bestFit="1" customWidth="1"/>
    <col min="174" max="16384" width="9.140625" style="2"/>
  </cols>
  <sheetData>
    <row r="1" spans="1:173" x14ac:dyDescent="0.25">
      <c r="A1" s="3" t="s">
        <v>0</v>
      </c>
      <c r="B1" s="3" t="s">
        <v>184</v>
      </c>
      <c r="C1" s="4" t="s">
        <v>1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16</v>
      </c>
      <c r="J1" s="4" t="s">
        <v>17</v>
      </c>
      <c r="K1" s="4" t="s">
        <v>18</v>
      </c>
      <c r="L1" s="4" t="s">
        <v>19</v>
      </c>
      <c r="M1" s="4" t="s">
        <v>20</v>
      </c>
      <c r="N1" s="4" t="s">
        <v>2</v>
      </c>
      <c r="O1" s="4" t="s">
        <v>21</v>
      </c>
      <c r="P1" s="4" t="s">
        <v>22</v>
      </c>
      <c r="Q1" s="4" t="s">
        <v>3</v>
      </c>
      <c r="R1" s="4" t="s">
        <v>23</v>
      </c>
      <c r="S1" s="4" t="s">
        <v>24</v>
      </c>
      <c r="T1" s="4" t="s">
        <v>25</v>
      </c>
      <c r="U1" s="4" t="s">
        <v>26</v>
      </c>
      <c r="V1" s="4" t="s">
        <v>27</v>
      </c>
      <c r="W1" s="4" t="s">
        <v>28</v>
      </c>
      <c r="X1" s="4" t="s">
        <v>29</v>
      </c>
      <c r="Y1" s="4" t="s">
        <v>30</v>
      </c>
      <c r="Z1" s="4" t="s">
        <v>31</v>
      </c>
      <c r="AA1" s="4" t="s">
        <v>32</v>
      </c>
      <c r="AB1" s="4" t="s">
        <v>33</v>
      </c>
      <c r="AC1" s="4" t="s">
        <v>34</v>
      </c>
      <c r="AD1" s="4" t="s">
        <v>35</v>
      </c>
      <c r="AE1" s="4" t="s">
        <v>36</v>
      </c>
      <c r="AF1" s="4" t="s">
        <v>37</v>
      </c>
      <c r="AG1" s="4" t="s">
        <v>38</v>
      </c>
      <c r="AH1" s="4" t="s">
        <v>39</v>
      </c>
      <c r="AI1" s="4" t="s">
        <v>40</v>
      </c>
      <c r="AJ1" s="4" t="s">
        <v>41</v>
      </c>
      <c r="AK1" s="4" t="s">
        <v>42</v>
      </c>
      <c r="AL1" s="4" t="s">
        <v>43</v>
      </c>
      <c r="AM1" s="4" t="s">
        <v>44</v>
      </c>
      <c r="AN1" s="4" t="s">
        <v>45</v>
      </c>
      <c r="AO1" s="4" t="s">
        <v>46</v>
      </c>
      <c r="AP1" s="4" t="s">
        <v>47</v>
      </c>
      <c r="AQ1" s="4" t="s">
        <v>48</v>
      </c>
      <c r="AR1" s="4" t="s">
        <v>49</v>
      </c>
      <c r="AS1" s="4" t="s">
        <v>50</v>
      </c>
      <c r="AT1" s="4" t="s">
        <v>51</v>
      </c>
      <c r="AU1" s="4" t="s">
        <v>52</v>
      </c>
      <c r="AV1" s="4" t="s">
        <v>53</v>
      </c>
      <c r="AW1" s="4" t="s">
        <v>54</v>
      </c>
      <c r="AX1" s="4" t="s">
        <v>55</v>
      </c>
      <c r="AY1" s="4" t="s">
        <v>56</v>
      </c>
      <c r="AZ1" s="4" t="s">
        <v>57</v>
      </c>
      <c r="BA1" s="4" t="s">
        <v>58</v>
      </c>
      <c r="BB1" s="4" t="s">
        <v>59</v>
      </c>
      <c r="BC1" s="4" t="s">
        <v>4</v>
      </c>
      <c r="BD1" s="4" t="s">
        <v>60</v>
      </c>
      <c r="BE1" s="4" t="s">
        <v>61</v>
      </c>
      <c r="BF1" s="4" t="s">
        <v>62</v>
      </c>
      <c r="BG1" s="4" t="s">
        <v>63</v>
      </c>
      <c r="BH1" s="4" t="s">
        <v>64</v>
      </c>
      <c r="BI1" s="4" t="s">
        <v>65</v>
      </c>
      <c r="BJ1" s="4" t="s">
        <v>66</v>
      </c>
      <c r="BK1" s="4" t="s">
        <v>67</v>
      </c>
      <c r="BL1" s="4" t="s">
        <v>68</v>
      </c>
      <c r="BM1" s="4" t="s">
        <v>69</v>
      </c>
      <c r="BN1" s="4" t="s">
        <v>70</v>
      </c>
      <c r="BO1" s="4" t="s">
        <v>71</v>
      </c>
      <c r="BP1" s="4" t="s">
        <v>72</v>
      </c>
      <c r="BQ1" s="4" t="s">
        <v>73</v>
      </c>
      <c r="BR1" s="4" t="s">
        <v>74</v>
      </c>
      <c r="BS1" s="4" t="s">
        <v>75</v>
      </c>
      <c r="BT1" s="4" t="s">
        <v>76</v>
      </c>
      <c r="BU1" s="4" t="s">
        <v>77</v>
      </c>
      <c r="BV1" s="4" t="s">
        <v>78</v>
      </c>
      <c r="BW1" s="4" t="s">
        <v>79</v>
      </c>
      <c r="BX1" s="4" t="s">
        <v>80</v>
      </c>
      <c r="BY1" s="4" t="s">
        <v>81</v>
      </c>
      <c r="BZ1" s="4" t="s">
        <v>82</v>
      </c>
      <c r="CA1" s="4" t="s">
        <v>83</v>
      </c>
      <c r="CB1" s="4" t="s">
        <v>84</v>
      </c>
      <c r="CC1" s="4" t="s">
        <v>85</v>
      </c>
      <c r="CD1" s="4" t="s">
        <v>86</v>
      </c>
      <c r="CE1" s="4" t="s">
        <v>87</v>
      </c>
      <c r="CF1" s="4" t="s">
        <v>88</v>
      </c>
      <c r="CG1" s="4" t="s">
        <v>89</v>
      </c>
      <c r="CH1" s="4" t="s">
        <v>90</v>
      </c>
      <c r="CI1" s="4" t="s">
        <v>91</v>
      </c>
      <c r="CJ1" s="4" t="s">
        <v>92</v>
      </c>
      <c r="CK1" s="4" t="s">
        <v>93</v>
      </c>
      <c r="CL1" s="4" t="s">
        <v>94</v>
      </c>
      <c r="CM1" s="4" t="s">
        <v>95</v>
      </c>
      <c r="CN1" s="4" t="s">
        <v>96</v>
      </c>
      <c r="CO1" s="4" t="s">
        <v>97</v>
      </c>
      <c r="CP1" s="4" t="s">
        <v>98</v>
      </c>
      <c r="CQ1" s="4" t="s">
        <v>99</v>
      </c>
      <c r="CR1" s="4" t="s">
        <v>100</v>
      </c>
      <c r="CS1" s="4" t="s">
        <v>101</v>
      </c>
      <c r="CT1" s="4" t="s">
        <v>102</v>
      </c>
      <c r="CU1" s="4" t="s">
        <v>103</v>
      </c>
      <c r="CV1" s="4" t="s">
        <v>104</v>
      </c>
      <c r="CW1" s="4" t="s">
        <v>105</v>
      </c>
      <c r="CX1" s="4" t="s">
        <v>106</v>
      </c>
      <c r="CY1" s="4" t="s">
        <v>107</v>
      </c>
      <c r="CZ1" s="4" t="s">
        <v>108</v>
      </c>
      <c r="DA1" s="4" t="s">
        <v>109</v>
      </c>
      <c r="DB1" s="4" t="s">
        <v>110</v>
      </c>
      <c r="DC1" s="4" t="s">
        <v>111</v>
      </c>
      <c r="DD1" s="4" t="s">
        <v>112</v>
      </c>
      <c r="DE1" s="4" t="s">
        <v>113</v>
      </c>
      <c r="DF1" s="4" t="s">
        <v>114</v>
      </c>
      <c r="DG1" s="4" t="s">
        <v>115</v>
      </c>
      <c r="DH1" s="4" t="s">
        <v>116</v>
      </c>
      <c r="DI1" s="4" t="s">
        <v>117</v>
      </c>
      <c r="DJ1" s="4" t="s">
        <v>118</v>
      </c>
      <c r="DK1" s="4" t="s">
        <v>119</v>
      </c>
      <c r="DL1" s="4" t="s">
        <v>120</v>
      </c>
      <c r="DM1" s="4" t="s">
        <v>121</v>
      </c>
      <c r="DN1" s="4" t="s">
        <v>122</v>
      </c>
      <c r="DO1" s="4" t="s">
        <v>123</v>
      </c>
      <c r="DP1" s="4" t="s">
        <v>124</v>
      </c>
      <c r="DQ1" s="4" t="s">
        <v>125</v>
      </c>
      <c r="DR1" s="4" t="s">
        <v>126</v>
      </c>
      <c r="DS1" s="4" t="s">
        <v>127</v>
      </c>
      <c r="DT1" s="4" t="s">
        <v>128</v>
      </c>
      <c r="DU1" s="4" t="s">
        <v>129</v>
      </c>
      <c r="DV1" s="4" t="s">
        <v>130</v>
      </c>
      <c r="DW1" s="4" t="s">
        <v>131</v>
      </c>
      <c r="DX1" s="4" t="s">
        <v>132</v>
      </c>
      <c r="DY1" s="4" t="s">
        <v>133</v>
      </c>
      <c r="DZ1" s="4" t="s">
        <v>134</v>
      </c>
      <c r="EA1" s="4" t="s">
        <v>135</v>
      </c>
      <c r="EB1" s="4" t="s">
        <v>6</v>
      </c>
      <c r="EC1" s="4" t="s">
        <v>136</v>
      </c>
      <c r="ED1" s="4" t="s">
        <v>137</v>
      </c>
      <c r="EE1" s="4" t="s">
        <v>138</v>
      </c>
      <c r="EF1" s="4" t="s">
        <v>139</v>
      </c>
      <c r="EG1" s="4" t="s">
        <v>140</v>
      </c>
      <c r="EH1" s="4" t="s">
        <v>141</v>
      </c>
      <c r="EI1" s="4" t="s">
        <v>142</v>
      </c>
      <c r="EJ1" s="4" t="s">
        <v>143</v>
      </c>
      <c r="EK1" s="4" t="s">
        <v>144</v>
      </c>
      <c r="EL1" s="4" t="s">
        <v>145</v>
      </c>
      <c r="EM1" s="4" t="s">
        <v>146</v>
      </c>
      <c r="EN1" s="4" t="s">
        <v>147</v>
      </c>
      <c r="EO1" s="4" t="s">
        <v>148</v>
      </c>
      <c r="EP1" s="4" t="s">
        <v>149</v>
      </c>
      <c r="EQ1" s="4" t="s">
        <v>150</v>
      </c>
      <c r="ER1" s="4" t="s">
        <v>151</v>
      </c>
      <c r="ES1" s="4" t="s">
        <v>152</v>
      </c>
      <c r="ET1" s="4" t="s">
        <v>153</v>
      </c>
      <c r="EU1" s="4" t="s">
        <v>154</v>
      </c>
      <c r="EV1" s="4" t="s">
        <v>155</v>
      </c>
      <c r="EW1" s="4" t="s">
        <v>156</v>
      </c>
      <c r="EX1" s="4" t="s">
        <v>157</v>
      </c>
      <c r="EY1" s="4" t="s">
        <v>158</v>
      </c>
      <c r="EZ1" s="4" t="s">
        <v>159</v>
      </c>
      <c r="FA1" s="4" t="s">
        <v>160</v>
      </c>
      <c r="FB1" s="4" t="s">
        <v>5</v>
      </c>
      <c r="FC1" s="4" t="s">
        <v>161</v>
      </c>
      <c r="FD1" s="4" t="s">
        <v>162</v>
      </c>
      <c r="FE1" s="4" t="s">
        <v>163</v>
      </c>
      <c r="FF1" s="4" t="s">
        <v>164</v>
      </c>
      <c r="FG1" s="4" t="s">
        <v>165</v>
      </c>
      <c r="FH1" s="4" t="s">
        <v>166</v>
      </c>
      <c r="FI1" s="4" t="s">
        <v>167</v>
      </c>
      <c r="FJ1" s="4" t="s">
        <v>168</v>
      </c>
      <c r="FK1" s="4" t="s">
        <v>169</v>
      </c>
      <c r="FL1" s="4" t="s">
        <v>170</v>
      </c>
      <c r="FM1" s="4" t="s">
        <v>171</v>
      </c>
      <c r="FN1" s="4" t="s">
        <v>172</v>
      </c>
      <c r="FO1" s="4" t="s">
        <v>173</v>
      </c>
      <c r="FP1" s="4" t="s">
        <v>174</v>
      </c>
      <c r="FQ1" s="4" t="s">
        <v>175</v>
      </c>
    </row>
    <row r="2" spans="1:173" x14ac:dyDescent="0.25">
      <c r="A2" s="3" t="s">
        <v>176</v>
      </c>
      <c r="B2" s="5" t="s">
        <v>183</v>
      </c>
      <c r="C2" s="2">
        <v>74</v>
      </c>
      <c r="D2" s="2">
        <v>0.03</v>
      </c>
      <c r="E2" s="2">
        <v>0.03</v>
      </c>
      <c r="F2" s="2">
        <v>5568</v>
      </c>
      <c r="G2" s="2">
        <v>14652</v>
      </c>
      <c r="H2" s="6">
        <v>87.6</v>
      </c>
      <c r="I2" s="2">
        <v>88.6</v>
      </c>
      <c r="J2" s="2">
        <v>84.5</v>
      </c>
      <c r="K2" s="2">
        <v>2882</v>
      </c>
      <c r="L2" s="2">
        <v>0.09</v>
      </c>
      <c r="M2" s="2">
        <v>0.26</v>
      </c>
      <c r="N2" s="2">
        <v>0.71</v>
      </c>
      <c r="O2" s="2">
        <v>5509</v>
      </c>
      <c r="P2" s="2">
        <v>13.3</v>
      </c>
      <c r="Q2" s="2">
        <v>9.1</v>
      </c>
      <c r="R2" s="2">
        <v>8.24</v>
      </c>
      <c r="S2" s="2">
        <v>67.8</v>
      </c>
      <c r="T2" s="2">
        <v>7.93</v>
      </c>
      <c r="U2" s="2">
        <v>0.81</v>
      </c>
      <c r="V2" s="2">
        <v>10.8</v>
      </c>
      <c r="W2" s="2">
        <v>7.77</v>
      </c>
      <c r="X2" s="2">
        <v>3.02</v>
      </c>
      <c r="Y2" s="2">
        <v>2.39</v>
      </c>
      <c r="Z2" s="6">
        <v>0.86</v>
      </c>
      <c r="AA2" s="2">
        <v>17.8</v>
      </c>
      <c r="AB2" s="2">
        <v>8.7100000000000009</v>
      </c>
      <c r="AC2" s="2">
        <v>0.96</v>
      </c>
      <c r="AD2" s="2">
        <v>0.14000000000000001</v>
      </c>
      <c r="AE2" s="2">
        <v>23.2</v>
      </c>
      <c r="AF2" s="2">
        <v>2.31</v>
      </c>
      <c r="AG2" s="6">
        <v>0.97</v>
      </c>
      <c r="AH2" s="2">
        <v>23.2</v>
      </c>
      <c r="AI2" s="2">
        <v>4.66</v>
      </c>
      <c r="AJ2" s="2">
        <v>0.7</v>
      </c>
      <c r="AK2" s="2">
        <v>0.11</v>
      </c>
      <c r="AL2" s="2">
        <v>16.100000000000001</v>
      </c>
      <c r="AM2" s="2">
        <v>0.41</v>
      </c>
      <c r="AN2" s="2">
        <v>0.37</v>
      </c>
      <c r="AO2" s="2">
        <v>0.21</v>
      </c>
      <c r="AP2" s="2">
        <v>9.39</v>
      </c>
      <c r="AQ2" s="2">
        <v>0.21</v>
      </c>
      <c r="AR2" s="2">
        <v>0.08</v>
      </c>
      <c r="AS2" s="2">
        <v>43.9</v>
      </c>
      <c r="AT2" s="2">
        <v>3.42</v>
      </c>
      <c r="AU2" s="2">
        <v>0.63</v>
      </c>
      <c r="AV2" s="2">
        <v>2.52</v>
      </c>
      <c r="AW2" s="2">
        <v>29.6</v>
      </c>
      <c r="AX2" s="2">
        <v>2.2799999999999998</v>
      </c>
      <c r="AY2" s="2">
        <v>0.27</v>
      </c>
      <c r="AZ2" s="2">
        <v>46.1</v>
      </c>
      <c r="BA2" s="2">
        <v>11.7</v>
      </c>
      <c r="BB2" s="2">
        <v>3.35</v>
      </c>
      <c r="BC2" s="2">
        <v>3.91</v>
      </c>
      <c r="BD2" s="2">
        <v>15.2</v>
      </c>
      <c r="BE2" s="2">
        <v>15.6</v>
      </c>
      <c r="BF2" s="2">
        <v>8.4600000000000009</v>
      </c>
      <c r="BG2" s="2">
        <v>33.6</v>
      </c>
      <c r="BH2" s="2">
        <v>21.2</v>
      </c>
      <c r="BI2" s="2">
        <v>9.74</v>
      </c>
      <c r="BJ2" s="2">
        <v>22.6</v>
      </c>
      <c r="BK2" s="2">
        <v>1.1000000000000001</v>
      </c>
      <c r="BL2" s="2">
        <v>15.2</v>
      </c>
      <c r="BM2" s="2">
        <v>1.1399999999999999</v>
      </c>
      <c r="BN2" s="2">
        <v>1.0900000000000001</v>
      </c>
      <c r="BO2" s="2">
        <v>1.25</v>
      </c>
      <c r="BP2" s="2">
        <v>19.8</v>
      </c>
      <c r="BQ2" s="2">
        <v>0.9</v>
      </c>
      <c r="BR2" s="2">
        <v>0.12</v>
      </c>
      <c r="BS2" s="2">
        <v>20.5</v>
      </c>
      <c r="BT2" s="2">
        <v>34.4</v>
      </c>
      <c r="BU2" s="2">
        <v>1.66</v>
      </c>
      <c r="BV2" s="2">
        <v>0.63</v>
      </c>
      <c r="BW2" s="2">
        <v>2.83</v>
      </c>
      <c r="BX2" s="2">
        <v>5.94</v>
      </c>
      <c r="BY2" s="2">
        <v>0.83</v>
      </c>
      <c r="BZ2" s="2">
        <v>0.1</v>
      </c>
      <c r="CA2" s="2">
        <v>19.5</v>
      </c>
      <c r="CB2" s="6">
        <v>19.3</v>
      </c>
      <c r="CC2" s="2">
        <v>0.63</v>
      </c>
      <c r="CD2" s="2">
        <v>1.34</v>
      </c>
      <c r="CE2" s="2">
        <v>0.09</v>
      </c>
      <c r="CF2" s="2">
        <v>24.6</v>
      </c>
      <c r="CG2" s="2">
        <v>0.63</v>
      </c>
      <c r="CH2" s="2">
        <v>0.36</v>
      </c>
      <c r="CI2" s="2">
        <v>19.899999999999999</v>
      </c>
      <c r="CJ2" s="2">
        <v>14.7</v>
      </c>
      <c r="CK2" s="2">
        <v>2.4300000000000002</v>
      </c>
      <c r="CL2" s="2">
        <v>1.57</v>
      </c>
      <c r="CM2" s="2">
        <v>2.29</v>
      </c>
      <c r="CN2" s="2">
        <v>24.4</v>
      </c>
      <c r="CO2" s="2">
        <v>2.1800000000000002</v>
      </c>
      <c r="CP2" s="2">
        <v>0.04</v>
      </c>
      <c r="CQ2" s="2">
        <v>48.1</v>
      </c>
      <c r="CR2" s="2">
        <v>5.37</v>
      </c>
      <c r="CS2" s="2">
        <v>19.8</v>
      </c>
      <c r="CT2" s="2">
        <v>8.17</v>
      </c>
      <c r="CU2" s="2">
        <v>0.23</v>
      </c>
      <c r="CV2" s="2">
        <v>1.48</v>
      </c>
      <c r="CW2" s="2">
        <v>0</v>
      </c>
      <c r="CX2" s="2">
        <v>19.8</v>
      </c>
      <c r="CY2" s="2">
        <v>0.23</v>
      </c>
      <c r="CZ2" s="2">
        <v>0.08</v>
      </c>
      <c r="DA2" s="2">
        <v>45.9</v>
      </c>
      <c r="DB2" s="2">
        <v>4.33</v>
      </c>
      <c r="DC2" s="2">
        <v>0</v>
      </c>
      <c r="DD2" s="2">
        <v>0.67</v>
      </c>
      <c r="DE2" s="2">
        <v>0.13</v>
      </c>
      <c r="DF2" s="2">
        <v>22.7</v>
      </c>
      <c r="DG2" s="2">
        <v>0</v>
      </c>
      <c r="DH2" s="2">
        <v>0.03</v>
      </c>
      <c r="DI2" s="2">
        <v>2.25</v>
      </c>
      <c r="DJ2" s="2">
        <v>0.18</v>
      </c>
      <c r="DK2" s="2">
        <v>0.9</v>
      </c>
      <c r="DL2" s="2">
        <v>0.09</v>
      </c>
      <c r="DM2" s="2">
        <v>21.8</v>
      </c>
      <c r="DN2" s="2">
        <v>0.16</v>
      </c>
      <c r="DO2" s="2">
        <v>7.0000000000000007E-2</v>
      </c>
      <c r="DP2" s="2">
        <v>3.65</v>
      </c>
      <c r="DQ2" s="2">
        <v>3.19</v>
      </c>
      <c r="DR2" s="2">
        <v>11.6</v>
      </c>
      <c r="DS2" s="2">
        <v>6.54</v>
      </c>
      <c r="DT2" s="2">
        <v>39.9</v>
      </c>
      <c r="DU2" s="2">
        <v>41.9</v>
      </c>
      <c r="DV2" s="2">
        <v>1.68</v>
      </c>
      <c r="DW2" s="2">
        <v>7.34</v>
      </c>
      <c r="DX2" s="2">
        <v>3.5</v>
      </c>
      <c r="DY2" s="2">
        <v>8.57</v>
      </c>
      <c r="DZ2" s="2">
        <v>1.83</v>
      </c>
      <c r="EA2" s="2">
        <v>9664</v>
      </c>
      <c r="EB2" s="2">
        <v>1.93</v>
      </c>
      <c r="EC2" s="2">
        <v>1.78</v>
      </c>
      <c r="ED2" s="2">
        <v>0.12</v>
      </c>
      <c r="EE2" s="2">
        <v>0.03</v>
      </c>
      <c r="EF2" s="2">
        <v>91.9</v>
      </c>
      <c r="EG2" s="2">
        <v>6.31</v>
      </c>
      <c r="EH2" s="2">
        <v>1.55</v>
      </c>
      <c r="EI2" s="2">
        <v>8.1300000000000008</v>
      </c>
      <c r="EJ2" s="2">
        <v>0.49</v>
      </c>
      <c r="EK2" s="2">
        <v>8153</v>
      </c>
      <c r="EL2" s="2">
        <v>5235</v>
      </c>
      <c r="EM2" s="2">
        <v>3490</v>
      </c>
      <c r="EN2" s="2">
        <v>3.01</v>
      </c>
      <c r="EO2" s="2">
        <v>47.5</v>
      </c>
      <c r="EP2" s="2">
        <v>0.4</v>
      </c>
      <c r="EQ2" s="2">
        <v>96.9</v>
      </c>
      <c r="ER2" s="2">
        <v>0.86</v>
      </c>
      <c r="ES2" s="2">
        <v>1.53</v>
      </c>
      <c r="ET2" s="2">
        <v>34</v>
      </c>
      <c r="EU2" s="2">
        <v>0.12</v>
      </c>
      <c r="EV2" s="2">
        <v>24.9</v>
      </c>
      <c r="EW2" s="2">
        <v>2.88</v>
      </c>
      <c r="EX2" s="2">
        <v>1.4</v>
      </c>
      <c r="EY2" s="2">
        <v>0.09</v>
      </c>
      <c r="EZ2" s="2">
        <v>7.0000000000000007E-2</v>
      </c>
      <c r="FA2" s="2">
        <v>12353</v>
      </c>
      <c r="FB2" s="2">
        <v>0.05</v>
      </c>
      <c r="FC2" s="2">
        <v>9.66</v>
      </c>
      <c r="FD2" s="2">
        <v>0.56999999999999995</v>
      </c>
      <c r="FE2" s="2">
        <v>19.3</v>
      </c>
      <c r="FF2" s="2">
        <v>0.56999999999999995</v>
      </c>
      <c r="FG2" s="2">
        <v>8.52</v>
      </c>
      <c r="FH2" s="2">
        <v>0.56999999999999995</v>
      </c>
      <c r="FI2" s="2">
        <v>0</v>
      </c>
      <c r="FJ2" s="2">
        <v>49.4</v>
      </c>
      <c r="FK2" s="2">
        <v>0.02</v>
      </c>
      <c r="FL2" s="2">
        <v>0.36</v>
      </c>
      <c r="FM2" s="2">
        <v>6926</v>
      </c>
      <c r="FN2" s="2">
        <v>0.11</v>
      </c>
      <c r="FO2" s="2">
        <v>16574</v>
      </c>
      <c r="FP2" s="2">
        <v>0.03</v>
      </c>
      <c r="FQ2" s="2">
        <v>11746</v>
      </c>
    </row>
    <row r="3" spans="1:173" x14ac:dyDescent="0.25">
      <c r="A3" s="3" t="s">
        <v>177</v>
      </c>
      <c r="B3" s="5"/>
      <c r="C3" s="2">
        <v>45.1</v>
      </c>
      <c r="D3" s="2">
        <v>0.01</v>
      </c>
      <c r="E3" s="2">
        <v>0.05</v>
      </c>
      <c r="F3" s="2">
        <v>2529</v>
      </c>
      <c r="G3" s="2">
        <v>15967</v>
      </c>
      <c r="H3" s="6">
        <v>9.17</v>
      </c>
      <c r="I3" s="2">
        <v>90.1</v>
      </c>
      <c r="J3" s="2">
        <v>86.5</v>
      </c>
      <c r="K3" s="2">
        <v>3170</v>
      </c>
      <c r="L3" s="2">
        <v>0.23</v>
      </c>
      <c r="M3" s="2">
        <v>0.42</v>
      </c>
      <c r="N3" s="2">
        <v>1.19</v>
      </c>
      <c r="O3" s="2">
        <v>3918</v>
      </c>
      <c r="P3" s="2">
        <v>37</v>
      </c>
      <c r="Q3" s="2">
        <v>30.5</v>
      </c>
      <c r="R3" s="2">
        <v>58.9</v>
      </c>
      <c r="S3" s="2">
        <v>24.2</v>
      </c>
      <c r="T3" s="2">
        <v>4.9800000000000004</v>
      </c>
      <c r="U3" s="2">
        <v>1.41</v>
      </c>
      <c r="V3" s="2">
        <v>4.42</v>
      </c>
      <c r="W3" s="2">
        <v>3.06</v>
      </c>
      <c r="X3" s="2">
        <v>0.78</v>
      </c>
      <c r="Y3" s="2">
        <v>4.92</v>
      </c>
      <c r="Z3" s="6">
        <v>0.28000000000000003</v>
      </c>
      <c r="AA3" s="2">
        <v>7.45</v>
      </c>
      <c r="AB3" s="2">
        <v>1.66</v>
      </c>
      <c r="AC3" s="2">
        <v>0.52</v>
      </c>
      <c r="AD3" s="2">
        <v>0.11</v>
      </c>
      <c r="AE3" s="2">
        <v>4.41</v>
      </c>
      <c r="AF3" s="2">
        <v>5.85</v>
      </c>
      <c r="AG3" s="6">
        <v>0.23</v>
      </c>
      <c r="AH3" s="2">
        <v>11.8</v>
      </c>
      <c r="AI3" s="2">
        <v>0.63</v>
      </c>
      <c r="AJ3" s="2">
        <v>0.28999999999999998</v>
      </c>
      <c r="AK3" s="2">
        <v>0.09</v>
      </c>
      <c r="AL3" s="2">
        <v>3.44</v>
      </c>
      <c r="AM3" s="2">
        <v>2.94</v>
      </c>
      <c r="AN3" s="2">
        <v>0.12</v>
      </c>
      <c r="AO3" s="2">
        <v>0.18</v>
      </c>
      <c r="AP3" s="2">
        <v>4.04</v>
      </c>
      <c r="AQ3" s="2">
        <v>1.24</v>
      </c>
      <c r="AR3" s="2">
        <v>0.16</v>
      </c>
      <c r="AS3" s="2">
        <v>5.33</v>
      </c>
      <c r="AT3" s="2">
        <v>3.19</v>
      </c>
      <c r="AU3" s="2">
        <v>0.43</v>
      </c>
      <c r="AV3" s="2">
        <v>2.91</v>
      </c>
      <c r="AW3" s="2">
        <v>5.4</v>
      </c>
      <c r="AX3" s="2">
        <v>0.88</v>
      </c>
      <c r="AY3" s="2">
        <v>0.15</v>
      </c>
      <c r="AZ3" s="2">
        <v>13.5</v>
      </c>
      <c r="BA3" s="2">
        <v>2.77</v>
      </c>
      <c r="BB3" s="2">
        <v>2.1800000000000002</v>
      </c>
      <c r="BC3" s="2">
        <v>6.32</v>
      </c>
      <c r="BD3" s="2">
        <v>19</v>
      </c>
      <c r="BE3" s="2">
        <v>7.05</v>
      </c>
      <c r="BF3" s="2">
        <v>38.4</v>
      </c>
      <c r="BG3" s="2">
        <v>19.100000000000001</v>
      </c>
      <c r="BH3" s="2">
        <v>10.7</v>
      </c>
      <c r="BI3" s="2">
        <v>2.0499999999999998</v>
      </c>
      <c r="BJ3" s="2">
        <v>16.5</v>
      </c>
      <c r="BK3" s="2">
        <v>0.2</v>
      </c>
      <c r="BL3" s="2">
        <v>3.15</v>
      </c>
      <c r="BM3" s="2">
        <v>7.99</v>
      </c>
      <c r="BN3" s="2">
        <v>1.31</v>
      </c>
      <c r="BO3" s="2">
        <v>0.24</v>
      </c>
      <c r="BP3" s="2">
        <v>8.3000000000000007</v>
      </c>
      <c r="BQ3" s="2">
        <v>4.4400000000000004</v>
      </c>
      <c r="BR3" s="2">
        <v>0.28999999999999998</v>
      </c>
      <c r="BS3" s="2">
        <v>5.79</v>
      </c>
      <c r="BT3" s="2">
        <v>8.19</v>
      </c>
      <c r="BU3" s="2">
        <v>7.34</v>
      </c>
      <c r="BV3" s="2">
        <v>1.46</v>
      </c>
      <c r="BW3" s="2">
        <v>1.07</v>
      </c>
      <c r="BX3" s="2">
        <v>5.61</v>
      </c>
      <c r="BY3" s="2">
        <v>4.6399999999999997</v>
      </c>
      <c r="BZ3" s="2">
        <v>0.81</v>
      </c>
      <c r="CA3" s="2">
        <v>9.18</v>
      </c>
      <c r="CB3" s="6">
        <v>1.7</v>
      </c>
      <c r="CC3" s="2">
        <v>6.58</v>
      </c>
      <c r="CD3" s="2">
        <v>0.47</v>
      </c>
      <c r="CE3" s="2">
        <v>0.01</v>
      </c>
      <c r="CF3" s="2">
        <v>8.3000000000000007</v>
      </c>
      <c r="CG3" s="2">
        <v>3.64</v>
      </c>
      <c r="CH3" s="2">
        <v>0.32</v>
      </c>
      <c r="CI3" s="2">
        <v>1.71</v>
      </c>
      <c r="CJ3" s="2">
        <v>5.13</v>
      </c>
      <c r="CK3" s="2">
        <v>11.5</v>
      </c>
      <c r="CL3" s="2">
        <v>2.37</v>
      </c>
      <c r="CM3" s="2">
        <v>0.71</v>
      </c>
      <c r="CN3" s="2">
        <v>11.3</v>
      </c>
      <c r="CO3" s="2">
        <v>8.33</v>
      </c>
      <c r="CP3" s="2">
        <v>0.28000000000000003</v>
      </c>
      <c r="CQ3" s="2">
        <v>23.8</v>
      </c>
      <c r="CR3" s="2">
        <v>2.88</v>
      </c>
      <c r="CS3" s="2">
        <v>5.36</v>
      </c>
      <c r="CT3" s="2">
        <v>4.12</v>
      </c>
      <c r="CU3" s="2">
        <v>4.54</v>
      </c>
      <c r="CV3" s="2">
        <v>3.56</v>
      </c>
      <c r="CW3" s="2">
        <v>0.21</v>
      </c>
      <c r="CX3" s="2">
        <v>5.31</v>
      </c>
      <c r="CY3" s="2">
        <v>1.68</v>
      </c>
      <c r="CZ3" s="2">
        <v>7.0000000000000007E-2</v>
      </c>
      <c r="DA3" s="2">
        <v>43.2</v>
      </c>
      <c r="DB3" s="2">
        <v>2.72</v>
      </c>
      <c r="DC3" s="2">
        <v>10.1</v>
      </c>
      <c r="DD3" s="2">
        <v>2.27</v>
      </c>
      <c r="DE3" s="2">
        <v>0.05</v>
      </c>
      <c r="DF3" s="2">
        <v>8.3000000000000007</v>
      </c>
      <c r="DG3" s="2">
        <v>4.1500000000000004</v>
      </c>
      <c r="DH3" s="2">
        <v>0.03</v>
      </c>
      <c r="DI3" s="2">
        <v>2.0699999999999998</v>
      </c>
      <c r="DJ3" s="2">
        <v>9.39</v>
      </c>
      <c r="DK3" s="2">
        <v>2.39</v>
      </c>
      <c r="DL3" s="2">
        <v>0.08</v>
      </c>
      <c r="DM3" s="2">
        <v>8.0500000000000007</v>
      </c>
      <c r="DN3" s="2">
        <v>3.89</v>
      </c>
      <c r="DO3" s="2">
        <v>0.04</v>
      </c>
      <c r="DP3" s="2">
        <v>2.63</v>
      </c>
      <c r="DQ3" s="2">
        <v>2.4300000000000002</v>
      </c>
      <c r="DR3" s="2">
        <v>12.5</v>
      </c>
      <c r="DS3" s="2">
        <v>5.95</v>
      </c>
      <c r="DT3" s="2">
        <v>65</v>
      </c>
      <c r="DU3" s="2">
        <v>16.600000000000001</v>
      </c>
      <c r="DV3" s="2">
        <v>12.1</v>
      </c>
      <c r="DW3" s="2">
        <v>5.31</v>
      </c>
      <c r="DX3" s="2">
        <v>1.67</v>
      </c>
      <c r="DY3" s="2">
        <v>1.95</v>
      </c>
      <c r="DZ3" s="2">
        <v>9.68</v>
      </c>
      <c r="EA3" s="2">
        <v>8467</v>
      </c>
      <c r="EB3" s="2">
        <v>1.57</v>
      </c>
      <c r="EC3" s="2">
        <v>1.49</v>
      </c>
      <c r="ED3" s="2">
        <v>7.0000000000000007E-2</v>
      </c>
      <c r="EE3" s="2">
        <v>0</v>
      </c>
      <c r="EF3" s="2">
        <v>95.3</v>
      </c>
      <c r="EG3" s="2">
        <v>4.25</v>
      </c>
      <c r="EH3" s="2">
        <v>0.28000000000000003</v>
      </c>
      <c r="EI3" s="2">
        <v>4.66</v>
      </c>
      <c r="EJ3" s="2">
        <v>0.39</v>
      </c>
      <c r="EK3" s="2">
        <v>4934</v>
      </c>
      <c r="EL3" s="2">
        <v>1677</v>
      </c>
      <c r="EM3" s="2">
        <v>3739</v>
      </c>
      <c r="EN3" s="2">
        <v>2.21</v>
      </c>
      <c r="EO3" s="2">
        <v>21.7</v>
      </c>
      <c r="EP3" s="2">
        <v>1.05</v>
      </c>
      <c r="EQ3" s="2">
        <v>84.1</v>
      </c>
      <c r="ER3" s="2">
        <v>0.91</v>
      </c>
      <c r="ES3" s="2">
        <v>0.97</v>
      </c>
      <c r="ET3" s="2">
        <v>40.5</v>
      </c>
      <c r="EU3" s="2">
        <v>0.05</v>
      </c>
      <c r="EV3" s="2">
        <v>8.77</v>
      </c>
      <c r="EW3" s="2">
        <v>9.27</v>
      </c>
      <c r="EX3" s="2">
        <v>6.75</v>
      </c>
      <c r="EY3" s="2">
        <v>0.08</v>
      </c>
      <c r="EZ3" s="2">
        <v>0.11</v>
      </c>
      <c r="FA3" s="2">
        <v>3950</v>
      </c>
      <c r="FB3" s="2">
        <v>0.2</v>
      </c>
      <c r="FC3" s="2">
        <v>1.99</v>
      </c>
      <c r="FD3" s="2">
        <v>1.68</v>
      </c>
      <c r="FE3" s="2">
        <v>7.82</v>
      </c>
      <c r="FF3" s="2">
        <v>0.04</v>
      </c>
      <c r="FG3" s="2">
        <v>0.88</v>
      </c>
      <c r="FH3" s="2">
        <v>0.53</v>
      </c>
      <c r="FI3" s="2">
        <v>0.09</v>
      </c>
      <c r="FJ3" s="2">
        <v>3.93</v>
      </c>
      <c r="FK3" s="2">
        <v>0.01</v>
      </c>
      <c r="FL3" s="2">
        <v>0.61</v>
      </c>
      <c r="FM3" s="2">
        <v>1839</v>
      </c>
      <c r="FN3" s="2">
        <v>0.22</v>
      </c>
      <c r="FO3" s="2">
        <v>1667</v>
      </c>
      <c r="FP3" s="2">
        <v>0.04</v>
      </c>
      <c r="FQ3" s="2">
        <v>6160</v>
      </c>
    </row>
    <row r="4" spans="1:173" x14ac:dyDescent="0.25">
      <c r="A4" s="3" t="s">
        <v>178</v>
      </c>
      <c r="B4" s="5"/>
      <c r="C4" s="2">
        <v>53</v>
      </c>
      <c r="D4" s="2">
        <v>0.08</v>
      </c>
      <c r="E4" s="2">
        <v>0.03</v>
      </c>
      <c r="F4" s="2">
        <v>2002</v>
      </c>
      <c r="G4" s="2">
        <v>4944</v>
      </c>
      <c r="H4" s="2">
        <v>0.28999999999999998</v>
      </c>
      <c r="I4" s="2">
        <v>47</v>
      </c>
      <c r="J4" s="2">
        <v>54.8</v>
      </c>
      <c r="K4" s="2">
        <v>7189</v>
      </c>
      <c r="L4" s="2">
        <v>1.99</v>
      </c>
      <c r="M4" s="2">
        <v>3.9</v>
      </c>
      <c r="N4" s="2">
        <v>5.75</v>
      </c>
      <c r="O4" s="2">
        <v>1655</v>
      </c>
      <c r="P4" s="2">
        <v>18.7</v>
      </c>
      <c r="Q4" s="2">
        <v>14</v>
      </c>
      <c r="R4" s="2">
        <v>15.5</v>
      </c>
      <c r="S4" s="2">
        <v>61.8</v>
      </c>
      <c r="T4" s="2">
        <v>11.1</v>
      </c>
      <c r="U4" s="2">
        <v>0.33</v>
      </c>
      <c r="V4" s="2">
        <v>6.18</v>
      </c>
      <c r="W4" s="2">
        <v>9.2799999999999994</v>
      </c>
      <c r="X4" s="2">
        <v>6.05</v>
      </c>
      <c r="Y4" s="2">
        <v>8.14</v>
      </c>
      <c r="Z4" s="2">
        <v>0.23</v>
      </c>
      <c r="AA4" s="6">
        <v>15.6</v>
      </c>
      <c r="AB4" s="2">
        <v>4.75</v>
      </c>
      <c r="AC4" s="2">
        <v>2.25</v>
      </c>
      <c r="AD4" s="2">
        <v>0.34</v>
      </c>
      <c r="AE4" s="2">
        <v>37.299999999999997</v>
      </c>
      <c r="AF4" s="2">
        <v>6.24</v>
      </c>
      <c r="AG4" s="2">
        <v>0.25</v>
      </c>
      <c r="AH4" s="2">
        <v>20.3</v>
      </c>
      <c r="AI4" s="2">
        <v>1.7</v>
      </c>
      <c r="AJ4" s="2">
        <v>0.9</v>
      </c>
      <c r="AK4" s="2">
        <v>0.25</v>
      </c>
      <c r="AL4" s="2">
        <v>28.9</v>
      </c>
      <c r="AM4" s="2">
        <v>17.3</v>
      </c>
      <c r="AN4" s="2">
        <v>0.17</v>
      </c>
      <c r="AO4" s="2">
        <v>0.46</v>
      </c>
      <c r="AP4" s="2">
        <v>17.100000000000001</v>
      </c>
      <c r="AQ4" s="2">
        <v>8.91</v>
      </c>
      <c r="AR4" s="2">
        <v>0.64</v>
      </c>
      <c r="AS4" s="2">
        <v>67.599999999999994</v>
      </c>
      <c r="AT4" s="2">
        <v>9</v>
      </c>
      <c r="AU4" s="2">
        <v>0.15</v>
      </c>
      <c r="AV4" s="2">
        <v>4.3600000000000003</v>
      </c>
      <c r="AW4" s="2">
        <v>10.4</v>
      </c>
      <c r="AX4" s="2">
        <v>2.85</v>
      </c>
      <c r="AY4" s="2">
        <v>0.34</v>
      </c>
      <c r="AZ4" s="2">
        <v>58.6</v>
      </c>
      <c r="BA4" s="2">
        <v>1.85</v>
      </c>
      <c r="BB4" s="2">
        <v>1.51</v>
      </c>
      <c r="BC4" s="2">
        <v>4.13</v>
      </c>
      <c r="BD4" s="2">
        <v>28.4</v>
      </c>
      <c r="BE4" s="2">
        <v>13.2</v>
      </c>
      <c r="BF4" s="2">
        <v>21</v>
      </c>
      <c r="BG4" s="2">
        <v>23.8</v>
      </c>
      <c r="BH4" s="2">
        <v>5.45</v>
      </c>
      <c r="BI4" s="2">
        <v>7.14</v>
      </c>
      <c r="BJ4" s="2">
        <v>15.2</v>
      </c>
      <c r="BK4" s="2">
        <v>0.84</v>
      </c>
      <c r="BL4" s="2">
        <v>9.4</v>
      </c>
      <c r="BM4" s="2">
        <v>13.7</v>
      </c>
      <c r="BN4" s="2">
        <v>0.51</v>
      </c>
      <c r="BO4" s="2">
        <v>1.06</v>
      </c>
      <c r="BP4" s="2">
        <v>15.4</v>
      </c>
      <c r="BQ4" s="2">
        <v>9.35</v>
      </c>
      <c r="BR4" s="2">
        <v>0.28999999999999998</v>
      </c>
      <c r="BS4" s="2">
        <v>17.600000000000001</v>
      </c>
      <c r="BT4" s="2">
        <v>36</v>
      </c>
      <c r="BU4" s="2">
        <v>3.06</v>
      </c>
      <c r="BV4" s="2">
        <v>0.15</v>
      </c>
      <c r="BW4" s="2">
        <v>1.5</v>
      </c>
      <c r="BX4" s="2">
        <v>2.37</v>
      </c>
      <c r="BY4" s="2">
        <v>1.3</v>
      </c>
      <c r="BZ4" s="2">
        <v>0.17</v>
      </c>
      <c r="CA4" s="2">
        <v>14.4</v>
      </c>
      <c r="CB4" s="2">
        <v>2.1800000000000002</v>
      </c>
      <c r="CC4" s="2">
        <v>22.4</v>
      </c>
      <c r="CD4" s="2">
        <v>0.48</v>
      </c>
      <c r="CE4" s="2">
        <v>0.18</v>
      </c>
      <c r="CF4" s="2">
        <v>25.7</v>
      </c>
      <c r="CG4" s="2">
        <v>17.3</v>
      </c>
      <c r="CH4" s="2">
        <v>0.59</v>
      </c>
      <c r="CI4" s="2">
        <v>14.2</v>
      </c>
      <c r="CJ4" s="2">
        <v>16.3</v>
      </c>
      <c r="CK4" s="2">
        <v>21.1</v>
      </c>
      <c r="CL4" s="2">
        <v>0.85</v>
      </c>
      <c r="CM4" s="2">
        <v>7.89</v>
      </c>
      <c r="CN4" s="2">
        <v>19.600000000000001</v>
      </c>
      <c r="CO4" s="2">
        <v>12.4</v>
      </c>
      <c r="CP4" s="2">
        <v>0.42</v>
      </c>
      <c r="CQ4" s="2">
        <v>57.4</v>
      </c>
      <c r="CR4" s="2">
        <v>0.63</v>
      </c>
      <c r="CS4" s="2">
        <v>12.9</v>
      </c>
      <c r="CT4" s="2">
        <v>0.9</v>
      </c>
      <c r="CU4" s="2">
        <v>1.42</v>
      </c>
      <c r="CV4" s="2">
        <v>0.15</v>
      </c>
      <c r="CW4" s="2">
        <v>0.24</v>
      </c>
      <c r="CX4" s="2">
        <v>1.53</v>
      </c>
      <c r="CY4" s="2">
        <v>0.68</v>
      </c>
      <c r="CZ4" s="2">
        <v>0.03</v>
      </c>
      <c r="DA4" s="2">
        <v>27.5</v>
      </c>
      <c r="DB4" s="2">
        <v>0.51</v>
      </c>
      <c r="DC4" s="2">
        <v>17.600000000000001</v>
      </c>
      <c r="DD4" s="2">
        <v>1.03</v>
      </c>
      <c r="DE4" s="2">
        <v>0.01</v>
      </c>
      <c r="DF4" s="2">
        <v>21.4</v>
      </c>
      <c r="DG4" s="2">
        <v>10.8</v>
      </c>
      <c r="DH4" s="2">
        <v>0.13</v>
      </c>
      <c r="DI4" s="2">
        <v>13.2</v>
      </c>
      <c r="DJ4" s="2">
        <v>11.8</v>
      </c>
      <c r="DK4" s="2">
        <v>0.72</v>
      </c>
      <c r="DL4" s="2">
        <v>0.09</v>
      </c>
      <c r="DM4" s="2">
        <v>14.3</v>
      </c>
      <c r="DN4" s="2">
        <v>7.16</v>
      </c>
      <c r="DO4" s="2">
        <v>0.1</v>
      </c>
      <c r="DP4" s="2">
        <v>13.8</v>
      </c>
      <c r="DQ4" s="2">
        <v>7.06</v>
      </c>
      <c r="DR4" s="2">
        <v>2.31</v>
      </c>
      <c r="DS4" s="2">
        <v>0.92</v>
      </c>
      <c r="DT4" s="2">
        <v>86.4</v>
      </c>
      <c r="DU4" s="2">
        <v>10.4</v>
      </c>
      <c r="DV4" s="2">
        <v>3.42</v>
      </c>
      <c r="DW4" s="2">
        <v>8.5399999999999991</v>
      </c>
      <c r="DX4" s="2">
        <v>0.91</v>
      </c>
      <c r="DY4" s="2">
        <v>1.74</v>
      </c>
      <c r="DZ4" s="2">
        <v>26.9</v>
      </c>
      <c r="EA4" s="2">
        <v>17327</v>
      </c>
      <c r="EB4" s="2">
        <v>6.15</v>
      </c>
      <c r="EC4" s="2">
        <v>5.6</v>
      </c>
      <c r="ED4" s="2">
        <v>0.45</v>
      </c>
      <c r="EE4" s="2">
        <v>0.09</v>
      </c>
      <c r="EF4" s="2">
        <v>91</v>
      </c>
      <c r="EG4" s="2">
        <v>7.39</v>
      </c>
      <c r="EH4" s="2">
        <v>1.42</v>
      </c>
      <c r="EI4" s="2">
        <v>8.9700000000000006</v>
      </c>
      <c r="EJ4" s="2">
        <v>0.12</v>
      </c>
      <c r="EK4" s="2">
        <v>5313</v>
      </c>
      <c r="EL4" s="2">
        <v>3604</v>
      </c>
      <c r="EM4" s="2">
        <v>3208</v>
      </c>
      <c r="EN4" s="2">
        <v>3.02</v>
      </c>
      <c r="EO4" s="2">
        <v>17.7</v>
      </c>
      <c r="EP4" s="2">
        <v>1.37</v>
      </c>
      <c r="EQ4" s="2">
        <v>86</v>
      </c>
      <c r="ER4" s="2">
        <v>0.38</v>
      </c>
      <c r="ES4" s="2">
        <v>2.14</v>
      </c>
      <c r="ET4" s="2">
        <v>89.5</v>
      </c>
      <c r="EU4" s="2">
        <v>0.11</v>
      </c>
      <c r="EV4" s="2">
        <v>43.1</v>
      </c>
      <c r="EW4" s="2">
        <v>5.66</v>
      </c>
      <c r="EX4" s="2">
        <v>4.83</v>
      </c>
      <c r="EY4" s="2">
        <v>0.39</v>
      </c>
      <c r="EZ4" s="2">
        <v>1.08</v>
      </c>
      <c r="FA4" s="2">
        <v>6516</v>
      </c>
      <c r="FB4" s="2">
        <v>0</v>
      </c>
      <c r="FC4" s="2">
        <v>4.63</v>
      </c>
      <c r="FD4" s="2">
        <v>23.1</v>
      </c>
      <c r="FE4" s="2">
        <v>6.48</v>
      </c>
      <c r="FF4" s="2">
        <v>0</v>
      </c>
      <c r="FG4" s="2">
        <v>21.3</v>
      </c>
      <c r="FH4" s="2">
        <v>14.8</v>
      </c>
      <c r="FI4" s="2">
        <v>0.93</v>
      </c>
      <c r="FJ4" s="2">
        <v>27.8</v>
      </c>
      <c r="FK4" s="2">
        <v>0.01</v>
      </c>
      <c r="FL4" s="2">
        <v>0.42</v>
      </c>
      <c r="FM4" s="2">
        <v>4831</v>
      </c>
      <c r="FN4" s="2">
        <v>0.26</v>
      </c>
      <c r="FO4" s="2">
        <v>5114</v>
      </c>
      <c r="FP4" s="2">
        <v>0.08</v>
      </c>
      <c r="FQ4" s="2">
        <v>6349</v>
      </c>
    </row>
    <row r="5" spans="1:173" x14ac:dyDescent="0.25">
      <c r="A5" s="3" t="s">
        <v>179</v>
      </c>
      <c r="B5" s="5"/>
      <c r="C5" s="2">
        <v>13.9</v>
      </c>
      <c r="D5" s="2">
        <v>7.0000000000000007E-2</v>
      </c>
      <c r="E5" s="2">
        <v>0.11</v>
      </c>
      <c r="F5" s="2">
        <v>6881</v>
      </c>
      <c r="G5" s="2">
        <v>17988</v>
      </c>
      <c r="H5" s="2">
        <v>7.21</v>
      </c>
      <c r="I5" s="2">
        <v>55</v>
      </c>
      <c r="J5" s="2">
        <v>58.8</v>
      </c>
      <c r="K5" s="2">
        <v>1397</v>
      </c>
      <c r="L5" s="2">
        <v>1.73</v>
      </c>
      <c r="M5" s="2">
        <v>0.4</v>
      </c>
      <c r="N5" s="6">
        <v>0.75</v>
      </c>
      <c r="O5" s="2">
        <v>4316</v>
      </c>
      <c r="P5" s="2">
        <v>64.900000000000006</v>
      </c>
      <c r="Q5" s="2">
        <v>51</v>
      </c>
      <c r="R5" s="2">
        <v>27</v>
      </c>
      <c r="S5" s="2">
        <v>45.9</v>
      </c>
      <c r="T5" s="2">
        <v>7.23</v>
      </c>
      <c r="U5" s="2">
        <v>1.28</v>
      </c>
      <c r="V5" s="2">
        <v>10.8</v>
      </c>
      <c r="W5" s="2">
        <v>3.55</v>
      </c>
      <c r="X5" s="2">
        <v>0.93</v>
      </c>
      <c r="Y5" s="2">
        <v>3.13</v>
      </c>
      <c r="Z5" s="2">
        <v>0.23</v>
      </c>
      <c r="AA5" s="2">
        <v>16.899999999999999</v>
      </c>
      <c r="AB5" s="2">
        <v>2.39</v>
      </c>
      <c r="AC5" s="2">
        <v>0.49</v>
      </c>
      <c r="AD5" s="2">
        <v>0.12</v>
      </c>
      <c r="AE5" s="2">
        <v>3.56</v>
      </c>
      <c r="AF5" s="2">
        <v>3.75</v>
      </c>
      <c r="AG5" s="2">
        <v>0.22</v>
      </c>
      <c r="AH5" s="2">
        <v>22.2</v>
      </c>
      <c r="AI5" s="2">
        <v>0.49</v>
      </c>
      <c r="AJ5" s="2">
        <v>0.19</v>
      </c>
      <c r="AK5" s="2">
        <v>0.09</v>
      </c>
      <c r="AL5" s="2">
        <v>1.58</v>
      </c>
      <c r="AM5" s="6">
        <v>1.79</v>
      </c>
      <c r="AN5" s="2">
        <v>0.11</v>
      </c>
      <c r="AO5" s="2">
        <v>0.38</v>
      </c>
      <c r="AP5" s="2">
        <v>5.91</v>
      </c>
      <c r="AQ5" s="6">
        <v>0.81</v>
      </c>
      <c r="AR5" s="2">
        <v>0.11</v>
      </c>
      <c r="AS5" s="2">
        <v>5.61</v>
      </c>
      <c r="AT5" s="2">
        <v>1.98</v>
      </c>
      <c r="AU5" s="2">
        <v>0.26</v>
      </c>
      <c r="AV5" s="2">
        <v>4.18</v>
      </c>
      <c r="AW5" s="2">
        <v>4.25</v>
      </c>
      <c r="AX5" s="2">
        <v>0.71</v>
      </c>
      <c r="AY5" s="2">
        <v>0.13</v>
      </c>
      <c r="AZ5" s="2">
        <v>6.08</v>
      </c>
      <c r="BA5" s="2">
        <v>5.01</v>
      </c>
      <c r="BB5" s="2">
        <v>2.2799999999999998</v>
      </c>
      <c r="BC5" s="2">
        <v>13.6</v>
      </c>
      <c r="BD5" s="2">
        <v>37.5</v>
      </c>
      <c r="BE5" s="2">
        <v>9.51</v>
      </c>
      <c r="BF5" s="2">
        <v>12.3</v>
      </c>
      <c r="BG5" s="2">
        <v>25.6</v>
      </c>
      <c r="BH5" s="2">
        <v>8.25</v>
      </c>
      <c r="BI5" s="2">
        <v>6.53</v>
      </c>
      <c r="BJ5" s="2">
        <v>18.5</v>
      </c>
      <c r="BK5" s="2">
        <v>0.61</v>
      </c>
      <c r="BL5" s="2">
        <v>3.21</v>
      </c>
      <c r="BM5" s="2">
        <v>3.54</v>
      </c>
      <c r="BN5" s="2">
        <v>0.45</v>
      </c>
      <c r="BO5" s="2">
        <v>0.87</v>
      </c>
      <c r="BP5" s="2">
        <v>12.7</v>
      </c>
      <c r="BQ5" s="2">
        <v>2.41</v>
      </c>
      <c r="BR5" s="2">
        <v>0.06</v>
      </c>
      <c r="BS5" s="2">
        <v>5.46</v>
      </c>
      <c r="BT5" s="2">
        <v>4.93</v>
      </c>
      <c r="BU5" s="2">
        <v>3.27</v>
      </c>
      <c r="BV5" s="2">
        <v>0.34</v>
      </c>
      <c r="BW5" s="2">
        <v>2.08</v>
      </c>
      <c r="BX5" s="2">
        <v>2.94</v>
      </c>
      <c r="BY5" s="2">
        <v>1.07</v>
      </c>
      <c r="BZ5" s="2">
        <v>0.21</v>
      </c>
      <c r="CA5" s="2">
        <v>3.92</v>
      </c>
      <c r="CB5" s="2">
        <v>1.75</v>
      </c>
      <c r="CC5" s="2">
        <v>2.27</v>
      </c>
      <c r="CD5" s="2">
        <v>0.38</v>
      </c>
      <c r="CE5" s="2">
        <v>7.0000000000000007E-2</v>
      </c>
      <c r="CF5" s="2">
        <v>12.2</v>
      </c>
      <c r="CG5" s="2">
        <v>1.87</v>
      </c>
      <c r="CH5" s="2">
        <v>7.0000000000000007E-2</v>
      </c>
      <c r="CI5" s="2">
        <v>1.21</v>
      </c>
      <c r="CJ5" s="2">
        <v>6.81</v>
      </c>
      <c r="CK5" s="2">
        <v>6.17</v>
      </c>
      <c r="CL5" s="2">
        <v>1.41</v>
      </c>
      <c r="CM5" s="2">
        <v>2.86</v>
      </c>
      <c r="CN5" s="2">
        <v>17.3</v>
      </c>
      <c r="CO5" s="2">
        <v>4.6900000000000004</v>
      </c>
      <c r="CP5" s="2">
        <v>0</v>
      </c>
      <c r="CQ5" s="2">
        <v>17.600000000000001</v>
      </c>
      <c r="CR5" s="2">
        <v>2.0299999999999998</v>
      </c>
      <c r="CS5" s="2">
        <v>10.199999999999999</v>
      </c>
      <c r="CT5" s="2">
        <v>3.25</v>
      </c>
      <c r="CU5" s="2">
        <v>2.36</v>
      </c>
      <c r="CV5" s="2">
        <v>0.18</v>
      </c>
      <c r="CW5" s="2">
        <v>0.57999999999999996</v>
      </c>
      <c r="CX5" s="2">
        <v>14.8</v>
      </c>
      <c r="CY5" s="2">
        <v>1.83</v>
      </c>
      <c r="CZ5" s="2">
        <v>0</v>
      </c>
      <c r="DA5" s="2">
        <v>28.9</v>
      </c>
      <c r="DB5" s="2">
        <v>1.58</v>
      </c>
      <c r="DC5" s="2">
        <v>4.13</v>
      </c>
      <c r="DD5" s="2">
        <v>0.24</v>
      </c>
      <c r="DE5" s="2">
        <v>0</v>
      </c>
      <c r="DF5" s="2">
        <v>16.100000000000001</v>
      </c>
      <c r="DG5" s="2">
        <v>2.91</v>
      </c>
      <c r="DH5" s="2">
        <v>0</v>
      </c>
      <c r="DI5" s="2">
        <v>0.43</v>
      </c>
      <c r="DJ5" s="2">
        <v>3.64</v>
      </c>
      <c r="DK5" s="2">
        <v>0.22</v>
      </c>
      <c r="DL5" s="2">
        <v>0.15</v>
      </c>
      <c r="DM5" s="2">
        <v>15.9</v>
      </c>
      <c r="DN5" s="2">
        <v>2.63</v>
      </c>
      <c r="DO5" s="2">
        <v>0</v>
      </c>
      <c r="DP5" s="2">
        <v>4.07</v>
      </c>
      <c r="DQ5" s="2">
        <v>1.38</v>
      </c>
      <c r="DR5" s="2">
        <v>10.8</v>
      </c>
      <c r="DS5" s="2">
        <v>6.17</v>
      </c>
      <c r="DT5" s="2">
        <v>61.2</v>
      </c>
      <c r="DU5" s="2">
        <v>21.9</v>
      </c>
      <c r="DV5" s="2">
        <v>2.73</v>
      </c>
      <c r="DW5" s="2">
        <v>4.0599999999999996</v>
      </c>
      <c r="DX5" s="2">
        <v>1.43</v>
      </c>
      <c r="DY5" s="2">
        <v>6.73</v>
      </c>
      <c r="DZ5" s="2">
        <v>12.8</v>
      </c>
      <c r="EA5" s="2">
        <v>13796</v>
      </c>
      <c r="EB5" s="2">
        <v>3.48</v>
      </c>
      <c r="EC5" s="2">
        <v>3.07</v>
      </c>
      <c r="ED5" s="2">
        <v>0.28999999999999998</v>
      </c>
      <c r="EE5" s="2">
        <v>0.12</v>
      </c>
      <c r="EF5" s="2">
        <v>88.2</v>
      </c>
      <c r="EG5" s="2">
        <v>8.19</v>
      </c>
      <c r="EH5" s="2">
        <v>3.31</v>
      </c>
      <c r="EI5" s="2">
        <v>11.8</v>
      </c>
      <c r="EJ5" s="2">
        <v>1.65</v>
      </c>
      <c r="EK5" s="2">
        <v>6253</v>
      </c>
      <c r="EL5" s="2">
        <v>4361</v>
      </c>
      <c r="EM5" s="2">
        <v>7496</v>
      </c>
      <c r="EN5" s="2">
        <v>3.91</v>
      </c>
      <c r="EO5" s="2">
        <v>29.5</v>
      </c>
      <c r="EP5" s="2">
        <v>1.58</v>
      </c>
      <c r="EQ5" s="2">
        <v>91.9</v>
      </c>
      <c r="ER5" s="2">
        <v>0.17</v>
      </c>
      <c r="ES5" s="2">
        <v>2.81</v>
      </c>
      <c r="ET5" s="2">
        <v>58.9</v>
      </c>
      <c r="EU5" s="2">
        <v>0.34</v>
      </c>
      <c r="EV5" s="2">
        <v>19.3</v>
      </c>
      <c r="EW5" s="2">
        <v>8.2100000000000009</v>
      </c>
      <c r="EX5" s="2">
        <v>6.02</v>
      </c>
      <c r="EY5" s="2">
        <v>0.17</v>
      </c>
      <c r="EZ5" s="6">
        <v>0.1</v>
      </c>
      <c r="FA5" s="2">
        <v>6107</v>
      </c>
      <c r="FB5" s="2">
        <v>0.41</v>
      </c>
      <c r="FC5" s="2">
        <v>1.93</v>
      </c>
      <c r="FD5" s="6">
        <v>1.45</v>
      </c>
      <c r="FE5" s="2">
        <v>4.34</v>
      </c>
      <c r="FF5" s="2">
        <v>0</v>
      </c>
      <c r="FG5" s="2">
        <v>1.93</v>
      </c>
      <c r="FH5" s="6">
        <v>1.06</v>
      </c>
      <c r="FI5" s="2">
        <v>0</v>
      </c>
      <c r="FJ5" s="2">
        <v>1.93</v>
      </c>
      <c r="FK5" s="2">
        <v>0.04</v>
      </c>
      <c r="FL5" s="2">
        <v>0.99</v>
      </c>
      <c r="FM5" s="2">
        <v>4460</v>
      </c>
      <c r="FN5" s="2">
        <v>0.81</v>
      </c>
      <c r="FO5" s="2">
        <v>5071</v>
      </c>
      <c r="FP5" s="2">
        <v>0.03</v>
      </c>
      <c r="FQ5" s="2">
        <v>8736</v>
      </c>
    </row>
    <row r="6" spans="1:173" x14ac:dyDescent="0.25">
      <c r="A6" s="3" t="s">
        <v>180</v>
      </c>
      <c r="B6" s="5"/>
      <c r="C6" s="2">
        <v>14.8</v>
      </c>
      <c r="D6" s="2">
        <v>0.39</v>
      </c>
      <c r="E6" s="2">
        <v>0.04</v>
      </c>
      <c r="F6" s="2">
        <v>1842</v>
      </c>
      <c r="G6" s="2">
        <v>22184</v>
      </c>
      <c r="H6" s="2">
        <v>1.1200000000000001</v>
      </c>
      <c r="I6" s="2">
        <v>49.7</v>
      </c>
      <c r="J6" s="2">
        <v>8.09</v>
      </c>
      <c r="K6" s="2">
        <v>1337</v>
      </c>
      <c r="L6" s="2">
        <v>3.23</v>
      </c>
      <c r="M6" s="2">
        <v>65.7</v>
      </c>
      <c r="N6" s="2">
        <v>0.02</v>
      </c>
      <c r="O6" s="2">
        <v>3195</v>
      </c>
      <c r="P6" s="2">
        <v>42.5</v>
      </c>
      <c r="Q6" s="2">
        <v>31.4</v>
      </c>
      <c r="R6" s="2">
        <v>32.799999999999997</v>
      </c>
      <c r="S6" s="2">
        <v>51.9</v>
      </c>
      <c r="T6" s="2">
        <v>7.85</v>
      </c>
      <c r="U6" s="2">
        <v>0.06</v>
      </c>
      <c r="V6" s="2">
        <v>3.37</v>
      </c>
      <c r="W6" s="2">
        <v>4.37</v>
      </c>
      <c r="X6" s="2">
        <v>3.7</v>
      </c>
      <c r="Y6" s="2">
        <v>2.23</v>
      </c>
      <c r="Z6" s="2">
        <v>0.12</v>
      </c>
      <c r="AA6" s="2">
        <v>19.3</v>
      </c>
      <c r="AB6" s="2">
        <v>1.65</v>
      </c>
      <c r="AC6" s="2">
        <v>0.33</v>
      </c>
      <c r="AD6" s="2">
        <v>0.24</v>
      </c>
      <c r="AE6" s="2">
        <v>27.3</v>
      </c>
      <c r="AF6" s="2">
        <v>2.4700000000000002</v>
      </c>
      <c r="AG6" s="2">
        <v>0.12</v>
      </c>
      <c r="AH6" s="2">
        <v>27.3</v>
      </c>
      <c r="AI6" s="2">
        <v>1.2</v>
      </c>
      <c r="AJ6" s="2">
        <v>0.33</v>
      </c>
      <c r="AK6" s="2">
        <v>0.21</v>
      </c>
      <c r="AL6" s="2">
        <v>24.3</v>
      </c>
      <c r="AM6" s="2">
        <v>1.31</v>
      </c>
      <c r="AN6" s="2">
        <v>0.16</v>
      </c>
      <c r="AO6" s="2">
        <v>0.43</v>
      </c>
      <c r="AP6" s="2">
        <v>4.53</v>
      </c>
      <c r="AQ6" s="2">
        <v>0.33</v>
      </c>
      <c r="AR6" s="2">
        <v>0.43</v>
      </c>
      <c r="AS6" s="2">
        <v>41.5</v>
      </c>
      <c r="AT6" s="2">
        <v>1.21</v>
      </c>
      <c r="AU6" s="2">
        <v>0.02</v>
      </c>
      <c r="AV6" s="2">
        <v>7.73</v>
      </c>
      <c r="AW6" s="2">
        <v>1.55</v>
      </c>
      <c r="AX6" s="2">
        <v>0.34</v>
      </c>
      <c r="AY6" s="2">
        <v>0.09</v>
      </c>
      <c r="AZ6" s="2">
        <v>34.200000000000003</v>
      </c>
      <c r="BA6" s="2">
        <v>0.53</v>
      </c>
      <c r="BB6" s="2">
        <v>0.25</v>
      </c>
      <c r="BC6" s="2">
        <v>9.9499999999999993</v>
      </c>
      <c r="BD6" s="2">
        <v>4.26</v>
      </c>
      <c r="BE6" s="2">
        <v>27.4</v>
      </c>
      <c r="BF6" s="2">
        <v>20.3</v>
      </c>
      <c r="BG6" s="2">
        <v>39.4</v>
      </c>
      <c r="BH6" s="2">
        <v>1.67</v>
      </c>
      <c r="BI6" s="2">
        <v>7.12</v>
      </c>
      <c r="BJ6" s="2">
        <v>31.1</v>
      </c>
      <c r="BK6" s="2">
        <v>1.85</v>
      </c>
      <c r="BL6" s="2">
        <v>6.7</v>
      </c>
      <c r="BM6" s="2">
        <v>3.56</v>
      </c>
      <c r="BN6" s="2">
        <v>2.64</v>
      </c>
      <c r="BO6" s="2">
        <v>1.88</v>
      </c>
      <c r="BP6" s="2">
        <v>4.7300000000000004</v>
      </c>
      <c r="BQ6" s="2">
        <v>1.52</v>
      </c>
      <c r="BR6" s="2">
        <v>1.24</v>
      </c>
      <c r="BS6" s="2">
        <v>19.100000000000001</v>
      </c>
      <c r="BT6" s="2">
        <v>17.899999999999999</v>
      </c>
      <c r="BU6" s="2">
        <v>9.4499999999999993</v>
      </c>
      <c r="BV6" s="2">
        <v>2.92</v>
      </c>
      <c r="BW6" s="2">
        <v>6.03</v>
      </c>
      <c r="BX6" s="2">
        <v>5.33</v>
      </c>
      <c r="BY6" s="2">
        <v>3.72</v>
      </c>
      <c r="BZ6" s="2">
        <v>2.3199999999999998</v>
      </c>
      <c r="CA6" s="2">
        <v>32.799999999999997</v>
      </c>
      <c r="CB6" s="2">
        <v>4.21</v>
      </c>
      <c r="CC6" s="2">
        <v>1.44</v>
      </c>
      <c r="CD6" s="2">
        <v>0.85</v>
      </c>
      <c r="CE6" s="2">
        <v>0.04</v>
      </c>
      <c r="CF6" s="2">
        <v>3.35</v>
      </c>
      <c r="CG6" s="2">
        <v>0.85</v>
      </c>
      <c r="CH6" s="2">
        <v>1.45</v>
      </c>
      <c r="CI6" s="2">
        <v>14.8</v>
      </c>
      <c r="CJ6" s="2">
        <v>12.5</v>
      </c>
      <c r="CK6" s="2">
        <v>3</v>
      </c>
      <c r="CL6" s="2">
        <v>0.67</v>
      </c>
      <c r="CM6" s="2">
        <v>3.15</v>
      </c>
      <c r="CN6" s="2">
        <v>2.3199999999999998</v>
      </c>
      <c r="CO6" s="2">
        <v>1.1200000000000001</v>
      </c>
      <c r="CP6" s="2">
        <v>0.3</v>
      </c>
      <c r="CQ6" s="2">
        <v>34.6</v>
      </c>
      <c r="CR6" s="2">
        <v>0.48</v>
      </c>
      <c r="CS6" s="2">
        <v>16.100000000000001</v>
      </c>
      <c r="CT6" s="2">
        <v>1.23</v>
      </c>
      <c r="CU6" s="2">
        <v>1.3</v>
      </c>
      <c r="CV6" s="2">
        <v>3.56</v>
      </c>
      <c r="CW6" s="2">
        <v>0.63</v>
      </c>
      <c r="CX6" s="2">
        <v>5.99</v>
      </c>
      <c r="CY6" s="2">
        <v>0.72</v>
      </c>
      <c r="CZ6" s="2">
        <v>0.21</v>
      </c>
      <c r="DA6" s="2">
        <v>70.400000000000006</v>
      </c>
      <c r="DB6" s="2">
        <v>0.25</v>
      </c>
      <c r="DC6" s="2">
        <v>0.66</v>
      </c>
      <c r="DD6" s="2">
        <v>3.45</v>
      </c>
      <c r="DE6" s="2">
        <v>0</v>
      </c>
      <c r="DF6" s="2">
        <v>5</v>
      </c>
      <c r="DG6" s="2">
        <v>0.38</v>
      </c>
      <c r="DH6" s="2">
        <v>0.47</v>
      </c>
      <c r="DI6" s="2">
        <v>7.27</v>
      </c>
      <c r="DJ6" s="2">
        <v>0.84</v>
      </c>
      <c r="DK6" s="2">
        <v>3.58</v>
      </c>
      <c r="DL6" s="2">
        <v>0.13</v>
      </c>
      <c r="DM6" s="2">
        <v>5.26</v>
      </c>
      <c r="DN6" s="2">
        <v>0.46</v>
      </c>
      <c r="DO6" s="2">
        <v>0.42</v>
      </c>
      <c r="DP6" s="2">
        <v>11.9</v>
      </c>
      <c r="DQ6" s="2">
        <v>5.08</v>
      </c>
      <c r="DR6" s="2">
        <v>4.41</v>
      </c>
      <c r="DS6" s="2">
        <v>74.3</v>
      </c>
      <c r="DT6" s="2">
        <v>0.82</v>
      </c>
      <c r="DU6" s="2">
        <v>18.399999999999999</v>
      </c>
      <c r="DV6" s="2">
        <v>1.68</v>
      </c>
      <c r="DW6" s="2">
        <v>0.17</v>
      </c>
      <c r="DX6" s="2">
        <v>0.12</v>
      </c>
      <c r="DY6" s="2">
        <v>0.9</v>
      </c>
      <c r="DZ6" s="2">
        <v>0.47</v>
      </c>
      <c r="EA6" s="2">
        <v>8562</v>
      </c>
      <c r="EB6" s="2">
        <v>4.25</v>
      </c>
      <c r="EC6" s="2">
        <v>3.91</v>
      </c>
      <c r="ED6" s="2">
        <v>0.28000000000000003</v>
      </c>
      <c r="EE6" s="2">
        <v>0.06</v>
      </c>
      <c r="EF6" s="2">
        <v>91.9</v>
      </c>
      <c r="EG6" s="2">
        <v>6.62</v>
      </c>
      <c r="EH6" s="6">
        <v>1.34</v>
      </c>
      <c r="EI6" s="2">
        <v>7.97</v>
      </c>
      <c r="EJ6" s="6">
        <v>0.02</v>
      </c>
      <c r="EK6" s="2">
        <v>12874</v>
      </c>
      <c r="EL6" s="2">
        <v>10506</v>
      </c>
      <c r="EM6" s="2">
        <v>7974</v>
      </c>
      <c r="EN6" s="2">
        <v>5.32</v>
      </c>
      <c r="EO6" s="2">
        <v>23.3</v>
      </c>
      <c r="EP6" s="2">
        <v>0.93</v>
      </c>
      <c r="EQ6" s="2">
        <v>78.5</v>
      </c>
      <c r="ER6" s="2">
        <v>5.3</v>
      </c>
      <c r="ES6" s="2">
        <v>2.57</v>
      </c>
      <c r="ET6" s="2">
        <v>17.5</v>
      </c>
      <c r="EU6" s="2">
        <v>1.08</v>
      </c>
      <c r="EV6" s="2">
        <v>5.09</v>
      </c>
      <c r="EW6" s="2">
        <v>2.25</v>
      </c>
      <c r="EX6" s="2">
        <v>0.7</v>
      </c>
      <c r="EY6" s="2">
        <v>0.04</v>
      </c>
      <c r="EZ6" s="2">
        <v>0.21</v>
      </c>
      <c r="FA6" s="2">
        <v>8262</v>
      </c>
      <c r="FB6" s="2">
        <v>0.1</v>
      </c>
      <c r="FC6" s="2">
        <v>1.55</v>
      </c>
      <c r="FD6" s="2">
        <v>1.55</v>
      </c>
      <c r="FE6" s="2">
        <v>1.55</v>
      </c>
      <c r="FF6" s="2">
        <v>0.13</v>
      </c>
      <c r="FG6" s="2">
        <v>2.85</v>
      </c>
      <c r="FH6" s="2">
        <v>0.39</v>
      </c>
      <c r="FI6" s="2">
        <v>0.65</v>
      </c>
      <c r="FJ6" s="2">
        <v>27.7</v>
      </c>
      <c r="FK6" s="2">
        <v>0.03</v>
      </c>
      <c r="FL6" s="2">
        <v>0.64</v>
      </c>
      <c r="FM6" s="2">
        <v>5462</v>
      </c>
      <c r="FN6" s="2">
        <v>0.24</v>
      </c>
      <c r="FO6" s="2">
        <v>6777</v>
      </c>
      <c r="FP6" s="2">
        <v>0.02</v>
      </c>
      <c r="FQ6" s="2">
        <v>7253</v>
      </c>
    </row>
    <row r="7" spans="1:173" x14ac:dyDescent="0.25">
      <c r="A7" s="3" t="s">
        <v>181</v>
      </c>
      <c r="B7" s="5"/>
      <c r="C7" s="2">
        <v>58</v>
      </c>
      <c r="D7" s="2">
        <v>0.45</v>
      </c>
      <c r="E7" s="2">
        <v>0.01</v>
      </c>
      <c r="F7" s="2">
        <v>1570</v>
      </c>
      <c r="G7" s="2">
        <v>23538</v>
      </c>
      <c r="H7" s="2">
        <v>1.98</v>
      </c>
      <c r="I7" s="2">
        <v>47.5</v>
      </c>
      <c r="J7" s="2">
        <v>47.6</v>
      </c>
      <c r="K7" s="2">
        <v>1163</v>
      </c>
      <c r="L7" s="2">
        <v>6.94</v>
      </c>
      <c r="M7" s="6">
        <v>2.71</v>
      </c>
      <c r="N7" s="2">
        <v>0.19</v>
      </c>
      <c r="O7" s="2">
        <v>3101</v>
      </c>
      <c r="P7" s="2">
        <v>21.9</v>
      </c>
      <c r="Q7" s="2">
        <v>14.8</v>
      </c>
      <c r="R7" s="2">
        <v>41.4</v>
      </c>
      <c r="S7" s="2">
        <v>51.2</v>
      </c>
      <c r="T7" s="2">
        <v>3.96</v>
      </c>
      <c r="U7" s="2">
        <v>0.01</v>
      </c>
      <c r="V7" s="2">
        <v>0.72</v>
      </c>
      <c r="W7" s="2">
        <v>4.12</v>
      </c>
      <c r="X7" s="2">
        <v>7.38</v>
      </c>
      <c r="Y7" s="2">
        <v>5.32</v>
      </c>
      <c r="Z7" s="2">
        <v>0.32</v>
      </c>
      <c r="AA7" s="2">
        <v>23.4</v>
      </c>
      <c r="AB7" s="2">
        <v>4.8</v>
      </c>
      <c r="AC7" s="2">
        <v>1.1000000000000001</v>
      </c>
      <c r="AD7" s="2">
        <v>0.15</v>
      </c>
      <c r="AE7" s="2">
        <v>31.1</v>
      </c>
      <c r="AF7" s="2">
        <v>5.72</v>
      </c>
      <c r="AG7" s="2">
        <v>0.32</v>
      </c>
      <c r="AH7" s="2">
        <v>25.8</v>
      </c>
      <c r="AI7" s="2">
        <v>4.34</v>
      </c>
      <c r="AJ7" s="2">
        <v>1.1299999999999999</v>
      </c>
      <c r="AK7" s="2">
        <v>0.15</v>
      </c>
      <c r="AL7" s="2">
        <v>28.7</v>
      </c>
      <c r="AM7" s="2">
        <v>1.57</v>
      </c>
      <c r="AN7" s="2">
        <v>0.28999999999999998</v>
      </c>
      <c r="AO7" s="2">
        <v>0.61</v>
      </c>
      <c r="AP7" s="2">
        <v>6.99</v>
      </c>
      <c r="AQ7" s="2">
        <v>0.75</v>
      </c>
      <c r="AR7" s="2">
        <v>0.21</v>
      </c>
      <c r="AS7" s="2">
        <v>51.7</v>
      </c>
      <c r="AT7" s="2">
        <v>0.81</v>
      </c>
      <c r="AU7" s="2">
        <v>0</v>
      </c>
      <c r="AV7" s="2">
        <v>0.81</v>
      </c>
      <c r="AW7" s="2">
        <v>12.1</v>
      </c>
      <c r="AX7" s="2">
        <v>0.37</v>
      </c>
      <c r="AY7" s="2">
        <v>0.15</v>
      </c>
      <c r="AZ7" s="2">
        <v>49</v>
      </c>
      <c r="BA7" s="2">
        <v>6.29</v>
      </c>
      <c r="BB7" s="2">
        <v>3.77</v>
      </c>
      <c r="BC7" s="2">
        <v>6.44</v>
      </c>
      <c r="BD7" s="2">
        <v>40.6</v>
      </c>
      <c r="BE7" s="2">
        <v>35.9</v>
      </c>
      <c r="BF7" s="2">
        <v>5.86</v>
      </c>
      <c r="BG7" s="2">
        <v>13.7</v>
      </c>
      <c r="BH7" s="2">
        <v>0.13</v>
      </c>
      <c r="BI7" s="2">
        <v>3.53</v>
      </c>
      <c r="BJ7" s="2">
        <v>9.48</v>
      </c>
      <c r="BK7" s="2">
        <v>1.35</v>
      </c>
      <c r="BL7" s="2">
        <v>1.46</v>
      </c>
      <c r="BM7" s="2">
        <v>1.39</v>
      </c>
      <c r="BN7" s="2">
        <v>8.91</v>
      </c>
      <c r="BO7" s="2">
        <v>1.94</v>
      </c>
      <c r="BP7" s="2">
        <v>2.78</v>
      </c>
      <c r="BQ7" s="2">
        <v>0.57999999999999996</v>
      </c>
      <c r="BR7" s="2">
        <v>0.11</v>
      </c>
      <c r="BS7" s="2">
        <v>24.7</v>
      </c>
      <c r="BT7" s="2">
        <v>1.96</v>
      </c>
      <c r="BU7" s="2">
        <v>2.02</v>
      </c>
      <c r="BV7" s="2">
        <v>13.1</v>
      </c>
      <c r="BW7" s="2">
        <v>2.97</v>
      </c>
      <c r="BX7" s="2">
        <v>3.1</v>
      </c>
      <c r="BY7" s="2">
        <v>0.83</v>
      </c>
      <c r="BZ7" s="2">
        <v>0.1</v>
      </c>
      <c r="CA7" s="2">
        <v>31.5</v>
      </c>
      <c r="CB7" s="2">
        <v>1.33</v>
      </c>
      <c r="CC7" s="2">
        <v>0.17</v>
      </c>
      <c r="CD7" s="2">
        <v>3.65</v>
      </c>
      <c r="CE7" s="2">
        <v>0.02</v>
      </c>
      <c r="CF7" s="2">
        <v>2.89</v>
      </c>
      <c r="CG7" s="2">
        <v>0.12</v>
      </c>
      <c r="CH7" s="2">
        <v>0.21</v>
      </c>
      <c r="CI7" s="2">
        <v>29.5</v>
      </c>
      <c r="CJ7" s="2">
        <v>0.92</v>
      </c>
      <c r="CK7" s="2">
        <v>1.83</v>
      </c>
      <c r="CL7" s="2">
        <v>1.83</v>
      </c>
      <c r="CM7" s="2">
        <v>1.83</v>
      </c>
      <c r="CN7" s="2">
        <v>5.5</v>
      </c>
      <c r="CO7" s="2">
        <v>0.92</v>
      </c>
      <c r="CP7" s="2">
        <v>0</v>
      </c>
      <c r="CQ7" s="2">
        <v>44</v>
      </c>
      <c r="CR7" s="2">
        <v>0.33</v>
      </c>
      <c r="CS7" s="2">
        <v>6.46</v>
      </c>
      <c r="CT7" s="2">
        <v>0.9</v>
      </c>
      <c r="CU7" s="2">
        <v>0.9</v>
      </c>
      <c r="CV7" s="2">
        <v>0.59</v>
      </c>
      <c r="CW7" s="2">
        <v>1.03</v>
      </c>
      <c r="CX7" s="2">
        <v>2.0699999999999998</v>
      </c>
      <c r="CY7" s="2">
        <v>0.28000000000000003</v>
      </c>
      <c r="CZ7" s="2">
        <v>0.03</v>
      </c>
      <c r="DA7" s="2">
        <v>17.399999999999999</v>
      </c>
      <c r="DB7" s="2">
        <v>0.08</v>
      </c>
      <c r="DC7" s="2">
        <v>0.04</v>
      </c>
      <c r="DD7" s="2">
        <v>0.06</v>
      </c>
      <c r="DE7" s="2">
        <v>0.05</v>
      </c>
      <c r="DF7" s="2">
        <v>1.78</v>
      </c>
      <c r="DG7" s="2">
        <v>0</v>
      </c>
      <c r="DH7" s="2">
        <v>0.09</v>
      </c>
      <c r="DI7" s="2">
        <v>1.27</v>
      </c>
      <c r="DJ7" s="2">
        <v>0.36</v>
      </c>
      <c r="DK7" s="2">
        <v>0.27</v>
      </c>
      <c r="DL7" s="2">
        <v>0.32</v>
      </c>
      <c r="DM7" s="2">
        <v>1.87</v>
      </c>
      <c r="DN7" s="2">
        <v>0.11</v>
      </c>
      <c r="DO7" s="2">
        <v>0.08</v>
      </c>
      <c r="DP7" s="2">
        <v>4.97</v>
      </c>
      <c r="DQ7" s="2">
        <v>5.87</v>
      </c>
      <c r="DR7" s="2">
        <v>15</v>
      </c>
      <c r="DS7" s="2">
        <v>80.900000000000006</v>
      </c>
      <c r="DT7" s="2">
        <v>0.53</v>
      </c>
      <c r="DU7" s="2">
        <v>2.4700000000000002</v>
      </c>
      <c r="DV7" s="2">
        <v>0.72</v>
      </c>
      <c r="DW7" s="2">
        <v>0.31</v>
      </c>
      <c r="DX7" s="2">
        <v>0.14000000000000001</v>
      </c>
      <c r="DY7" s="2">
        <v>2.27</v>
      </c>
      <c r="DZ7" s="2">
        <v>1.19</v>
      </c>
      <c r="EA7" s="2">
        <v>12904</v>
      </c>
      <c r="EB7" s="2">
        <v>4.38</v>
      </c>
      <c r="EC7" s="2">
        <v>4.1900000000000004</v>
      </c>
      <c r="ED7" s="2">
        <v>0.1</v>
      </c>
      <c r="EE7" s="2">
        <v>7.0000000000000007E-2</v>
      </c>
      <c r="EF7" s="2">
        <v>95.7</v>
      </c>
      <c r="EG7" s="2">
        <v>2.3199999999999998</v>
      </c>
      <c r="EH7" s="2">
        <v>1.55</v>
      </c>
      <c r="EI7" s="2">
        <v>3.85</v>
      </c>
      <c r="EJ7" s="2">
        <v>0.02</v>
      </c>
      <c r="EK7" s="2">
        <v>8794</v>
      </c>
      <c r="EL7" s="2">
        <v>5604</v>
      </c>
      <c r="EM7" s="2">
        <v>12268</v>
      </c>
      <c r="EN7" s="2">
        <v>3.9</v>
      </c>
      <c r="EO7" s="2">
        <v>16</v>
      </c>
      <c r="EP7" s="2">
        <v>1.56</v>
      </c>
      <c r="EQ7" s="2">
        <v>50</v>
      </c>
      <c r="ER7" s="2">
        <v>35.9</v>
      </c>
      <c r="ES7" s="2">
        <v>8.15</v>
      </c>
      <c r="ET7" s="2">
        <v>36.299999999999997</v>
      </c>
      <c r="EU7" s="2">
        <v>3.26</v>
      </c>
      <c r="EV7" s="2">
        <v>0.65</v>
      </c>
      <c r="EW7" s="2">
        <v>8.33</v>
      </c>
      <c r="EX7" s="2">
        <v>0.59</v>
      </c>
      <c r="EY7" s="2">
        <v>0.01</v>
      </c>
      <c r="EZ7" s="2">
        <v>0.24</v>
      </c>
      <c r="FA7" s="2">
        <v>3490</v>
      </c>
      <c r="FB7" s="2">
        <v>0.56999999999999995</v>
      </c>
      <c r="FC7" s="2">
        <v>0.12</v>
      </c>
      <c r="FD7" s="2">
        <v>7.0000000000000007E-2</v>
      </c>
      <c r="FE7" s="2">
        <v>0.36</v>
      </c>
      <c r="FF7" s="2">
        <v>0.03</v>
      </c>
      <c r="FG7" s="2">
        <v>0.12</v>
      </c>
      <c r="FH7" s="2">
        <v>0.04</v>
      </c>
      <c r="FI7" s="2">
        <v>0</v>
      </c>
      <c r="FJ7" s="2">
        <v>31.2</v>
      </c>
      <c r="FK7" s="2">
        <v>0.01</v>
      </c>
      <c r="FL7" s="2">
        <v>0.66</v>
      </c>
      <c r="FM7" s="2">
        <v>10895</v>
      </c>
      <c r="FN7" s="2">
        <v>0.53</v>
      </c>
      <c r="FO7" s="2">
        <v>12467</v>
      </c>
      <c r="FP7" s="2">
        <v>0.08</v>
      </c>
      <c r="FQ7" s="2">
        <v>9470</v>
      </c>
    </row>
    <row r="8" spans="1:173" x14ac:dyDescent="0.25">
      <c r="A8" s="3" t="s">
        <v>182</v>
      </c>
      <c r="B8" s="5"/>
      <c r="C8" s="2">
        <v>66.599999999999994</v>
      </c>
      <c r="D8" s="2">
        <v>0.17</v>
      </c>
      <c r="E8" s="2">
        <v>0.28999999999999998</v>
      </c>
      <c r="F8" s="2">
        <v>3372</v>
      </c>
      <c r="G8" s="2">
        <v>33116</v>
      </c>
      <c r="H8" s="2">
        <v>1.62</v>
      </c>
      <c r="I8" s="2">
        <v>9.51</v>
      </c>
      <c r="J8" s="2">
        <v>49.7</v>
      </c>
      <c r="K8" s="2">
        <v>9884</v>
      </c>
      <c r="L8" s="2">
        <v>41.2</v>
      </c>
      <c r="M8" s="2">
        <v>0.1</v>
      </c>
      <c r="N8" s="2">
        <v>0.38</v>
      </c>
      <c r="O8" s="2">
        <v>2922</v>
      </c>
      <c r="P8" s="2">
        <v>11.9</v>
      </c>
      <c r="Q8" s="2">
        <v>7.45</v>
      </c>
      <c r="R8" s="2">
        <v>41.7</v>
      </c>
      <c r="S8" s="2">
        <v>42.6</v>
      </c>
      <c r="T8" s="2">
        <v>2.6</v>
      </c>
      <c r="U8" s="2">
        <v>0.24</v>
      </c>
      <c r="V8" s="2">
        <v>8.75</v>
      </c>
      <c r="W8" s="2">
        <v>6.44</v>
      </c>
      <c r="X8" s="2">
        <v>4.9000000000000004</v>
      </c>
      <c r="Y8" s="2">
        <v>8.09</v>
      </c>
      <c r="Z8" s="2">
        <v>0.4</v>
      </c>
      <c r="AA8" s="2">
        <v>17.100000000000001</v>
      </c>
      <c r="AB8" s="2">
        <v>4.76</v>
      </c>
      <c r="AC8" s="2">
        <v>2.06</v>
      </c>
      <c r="AD8" s="2">
        <v>6.02</v>
      </c>
      <c r="AE8" s="2">
        <v>37.9</v>
      </c>
      <c r="AF8" s="2">
        <v>7.65</v>
      </c>
      <c r="AG8" s="2">
        <v>0.35</v>
      </c>
      <c r="AH8" s="2">
        <v>22.3</v>
      </c>
      <c r="AI8" s="2">
        <v>2.54</v>
      </c>
      <c r="AJ8" s="2">
        <v>1.5</v>
      </c>
      <c r="AK8" s="2">
        <v>4.82</v>
      </c>
      <c r="AL8" s="2">
        <v>32.9</v>
      </c>
      <c r="AM8" s="2">
        <v>3.98</v>
      </c>
      <c r="AN8" s="2">
        <v>0.14000000000000001</v>
      </c>
      <c r="AO8" s="2">
        <v>0.69</v>
      </c>
      <c r="AP8" s="2">
        <v>8.64</v>
      </c>
      <c r="AQ8" s="2">
        <v>2.06</v>
      </c>
      <c r="AR8" s="2">
        <v>4.53</v>
      </c>
      <c r="AS8" s="2">
        <v>49.4</v>
      </c>
      <c r="AT8" s="2">
        <v>9.39</v>
      </c>
      <c r="AU8" s="2">
        <v>0.28999999999999998</v>
      </c>
      <c r="AV8" s="2">
        <v>1.71</v>
      </c>
      <c r="AW8" s="2">
        <v>12.4</v>
      </c>
      <c r="AX8" s="2">
        <v>3.76</v>
      </c>
      <c r="AY8" s="2">
        <v>10</v>
      </c>
      <c r="AZ8" s="2">
        <v>51.3</v>
      </c>
      <c r="BA8" s="2">
        <v>3.79</v>
      </c>
      <c r="BB8" s="2">
        <v>2.35</v>
      </c>
      <c r="BC8" s="2">
        <v>2.33</v>
      </c>
      <c r="BD8" s="2">
        <v>51.5</v>
      </c>
      <c r="BE8" s="2">
        <v>11.8</v>
      </c>
      <c r="BF8" s="2">
        <v>6.23</v>
      </c>
      <c r="BG8" s="2">
        <v>9.3699999999999992</v>
      </c>
      <c r="BH8" s="2">
        <v>16.2</v>
      </c>
      <c r="BI8" s="2">
        <v>4.2699999999999996</v>
      </c>
      <c r="BJ8" s="2">
        <v>4.63</v>
      </c>
      <c r="BK8" s="2">
        <v>2.15</v>
      </c>
      <c r="BL8" s="2">
        <v>1.46</v>
      </c>
      <c r="BM8" s="2">
        <v>26.3</v>
      </c>
      <c r="BN8" s="6">
        <v>0.91</v>
      </c>
      <c r="BO8" s="2">
        <v>0.88</v>
      </c>
      <c r="BP8" s="2">
        <v>16.8</v>
      </c>
      <c r="BQ8" s="2">
        <v>13.4</v>
      </c>
      <c r="BR8" s="2">
        <v>4.9800000000000004</v>
      </c>
      <c r="BS8" s="2">
        <v>54.1</v>
      </c>
      <c r="BT8" s="2">
        <v>3.18</v>
      </c>
      <c r="BU8" s="2">
        <v>16.3</v>
      </c>
      <c r="BV8" s="6">
        <v>0.34</v>
      </c>
      <c r="BW8" s="2">
        <v>1.59</v>
      </c>
      <c r="BX8" s="2">
        <v>9.8800000000000008</v>
      </c>
      <c r="BY8" s="2">
        <v>8.06</v>
      </c>
      <c r="BZ8" s="2">
        <v>5.79</v>
      </c>
      <c r="CA8" s="2">
        <v>34.299999999999997</v>
      </c>
      <c r="CB8" s="2">
        <v>0.65</v>
      </c>
      <c r="CC8" s="2">
        <v>24.7</v>
      </c>
      <c r="CD8" s="6">
        <v>0.43</v>
      </c>
      <c r="CE8" s="2">
        <v>0.43</v>
      </c>
      <c r="CF8" s="2">
        <v>8.82</v>
      </c>
      <c r="CG8" s="2">
        <v>7.1</v>
      </c>
      <c r="CH8" s="2">
        <v>1.51</v>
      </c>
      <c r="CI8" s="2">
        <v>38.700000000000003</v>
      </c>
      <c r="CJ8" s="2">
        <v>1.57</v>
      </c>
      <c r="CK8" s="2">
        <v>34.9</v>
      </c>
      <c r="CL8" s="2">
        <v>2.0699999999999998</v>
      </c>
      <c r="CM8" s="2">
        <v>0.74</v>
      </c>
      <c r="CN8" s="2">
        <v>27.9</v>
      </c>
      <c r="CO8" s="2">
        <v>23.6</v>
      </c>
      <c r="CP8" s="2">
        <v>7.6</v>
      </c>
      <c r="CQ8" s="2">
        <v>75.5</v>
      </c>
      <c r="CR8" s="2">
        <v>0</v>
      </c>
      <c r="CS8" s="2">
        <v>6.93</v>
      </c>
      <c r="CT8" s="2">
        <v>0</v>
      </c>
      <c r="CU8" s="2">
        <v>11.9</v>
      </c>
      <c r="CV8" s="2">
        <v>0</v>
      </c>
      <c r="CW8" s="2">
        <v>0</v>
      </c>
      <c r="CX8" s="2">
        <v>9.09</v>
      </c>
      <c r="CY8" s="2">
        <v>4.08</v>
      </c>
      <c r="CZ8" s="2">
        <v>0.31</v>
      </c>
      <c r="DA8" s="2">
        <v>7.52</v>
      </c>
      <c r="DB8" s="2">
        <v>0</v>
      </c>
      <c r="DC8" s="2">
        <v>33.799999999999997</v>
      </c>
      <c r="DD8" s="2">
        <v>0.28999999999999998</v>
      </c>
      <c r="DE8" s="2">
        <v>0.28999999999999998</v>
      </c>
      <c r="DF8" s="2">
        <v>8.9600000000000009</v>
      </c>
      <c r="DG8" s="2">
        <v>5.78</v>
      </c>
      <c r="DH8" s="2">
        <v>0.28999999999999998</v>
      </c>
      <c r="DI8" s="2">
        <v>38.700000000000003</v>
      </c>
      <c r="DJ8" s="2">
        <v>22.7</v>
      </c>
      <c r="DK8" s="2">
        <v>0.14000000000000001</v>
      </c>
      <c r="DL8" s="6">
        <v>0.14000000000000001</v>
      </c>
      <c r="DM8" s="2">
        <v>8.7100000000000009</v>
      </c>
      <c r="DN8" s="2">
        <v>4.8600000000000003</v>
      </c>
      <c r="DO8" s="2">
        <v>0.28999999999999998</v>
      </c>
      <c r="DP8" s="2">
        <v>43.6</v>
      </c>
      <c r="DQ8" s="2">
        <v>2.94</v>
      </c>
      <c r="DR8" s="2">
        <v>2.2400000000000002</v>
      </c>
      <c r="DS8" s="2">
        <v>49.8</v>
      </c>
      <c r="DT8" s="2">
        <v>0.64</v>
      </c>
      <c r="DU8" s="2">
        <v>8.4600000000000009</v>
      </c>
      <c r="DV8" s="2">
        <v>38.1</v>
      </c>
      <c r="DW8" s="2">
        <v>7.21</v>
      </c>
      <c r="DX8" s="2">
        <v>1.34</v>
      </c>
      <c r="DY8" s="2">
        <v>20.3</v>
      </c>
      <c r="DZ8" s="2">
        <v>11</v>
      </c>
      <c r="EA8" s="2">
        <v>4852</v>
      </c>
      <c r="EB8" s="2">
        <v>4.6399999999999997</v>
      </c>
      <c r="EC8" s="2">
        <v>5.64</v>
      </c>
      <c r="ED8" s="2">
        <v>0.13</v>
      </c>
      <c r="EE8" s="2">
        <v>0.02</v>
      </c>
      <c r="EF8" s="2">
        <v>91.2</v>
      </c>
      <c r="EG8" s="2">
        <v>7.72</v>
      </c>
      <c r="EH8" s="2">
        <v>0.99</v>
      </c>
      <c r="EI8" s="2">
        <v>6.19</v>
      </c>
      <c r="EJ8" s="2">
        <v>0.49</v>
      </c>
      <c r="EK8" s="2">
        <v>8834</v>
      </c>
      <c r="EL8" s="2">
        <v>6213</v>
      </c>
      <c r="EM8" s="2">
        <v>4547</v>
      </c>
      <c r="EN8" s="2">
        <v>2.98</v>
      </c>
      <c r="EO8" s="2">
        <v>25.6</v>
      </c>
      <c r="EP8" s="2">
        <v>1.94</v>
      </c>
      <c r="EQ8" s="2">
        <v>84.3</v>
      </c>
      <c r="ER8" s="6">
        <v>7.0000000000000007E-2</v>
      </c>
      <c r="ES8" s="6">
        <v>1.72</v>
      </c>
      <c r="ET8" s="2">
        <v>19.7</v>
      </c>
      <c r="EU8" s="2">
        <v>2.89</v>
      </c>
      <c r="EV8" s="2">
        <v>33.200000000000003</v>
      </c>
      <c r="EW8" s="2">
        <v>0.69</v>
      </c>
      <c r="EX8" s="2">
        <v>0.11</v>
      </c>
      <c r="EY8" s="2">
        <v>0.01</v>
      </c>
      <c r="EZ8" s="2">
        <v>0.05</v>
      </c>
      <c r="FA8" s="2">
        <v>10087</v>
      </c>
      <c r="FB8" s="2">
        <v>0.03</v>
      </c>
      <c r="FC8" s="2">
        <v>1.02</v>
      </c>
      <c r="FD8" s="2">
        <v>7.14</v>
      </c>
      <c r="FE8" s="2">
        <v>33.700000000000003</v>
      </c>
      <c r="FF8" s="2">
        <v>2.04</v>
      </c>
      <c r="FG8" s="2">
        <v>4.08</v>
      </c>
      <c r="FH8" s="2">
        <v>2.04</v>
      </c>
      <c r="FI8" s="2">
        <v>1.02</v>
      </c>
      <c r="FJ8" s="2">
        <v>61.2</v>
      </c>
      <c r="FK8" s="2">
        <v>0</v>
      </c>
      <c r="FL8" s="2">
        <v>0.66</v>
      </c>
      <c r="FM8" s="2">
        <v>2219</v>
      </c>
      <c r="FN8" s="2">
        <v>0.08</v>
      </c>
      <c r="FO8" s="2">
        <v>4862</v>
      </c>
      <c r="FP8" s="2">
        <v>0.02</v>
      </c>
      <c r="FQ8" s="2">
        <v>4159</v>
      </c>
    </row>
    <row r="9" spans="1:173" x14ac:dyDescent="0.25">
      <c r="B9" s="1" t="s">
        <v>7</v>
      </c>
      <c r="C9" s="2">
        <f t="shared" ref="C9:AH9" si="0">_xlfn.QUARTILE.EXC(C2:C8,1)</f>
        <v>14.8</v>
      </c>
      <c r="D9" s="2">
        <f t="shared" si="0"/>
        <v>0.03</v>
      </c>
      <c r="E9" s="2">
        <f t="shared" si="0"/>
        <v>0.03</v>
      </c>
      <c r="F9" s="2">
        <f t="shared" si="0"/>
        <v>1842</v>
      </c>
      <c r="G9" s="2">
        <f t="shared" si="0"/>
        <v>14652</v>
      </c>
      <c r="H9" s="2">
        <f t="shared" si="0"/>
        <v>1.1200000000000001</v>
      </c>
      <c r="I9" s="2">
        <f t="shared" si="0"/>
        <v>47</v>
      </c>
      <c r="J9" s="2">
        <f t="shared" si="0"/>
        <v>47.6</v>
      </c>
      <c r="K9" s="2">
        <f t="shared" si="0"/>
        <v>1337</v>
      </c>
      <c r="L9" s="2">
        <f t="shared" si="0"/>
        <v>0.23</v>
      </c>
      <c r="M9" s="2">
        <f t="shared" si="0"/>
        <v>0.26</v>
      </c>
      <c r="N9" s="2">
        <f t="shared" si="0"/>
        <v>0.19</v>
      </c>
      <c r="O9" s="2">
        <f t="shared" si="0"/>
        <v>2922</v>
      </c>
      <c r="P9" s="2">
        <f t="shared" si="0"/>
        <v>13.3</v>
      </c>
      <c r="Q9" s="2">
        <f t="shared" si="0"/>
        <v>9.1</v>
      </c>
      <c r="R9" s="2">
        <f t="shared" si="0"/>
        <v>15.5</v>
      </c>
      <c r="S9" s="2">
        <f t="shared" si="0"/>
        <v>42.6</v>
      </c>
      <c r="T9" s="2">
        <f t="shared" si="0"/>
        <v>3.96</v>
      </c>
      <c r="U9" s="2">
        <f t="shared" si="0"/>
        <v>0.06</v>
      </c>
      <c r="V9" s="2">
        <f t="shared" si="0"/>
        <v>3.37</v>
      </c>
      <c r="W9" s="2">
        <f t="shared" si="0"/>
        <v>3.55</v>
      </c>
      <c r="X9" s="2">
        <f t="shared" si="0"/>
        <v>0.93</v>
      </c>
      <c r="Y9" s="2">
        <f t="shared" si="0"/>
        <v>2.39</v>
      </c>
      <c r="Z9" s="2">
        <f t="shared" si="0"/>
        <v>0.23</v>
      </c>
      <c r="AA9" s="2">
        <f t="shared" si="0"/>
        <v>15.6</v>
      </c>
      <c r="AB9" s="2">
        <f t="shared" si="0"/>
        <v>1.66</v>
      </c>
      <c r="AC9" s="2">
        <f t="shared" si="0"/>
        <v>0.49</v>
      </c>
      <c r="AD9" s="2">
        <f t="shared" si="0"/>
        <v>0.12</v>
      </c>
      <c r="AE9" s="2">
        <f t="shared" si="0"/>
        <v>4.41</v>
      </c>
      <c r="AF9" s="2">
        <f t="shared" si="0"/>
        <v>2.4700000000000002</v>
      </c>
      <c r="AG9" s="2">
        <f t="shared" si="0"/>
        <v>0.22</v>
      </c>
      <c r="AH9" s="2">
        <f t="shared" si="0"/>
        <v>20.3</v>
      </c>
      <c r="AI9" s="2">
        <f t="shared" ref="AI9:BN9" si="1">_xlfn.QUARTILE.EXC(AI2:AI8,1)</f>
        <v>0.63</v>
      </c>
      <c r="AJ9" s="2">
        <f t="shared" si="1"/>
        <v>0.28999999999999998</v>
      </c>
      <c r="AK9" s="2">
        <f t="shared" si="1"/>
        <v>0.09</v>
      </c>
      <c r="AL9" s="2">
        <f t="shared" si="1"/>
        <v>3.44</v>
      </c>
      <c r="AM9" s="2">
        <f t="shared" si="1"/>
        <v>1.31</v>
      </c>
      <c r="AN9" s="2">
        <f t="shared" si="1"/>
        <v>0.12</v>
      </c>
      <c r="AO9" s="2">
        <f t="shared" si="1"/>
        <v>0.21</v>
      </c>
      <c r="AP9" s="2">
        <f t="shared" si="1"/>
        <v>4.53</v>
      </c>
      <c r="AQ9" s="2">
        <f t="shared" si="1"/>
        <v>0.33</v>
      </c>
      <c r="AR9" s="2">
        <f t="shared" si="1"/>
        <v>0.11</v>
      </c>
      <c r="AS9" s="2">
        <f t="shared" si="1"/>
        <v>5.61</v>
      </c>
      <c r="AT9" s="2">
        <f t="shared" si="1"/>
        <v>1.21</v>
      </c>
      <c r="AU9" s="2">
        <f t="shared" si="1"/>
        <v>0.02</v>
      </c>
      <c r="AV9" s="2">
        <f t="shared" si="1"/>
        <v>1.71</v>
      </c>
      <c r="AW9" s="2">
        <f t="shared" si="1"/>
        <v>4.25</v>
      </c>
      <c r="AX9" s="2">
        <f t="shared" si="1"/>
        <v>0.37</v>
      </c>
      <c r="AY9" s="2">
        <f t="shared" si="1"/>
        <v>0.13</v>
      </c>
      <c r="AZ9" s="2">
        <f t="shared" si="1"/>
        <v>13.5</v>
      </c>
      <c r="BA9" s="2">
        <f t="shared" si="1"/>
        <v>1.85</v>
      </c>
      <c r="BB9" s="2">
        <f t="shared" si="1"/>
        <v>1.51</v>
      </c>
      <c r="BC9" s="2">
        <f t="shared" si="1"/>
        <v>3.91</v>
      </c>
      <c r="BD9" s="2">
        <f t="shared" si="1"/>
        <v>15.2</v>
      </c>
      <c r="BE9" s="2">
        <f t="shared" si="1"/>
        <v>9.51</v>
      </c>
      <c r="BF9" s="2">
        <f t="shared" si="1"/>
        <v>6.23</v>
      </c>
      <c r="BG9" s="2">
        <f t="shared" si="1"/>
        <v>13.7</v>
      </c>
      <c r="BH9" s="2">
        <f t="shared" si="1"/>
        <v>1.67</v>
      </c>
      <c r="BI9" s="2">
        <f t="shared" si="1"/>
        <v>3.53</v>
      </c>
      <c r="BJ9" s="2">
        <f t="shared" si="1"/>
        <v>9.48</v>
      </c>
      <c r="BK9" s="2">
        <f t="shared" si="1"/>
        <v>0.61</v>
      </c>
      <c r="BL9" s="2">
        <f t="shared" si="1"/>
        <v>1.46</v>
      </c>
      <c r="BM9" s="2">
        <f t="shared" si="1"/>
        <v>1.39</v>
      </c>
      <c r="BN9" s="2">
        <f t="shared" si="1"/>
        <v>0.51</v>
      </c>
      <c r="BO9" s="2">
        <f t="shared" ref="BO9:CT9" si="2">_xlfn.QUARTILE.EXC(BO2:BO8,1)</f>
        <v>0.87</v>
      </c>
      <c r="BP9" s="2">
        <f t="shared" si="2"/>
        <v>4.7300000000000004</v>
      </c>
      <c r="BQ9" s="2">
        <f t="shared" si="2"/>
        <v>0.9</v>
      </c>
      <c r="BR9" s="2">
        <f t="shared" si="2"/>
        <v>0.11</v>
      </c>
      <c r="BS9" s="2">
        <f t="shared" si="2"/>
        <v>5.79</v>
      </c>
      <c r="BT9" s="2">
        <f t="shared" si="2"/>
        <v>3.18</v>
      </c>
      <c r="BU9" s="2">
        <f t="shared" si="2"/>
        <v>2.02</v>
      </c>
      <c r="BV9" s="2">
        <f t="shared" si="2"/>
        <v>0.34</v>
      </c>
      <c r="BW9" s="2">
        <f t="shared" si="2"/>
        <v>1.5</v>
      </c>
      <c r="BX9" s="2">
        <f t="shared" si="2"/>
        <v>2.94</v>
      </c>
      <c r="BY9" s="2">
        <f t="shared" si="2"/>
        <v>0.83</v>
      </c>
      <c r="BZ9" s="2">
        <f t="shared" si="2"/>
        <v>0.1</v>
      </c>
      <c r="CA9" s="2">
        <f t="shared" si="2"/>
        <v>9.18</v>
      </c>
      <c r="CB9" s="2">
        <f t="shared" si="2"/>
        <v>1.33</v>
      </c>
      <c r="CC9" s="2">
        <f t="shared" si="2"/>
        <v>0.63</v>
      </c>
      <c r="CD9" s="2">
        <f t="shared" si="2"/>
        <v>0.43</v>
      </c>
      <c r="CE9" s="2">
        <f t="shared" si="2"/>
        <v>0.02</v>
      </c>
      <c r="CF9" s="2">
        <f t="shared" si="2"/>
        <v>3.35</v>
      </c>
      <c r="CG9" s="2">
        <f t="shared" si="2"/>
        <v>0.63</v>
      </c>
      <c r="CH9" s="2">
        <f t="shared" si="2"/>
        <v>0.21</v>
      </c>
      <c r="CI9" s="2">
        <f t="shared" si="2"/>
        <v>1.71</v>
      </c>
      <c r="CJ9" s="2">
        <f t="shared" si="2"/>
        <v>1.57</v>
      </c>
      <c r="CK9" s="2">
        <f t="shared" si="2"/>
        <v>2.4300000000000002</v>
      </c>
      <c r="CL9" s="2">
        <f t="shared" si="2"/>
        <v>0.85</v>
      </c>
      <c r="CM9" s="2">
        <f t="shared" si="2"/>
        <v>0.74</v>
      </c>
      <c r="CN9" s="2">
        <f t="shared" si="2"/>
        <v>5.5</v>
      </c>
      <c r="CO9" s="2">
        <f t="shared" si="2"/>
        <v>1.1200000000000001</v>
      </c>
      <c r="CP9" s="2">
        <f t="shared" si="2"/>
        <v>0</v>
      </c>
      <c r="CQ9" s="2">
        <f t="shared" si="2"/>
        <v>23.8</v>
      </c>
      <c r="CR9" s="2">
        <f t="shared" si="2"/>
        <v>0.33</v>
      </c>
      <c r="CS9" s="2">
        <f t="shared" si="2"/>
        <v>6.46</v>
      </c>
      <c r="CT9" s="2">
        <f t="shared" si="2"/>
        <v>0.9</v>
      </c>
      <c r="CU9" s="2">
        <f t="shared" ref="CU9:DZ9" si="3">_xlfn.QUARTILE.EXC(CU2:CU8,1)</f>
        <v>0.9</v>
      </c>
      <c r="CV9" s="2">
        <f t="shared" si="3"/>
        <v>0.15</v>
      </c>
      <c r="CW9" s="2">
        <f t="shared" si="3"/>
        <v>0</v>
      </c>
      <c r="CX9" s="2">
        <f t="shared" si="3"/>
        <v>2.0699999999999998</v>
      </c>
      <c r="CY9" s="2">
        <f t="shared" si="3"/>
        <v>0.28000000000000003</v>
      </c>
      <c r="CZ9" s="2">
        <f t="shared" si="3"/>
        <v>0.03</v>
      </c>
      <c r="DA9" s="2">
        <f t="shared" si="3"/>
        <v>17.399999999999999</v>
      </c>
      <c r="DB9" s="2">
        <f t="shared" si="3"/>
        <v>0.08</v>
      </c>
      <c r="DC9" s="2">
        <f t="shared" si="3"/>
        <v>0.04</v>
      </c>
      <c r="DD9" s="2">
        <f t="shared" si="3"/>
        <v>0.24</v>
      </c>
      <c r="DE9" s="2">
        <f t="shared" si="3"/>
        <v>0</v>
      </c>
      <c r="DF9" s="2">
        <f t="shared" si="3"/>
        <v>5</v>
      </c>
      <c r="DG9" s="2">
        <f t="shared" si="3"/>
        <v>0</v>
      </c>
      <c r="DH9" s="2">
        <f t="shared" si="3"/>
        <v>0.03</v>
      </c>
      <c r="DI9" s="2">
        <f t="shared" si="3"/>
        <v>1.27</v>
      </c>
      <c r="DJ9" s="2">
        <f t="shared" si="3"/>
        <v>0.36</v>
      </c>
      <c r="DK9" s="2">
        <f t="shared" si="3"/>
        <v>0.22</v>
      </c>
      <c r="DL9" s="2">
        <f t="shared" si="3"/>
        <v>0.09</v>
      </c>
      <c r="DM9" s="2">
        <f t="shared" si="3"/>
        <v>5.26</v>
      </c>
      <c r="DN9" s="2">
        <f t="shared" si="3"/>
        <v>0.16</v>
      </c>
      <c r="DO9" s="2">
        <f t="shared" si="3"/>
        <v>0.04</v>
      </c>
      <c r="DP9" s="2">
        <f t="shared" si="3"/>
        <v>3.65</v>
      </c>
      <c r="DQ9" s="2">
        <f t="shared" si="3"/>
        <v>2.4300000000000002</v>
      </c>
      <c r="DR9" s="2">
        <f t="shared" si="3"/>
        <v>2.31</v>
      </c>
      <c r="DS9" s="2">
        <f t="shared" si="3"/>
        <v>5.95</v>
      </c>
      <c r="DT9" s="2">
        <f t="shared" si="3"/>
        <v>0.64</v>
      </c>
      <c r="DU9" s="2">
        <f t="shared" si="3"/>
        <v>8.4600000000000009</v>
      </c>
      <c r="DV9" s="2">
        <f t="shared" si="3"/>
        <v>1.68</v>
      </c>
      <c r="DW9" s="2">
        <f t="shared" si="3"/>
        <v>0.31</v>
      </c>
      <c r="DX9" s="2">
        <f t="shared" si="3"/>
        <v>0.14000000000000001</v>
      </c>
      <c r="DY9" s="2">
        <f t="shared" si="3"/>
        <v>1.74</v>
      </c>
      <c r="DZ9" s="2">
        <f t="shared" si="3"/>
        <v>1.19</v>
      </c>
      <c r="EA9" s="2">
        <f t="shared" ref="EA9:FF9" si="4">_xlfn.QUARTILE.EXC(EA2:EA8,1)</f>
        <v>8467</v>
      </c>
      <c r="EB9" s="2">
        <f t="shared" si="4"/>
        <v>1.93</v>
      </c>
      <c r="EC9" s="2">
        <f t="shared" si="4"/>
        <v>1.78</v>
      </c>
      <c r="ED9" s="2">
        <f t="shared" si="4"/>
        <v>0.1</v>
      </c>
      <c r="EE9" s="2">
        <f t="shared" si="4"/>
        <v>0.02</v>
      </c>
      <c r="EF9" s="2">
        <f t="shared" si="4"/>
        <v>91</v>
      </c>
      <c r="EG9" s="2">
        <f t="shared" si="4"/>
        <v>4.25</v>
      </c>
      <c r="EH9" s="2">
        <f t="shared" si="4"/>
        <v>0.99</v>
      </c>
      <c r="EI9" s="2">
        <f t="shared" si="4"/>
        <v>4.66</v>
      </c>
      <c r="EJ9" s="2">
        <f t="shared" si="4"/>
        <v>0.02</v>
      </c>
      <c r="EK9" s="2">
        <f t="shared" si="4"/>
        <v>5313</v>
      </c>
      <c r="EL9" s="2">
        <f t="shared" si="4"/>
        <v>3604</v>
      </c>
      <c r="EM9" s="2">
        <f t="shared" si="4"/>
        <v>3490</v>
      </c>
      <c r="EN9" s="2">
        <f t="shared" si="4"/>
        <v>2.98</v>
      </c>
      <c r="EO9" s="2">
        <f t="shared" si="4"/>
        <v>17.7</v>
      </c>
      <c r="EP9" s="2">
        <f t="shared" si="4"/>
        <v>0.93</v>
      </c>
      <c r="EQ9" s="2">
        <f t="shared" si="4"/>
        <v>78.5</v>
      </c>
      <c r="ER9" s="2">
        <f t="shared" si="4"/>
        <v>0.17</v>
      </c>
      <c r="ES9" s="2">
        <f t="shared" si="4"/>
        <v>1.53</v>
      </c>
      <c r="ET9" s="2">
        <f t="shared" si="4"/>
        <v>19.7</v>
      </c>
      <c r="EU9" s="2">
        <f t="shared" si="4"/>
        <v>0.11</v>
      </c>
      <c r="EV9" s="2">
        <f t="shared" si="4"/>
        <v>5.09</v>
      </c>
      <c r="EW9" s="2">
        <f t="shared" si="4"/>
        <v>2.25</v>
      </c>
      <c r="EX9" s="2">
        <f t="shared" si="4"/>
        <v>0.59</v>
      </c>
      <c r="EY9" s="2">
        <f t="shared" si="4"/>
        <v>0.01</v>
      </c>
      <c r="EZ9" s="2">
        <f t="shared" si="4"/>
        <v>7.0000000000000007E-2</v>
      </c>
      <c r="FA9" s="2">
        <f t="shared" si="4"/>
        <v>3950</v>
      </c>
      <c r="FB9" s="2">
        <f t="shared" si="4"/>
        <v>0.03</v>
      </c>
      <c r="FC9" s="2">
        <f t="shared" si="4"/>
        <v>1.02</v>
      </c>
      <c r="FD9" s="2">
        <f t="shared" si="4"/>
        <v>0.56999999999999995</v>
      </c>
      <c r="FE9" s="2">
        <f t="shared" si="4"/>
        <v>1.55</v>
      </c>
      <c r="FF9" s="2">
        <f t="shared" si="4"/>
        <v>0</v>
      </c>
      <c r="FG9" s="2">
        <f t="shared" ref="FG9:FQ9" si="5">_xlfn.QUARTILE.EXC(FG2:FG8,1)</f>
        <v>0.88</v>
      </c>
      <c r="FH9" s="2">
        <f t="shared" si="5"/>
        <v>0.39</v>
      </c>
      <c r="FI9" s="2">
        <f t="shared" si="5"/>
        <v>0</v>
      </c>
      <c r="FJ9" s="2">
        <f t="shared" si="5"/>
        <v>3.93</v>
      </c>
      <c r="FK9" s="2">
        <f t="shared" si="5"/>
        <v>0.01</v>
      </c>
      <c r="FL9" s="2">
        <f t="shared" si="5"/>
        <v>0.42</v>
      </c>
      <c r="FM9" s="2">
        <f t="shared" si="5"/>
        <v>2219</v>
      </c>
      <c r="FN9" s="2">
        <f t="shared" si="5"/>
        <v>0.11</v>
      </c>
      <c r="FO9" s="2">
        <f t="shared" si="5"/>
        <v>4862</v>
      </c>
      <c r="FP9" s="2">
        <f t="shared" si="5"/>
        <v>0.02</v>
      </c>
      <c r="FQ9" s="2">
        <f t="shared" si="5"/>
        <v>6160</v>
      </c>
    </row>
    <row r="10" spans="1:173" x14ac:dyDescent="0.25">
      <c r="B10" s="1" t="s">
        <v>8</v>
      </c>
      <c r="C10" s="2">
        <f t="shared" ref="C10:AH10" si="6">_xlfn.QUARTILE.EXC(C2:C8,3)</f>
        <v>66.599999999999994</v>
      </c>
      <c r="D10" s="2">
        <f t="shared" si="6"/>
        <v>0.39</v>
      </c>
      <c r="E10" s="2">
        <f t="shared" si="6"/>
        <v>0.11</v>
      </c>
      <c r="F10" s="2">
        <f t="shared" si="6"/>
        <v>5568</v>
      </c>
      <c r="G10" s="2">
        <f t="shared" si="6"/>
        <v>23538</v>
      </c>
      <c r="H10" s="2">
        <f t="shared" si="6"/>
        <v>9.17</v>
      </c>
      <c r="I10" s="2">
        <f t="shared" si="6"/>
        <v>88.6</v>
      </c>
      <c r="J10" s="2">
        <f t="shared" si="6"/>
        <v>84.5</v>
      </c>
      <c r="K10" s="2">
        <f t="shared" si="6"/>
        <v>7189</v>
      </c>
      <c r="L10" s="2">
        <f t="shared" si="6"/>
        <v>6.94</v>
      </c>
      <c r="M10" s="2">
        <f t="shared" si="6"/>
        <v>3.9</v>
      </c>
      <c r="N10" s="2">
        <f t="shared" si="6"/>
        <v>1.19</v>
      </c>
      <c r="O10" s="2">
        <f t="shared" si="6"/>
        <v>4316</v>
      </c>
      <c r="P10" s="2">
        <f t="shared" si="6"/>
        <v>42.5</v>
      </c>
      <c r="Q10" s="2">
        <f t="shared" si="6"/>
        <v>31.4</v>
      </c>
      <c r="R10" s="2">
        <f t="shared" si="6"/>
        <v>41.7</v>
      </c>
      <c r="S10" s="2">
        <f t="shared" si="6"/>
        <v>61.8</v>
      </c>
      <c r="T10" s="2">
        <f t="shared" si="6"/>
        <v>7.93</v>
      </c>
      <c r="U10" s="2">
        <f t="shared" si="6"/>
        <v>1.28</v>
      </c>
      <c r="V10" s="2">
        <f t="shared" si="6"/>
        <v>10.8</v>
      </c>
      <c r="W10" s="2">
        <f t="shared" si="6"/>
        <v>7.77</v>
      </c>
      <c r="X10" s="2">
        <f t="shared" si="6"/>
        <v>6.05</v>
      </c>
      <c r="Y10" s="2">
        <f t="shared" si="6"/>
        <v>8.09</v>
      </c>
      <c r="Z10" s="2">
        <f t="shared" si="6"/>
        <v>0.4</v>
      </c>
      <c r="AA10" s="2">
        <f t="shared" si="6"/>
        <v>19.3</v>
      </c>
      <c r="AB10" s="2">
        <f t="shared" si="6"/>
        <v>4.8</v>
      </c>
      <c r="AC10" s="2">
        <f t="shared" si="6"/>
        <v>2.06</v>
      </c>
      <c r="AD10" s="2">
        <f t="shared" si="6"/>
        <v>0.34</v>
      </c>
      <c r="AE10" s="2">
        <f t="shared" si="6"/>
        <v>37.299999999999997</v>
      </c>
      <c r="AF10" s="2">
        <f t="shared" si="6"/>
        <v>6.24</v>
      </c>
      <c r="AG10" s="2">
        <f t="shared" si="6"/>
        <v>0.35</v>
      </c>
      <c r="AH10" s="2">
        <f t="shared" si="6"/>
        <v>25.8</v>
      </c>
      <c r="AI10" s="2">
        <f t="shared" ref="AI10:BN10" si="7">_xlfn.QUARTILE.EXC(AI2:AI8,3)</f>
        <v>4.34</v>
      </c>
      <c r="AJ10" s="2">
        <f t="shared" si="7"/>
        <v>1.1299999999999999</v>
      </c>
      <c r="AK10" s="2">
        <f t="shared" si="7"/>
        <v>0.25</v>
      </c>
      <c r="AL10" s="2">
        <f t="shared" si="7"/>
        <v>28.9</v>
      </c>
      <c r="AM10" s="2">
        <f t="shared" si="7"/>
        <v>3.98</v>
      </c>
      <c r="AN10" s="2">
        <f t="shared" si="7"/>
        <v>0.28999999999999998</v>
      </c>
      <c r="AO10" s="2">
        <f t="shared" si="7"/>
        <v>0.61</v>
      </c>
      <c r="AP10" s="2">
        <f t="shared" si="7"/>
        <v>9.39</v>
      </c>
      <c r="AQ10" s="2">
        <f t="shared" si="7"/>
        <v>2.06</v>
      </c>
      <c r="AR10" s="2">
        <f t="shared" si="7"/>
        <v>0.64</v>
      </c>
      <c r="AS10" s="2">
        <f t="shared" si="7"/>
        <v>51.7</v>
      </c>
      <c r="AT10" s="2">
        <f t="shared" si="7"/>
        <v>9</v>
      </c>
      <c r="AU10" s="2">
        <f t="shared" si="7"/>
        <v>0.43</v>
      </c>
      <c r="AV10" s="2">
        <f t="shared" si="7"/>
        <v>4.3600000000000003</v>
      </c>
      <c r="AW10" s="2">
        <f t="shared" si="7"/>
        <v>12.4</v>
      </c>
      <c r="AX10" s="2">
        <f t="shared" si="7"/>
        <v>2.85</v>
      </c>
      <c r="AY10" s="2">
        <f t="shared" si="7"/>
        <v>0.34</v>
      </c>
      <c r="AZ10" s="2">
        <f t="shared" si="7"/>
        <v>51.3</v>
      </c>
      <c r="BA10" s="2">
        <f t="shared" si="7"/>
        <v>6.29</v>
      </c>
      <c r="BB10" s="2">
        <f t="shared" si="7"/>
        <v>3.35</v>
      </c>
      <c r="BC10" s="2">
        <f t="shared" si="7"/>
        <v>9.9499999999999993</v>
      </c>
      <c r="BD10" s="2">
        <f t="shared" si="7"/>
        <v>40.6</v>
      </c>
      <c r="BE10" s="2">
        <f t="shared" si="7"/>
        <v>27.4</v>
      </c>
      <c r="BF10" s="2">
        <f t="shared" si="7"/>
        <v>21</v>
      </c>
      <c r="BG10" s="2">
        <f t="shared" si="7"/>
        <v>33.6</v>
      </c>
      <c r="BH10" s="2">
        <f t="shared" si="7"/>
        <v>16.2</v>
      </c>
      <c r="BI10" s="2">
        <f t="shared" si="7"/>
        <v>7.14</v>
      </c>
      <c r="BJ10" s="2">
        <f t="shared" si="7"/>
        <v>22.6</v>
      </c>
      <c r="BK10" s="2">
        <f t="shared" si="7"/>
        <v>1.85</v>
      </c>
      <c r="BL10" s="2">
        <f t="shared" si="7"/>
        <v>9.4</v>
      </c>
      <c r="BM10" s="2">
        <f t="shared" si="7"/>
        <v>13.7</v>
      </c>
      <c r="BN10" s="2">
        <f t="shared" si="7"/>
        <v>2.64</v>
      </c>
      <c r="BO10" s="2">
        <f t="shared" ref="BO10:CT10" si="8">_xlfn.QUARTILE.EXC(BO2:BO8,3)</f>
        <v>1.88</v>
      </c>
      <c r="BP10" s="2">
        <f t="shared" si="8"/>
        <v>16.8</v>
      </c>
      <c r="BQ10" s="2">
        <f t="shared" si="8"/>
        <v>9.35</v>
      </c>
      <c r="BR10" s="2">
        <f t="shared" si="8"/>
        <v>1.24</v>
      </c>
      <c r="BS10" s="2">
        <f t="shared" si="8"/>
        <v>24.7</v>
      </c>
      <c r="BT10" s="2">
        <f t="shared" si="8"/>
        <v>34.4</v>
      </c>
      <c r="BU10" s="2">
        <f t="shared" si="8"/>
        <v>9.4499999999999993</v>
      </c>
      <c r="BV10" s="2">
        <f t="shared" si="8"/>
        <v>2.92</v>
      </c>
      <c r="BW10" s="2">
        <f t="shared" si="8"/>
        <v>2.97</v>
      </c>
      <c r="BX10" s="2">
        <f t="shared" si="8"/>
        <v>5.94</v>
      </c>
      <c r="BY10" s="2">
        <f t="shared" si="8"/>
        <v>4.6399999999999997</v>
      </c>
      <c r="BZ10" s="2">
        <f t="shared" si="8"/>
        <v>2.3199999999999998</v>
      </c>
      <c r="CA10" s="2">
        <f t="shared" si="8"/>
        <v>32.799999999999997</v>
      </c>
      <c r="CB10" s="2">
        <f t="shared" si="8"/>
        <v>4.21</v>
      </c>
      <c r="CC10" s="2">
        <f t="shared" si="8"/>
        <v>22.4</v>
      </c>
      <c r="CD10" s="2">
        <f t="shared" si="8"/>
        <v>1.34</v>
      </c>
      <c r="CE10" s="2">
        <f t="shared" si="8"/>
        <v>0.18</v>
      </c>
      <c r="CF10" s="2">
        <f t="shared" si="8"/>
        <v>24.6</v>
      </c>
      <c r="CG10" s="2">
        <f t="shared" si="8"/>
        <v>7.1</v>
      </c>
      <c r="CH10" s="2">
        <f t="shared" si="8"/>
        <v>1.45</v>
      </c>
      <c r="CI10" s="2">
        <f t="shared" si="8"/>
        <v>29.5</v>
      </c>
      <c r="CJ10" s="2">
        <f t="shared" si="8"/>
        <v>14.7</v>
      </c>
      <c r="CK10" s="2">
        <f t="shared" si="8"/>
        <v>21.1</v>
      </c>
      <c r="CL10" s="2">
        <f t="shared" si="8"/>
        <v>2.0699999999999998</v>
      </c>
      <c r="CM10" s="2">
        <f t="shared" si="8"/>
        <v>3.15</v>
      </c>
      <c r="CN10" s="2">
        <f t="shared" si="8"/>
        <v>24.4</v>
      </c>
      <c r="CO10" s="2">
        <f t="shared" si="8"/>
        <v>12.4</v>
      </c>
      <c r="CP10" s="2">
        <f t="shared" si="8"/>
        <v>0.42</v>
      </c>
      <c r="CQ10" s="2">
        <f t="shared" si="8"/>
        <v>57.4</v>
      </c>
      <c r="CR10" s="2">
        <f t="shared" si="8"/>
        <v>2.88</v>
      </c>
      <c r="CS10" s="2">
        <f t="shared" si="8"/>
        <v>16.100000000000001</v>
      </c>
      <c r="CT10" s="2">
        <f t="shared" si="8"/>
        <v>4.12</v>
      </c>
      <c r="CU10" s="2">
        <f t="shared" ref="CU10:DZ10" si="9">_xlfn.QUARTILE.EXC(CU2:CU8,3)</f>
        <v>4.54</v>
      </c>
      <c r="CV10" s="2">
        <f t="shared" si="9"/>
        <v>3.56</v>
      </c>
      <c r="CW10" s="2">
        <f t="shared" si="9"/>
        <v>0.63</v>
      </c>
      <c r="CX10" s="2">
        <f t="shared" si="9"/>
        <v>14.8</v>
      </c>
      <c r="CY10" s="2">
        <f t="shared" si="9"/>
        <v>1.83</v>
      </c>
      <c r="CZ10" s="2">
        <f t="shared" si="9"/>
        <v>0.21</v>
      </c>
      <c r="DA10" s="2">
        <f t="shared" si="9"/>
        <v>45.9</v>
      </c>
      <c r="DB10" s="2">
        <f t="shared" si="9"/>
        <v>2.72</v>
      </c>
      <c r="DC10" s="2">
        <f t="shared" si="9"/>
        <v>17.600000000000001</v>
      </c>
      <c r="DD10" s="2">
        <f t="shared" si="9"/>
        <v>2.27</v>
      </c>
      <c r="DE10" s="2">
        <f t="shared" si="9"/>
        <v>0.13</v>
      </c>
      <c r="DF10" s="2">
        <f t="shared" si="9"/>
        <v>21.4</v>
      </c>
      <c r="DG10" s="2">
        <f t="shared" si="9"/>
        <v>5.78</v>
      </c>
      <c r="DH10" s="2">
        <f t="shared" si="9"/>
        <v>0.28999999999999998</v>
      </c>
      <c r="DI10" s="2">
        <f t="shared" si="9"/>
        <v>13.2</v>
      </c>
      <c r="DJ10" s="2">
        <f t="shared" si="9"/>
        <v>11.8</v>
      </c>
      <c r="DK10" s="2">
        <f t="shared" si="9"/>
        <v>2.39</v>
      </c>
      <c r="DL10" s="2">
        <f t="shared" si="9"/>
        <v>0.15</v>
      </c>
      <c r="DM10" s="2">
        <f t="shared" si="9"/>
        <v>15.9</v>
      </c>
      <c r="DN10" s="2">
        <f t="shared" si="9"/>
        <v>4.8600000000000003</v>
      </c>
      <c r="DO10" s="2">
        <f t="shared" si="9"/>
        <v>0.28999999999999998</v>
      </c>
      <c r="DP10" s="2">
        <f t="shared" si="9"/>
        <v>13.8</v>
      </c>
      <c r="DQ10" s="2">
        <f t="shared" si="9"/>
        <v>5.87</v>
      </c>
      <c r="DR10" s="2">
        <f t="shared" si="9"/>
        <v>12.5</v>
      </c>
      <c r="DS10" s="2">
        <f t="shared" si="9"/>
        <v>74.3</v>
      </c>
      <c r="DT10" s="2">
        <f t="shared" si="9"/>
        <v>65</v>
      </c>
      <c r="DU10" s="2">
        <f t="shared" si="9"/>
        <v>21.9</v>
      </c>
      <c r="DV10" s="2">
        <f t="shared" si="9"/>
        <v>12.1</v>
      </c>
      <c r="DW10" s="2">
        <f t="shared" si="9"/>
        <v>7.34</v>
      </c>
      <c r="DX10" s="2">
        <f t="shared" si="9"/>
        <v>1.67</v>
      </c>
      <c r="DY10" s="2">
        <f t="shared" si="9"/>
        <v>8.57</v>
      </c>
      <c r="DZ10" s="2">
        <f t="shared" si="9"/>
        <v>12.8</v>
      </c>
      <c r="EA10" s="2">
        <f t="shared" ref="EA10:FF10" si="10">_xlfn.QUARTILE.EXC(EA2:EA8,3)</f>
        <v>13796</v>
      </c>
      <c r="EB10" s="2">
        <f t="shared" si="10"/>
        <v>4.6399999999999997</v>
      </c>
      <c r="EC10" s="2">
        <f t="shared" si="10"/>
        <v>5.6</v>
      </c>
      <c r="ED10" s="2">
        <f t="shared" si="10"/>
        <v>0.28999999999999998</v>
      </c>
      <c r="EE10" s="2">
        <f t="shared" si="10"/>
        <v>0.09</v>
      </c>
      <c r="EF10" s="2">
        <f t="shared" si="10"/>
        <v>95.3</v>
      </c>
      <c r="EG10" s="2">
        <f t="shared" si="10"/>
        <v>7.72</v>
      </c>
      <c r="EH10" s="2">
        <f t="shared" si="10"/>
        <v>1.55</v>
      </c>
      <c r="EI10" s="2">
        <f t="shared" si="10"/>
        <v>8.9700000000000006</v>
      </c>
      <c r="EJ10" s="2">
        <f t="shared" si="10"/>
        <v>0.49</v>
      </c>
      <c r="EK10" s="2">
        <f t="shared" si="10"/>
        <v>8834</v>
      </c>
      <c r="EL10" s="2">
        <f t="shared" si="10"/>
        <v>6213</v>
      </c>
      <c r="EM10" s="2">
        <f t="shared" si="10"/>
        <v>7974</v>
      </c>
      <c r="EN10" s="2">
        <f t="shared" si="10"/>
        <v>3.91</v>
      </c>
      <c r="EO10" s="2">
        <f t="shared" si="10"/>
        <v>29.5</v>
      </c>
      <c r="EP10" s="2">
        <f t="shared" si="10"/>
        <v>1.58</v>
      </c>
      <c r="EQ10" s="2">
        <f t="shared" si="10"/>
        <v>91.9</v>
      </c>
      <c r="ER10" s="2">
        <f t="shared" si="10"/>
        <v>5.3</v>
      </c>
      <c r="ES10" s="2">
        <f t="shared" si="10"/>
        <v>2.81</v>
      </c>
      <c r="ET10" s="2">
        <f t="shared" si="10"/>
        <v>58.9</v>
      </c>
      <c r="EU10" s="2">
        <f t="shared" si="10"/>
        <v>2.89</v>
      </c>
      <c r="EV10" s="2">
        <f t="shared" si="10"/>
        <v>33.200000000000003</v>
      </c>
      <c r="EW10" s="2">
        <f t="shared" si="10"/>
        <v>8.33</v>
      </c>
      <c r="EX10" s="2">
        <f t="shared" si="10"/>
        <v>6.02</v>
      </c>
      <c r="EY10" s="2">
        <f t="shared" si="10"/>
        <v>0.17</v>
      </c>
      <c r="EZ10" s="2">
        <f t="shared" si="10"/>
        <v>0.24</v>
      </c>
      <c r="FA10" s="2">
        <f t="shared" si="10"/>
        <v>10087</v>
      </c>
      <c r="FB10" s="2">
        <f t="shared" si="10"/>
        <v>0.41</v>
      </c>
      <c r="FC10" s="2">
        <f t="shared" si="10"/>
        <v>4.63</v>
      </c>
      <c r="FD10" s="2">
        <f t="shared" si="10"/>
        <v>7.14</v>
      </c>
      <c r="FE10" s="2">
        <f t="shared" si="10"/>
        <v>19.3</v>
      </c>
      <c r="FF10" s="2">
        <f t="shared" si="10"/>
        <v>0.56999999999999995</v>
      </c>
      <c r="FG10" s="2">
        <f t="shared" ref="FG10:FQ10" si="11">_xlfn.QUARTILE.EXC(FG2:FG8,3)</f>
        <v>8.52</v>
      </c>
      <c r="FH10" s="2">
        <f t="shared" si="11"/>
        <v>2.04</v>
      </c>
      <c r="FI10" s="2">
        <f t="shared" si="11"/>
        <v>0.93</v>
      </c>
      <c r="FJ10" s="2">
        <f t="shared" si="11"/>
        <v>49.4</v>
      </c>
      <c r="FK10" s="2">
        <f t="shared" si="11"/>
        <v>0.03</v>
      </c>
      <c r="FL10" s="2">
        <f t="shared" si="11"/>
        <v>0.66</v>
      </c>
      <c r="FM10" s="2">
        <f t="shared" si="11"/>
        <v>6926</v>
      </c>
      <c r="FN10" s="2">
        <f t="shared" si="11"/>
        <v>0.53</v>
      </c>
      <c r="FO10" s="2">
        <f t="shared" si="11"/>
        <v>12467</v>
      </c>
      <c r="FP10" s="2">
        <f t="shared" si="11"/>
        <v>0.08</v>
      </c>
      <c r="FQ10" s="2">
        <f t="shared" si="11"/>
        <v>9470</v>
      </c>
    </row>
    <row r="11" spans="1:173" x14ac:dyDescent="0.25">
      <c r="B11" s="1" t="s">
        <v>9</v>
      </c>
      <c r="C11" s="2">
        <f>C9-(2.2*(C10-C9))</f>
        <v>-99.160000000000011</v>
      </c>
      <c r="D11" s="2">
        <f t="shared" ref="D11:BA11" si="12">D9-(2.2*(D10-D9))</f>
        <v>-0.76200000000000001</v>
      </c>
      <c r="E11" s="2">
        <f t="shared" si="12"/>
        <v>-0.14600000000000002</v>
      </c>
      <c r="F11" s="2">
        <f t="shared" si="12"/>
        <v>-6355.2000000000007</v>
      </c>
      <c r="G11" s="2">
        <f t="shared" si="12"/>
        <v>-4897.2000000000007</v>
      </c>
      <c r="H11" s="2">
        <f t="shared" si="12"/>
        <v>-16.590000000000003</v>
      </c>
      <c r="I11" s="2">
        <f t="shared" si="12"/>
        <v>-44.519999999999996</v>
      </c>
      <c r="J11" s="2">
        <f t="shared" si="12"/>
        <v>-33.580000000000005</v>
      </c>
      <c r="K11" s="2">
        <f t="shared" si="12"/>
        <v>-11537.400000000001</v>
      </c>
      <c r="L11" s="2">
        <f t="shared" si="12"/>
        <v>-14.532</v>
      </c>
      <c r="M11" s="2">
        <f t="shared" si="12"/>
        <v>-7.7479999999999993</v>
      </c>
      <c r="N11" s="2">
        <f t="shared" si="12"/>
        <v>-2.0100000000000002</v>
      </c>
      <c r="O11" s="2">
        <f t="shared" si="12"/>
        <v>-144.80000000000018</v>
      </c>
      <c r="P11" s="2">
        <f t="shared" si="12"/>
        <v>-50.940000000000012</v>
      </c>
      <c r="Q11" s="2">
        <f t="shared" si="12"/>
        <v>-39.959999999999994</v>
      </c>
      <c r="R11" s="2">
        <f t="shared" si="12"/>
        <v>-42.140000000000008</v>
      </c>
      <c r="S11" s="2">
        <f t="shared" si="12"/>
        <v>0.36000000000000654</v>
      </c>
      <c r="T11" s="2">
        <f t="shared" si="12"/>
        <v>-4.774</v>
      </c>
      <c r="U11" s="2">
        <f t="shared" si="12"/>
        <v>-2.6240000000000001</v>
      </c>
      <c r="V11" s="2">
        <f t="shared" si="12"/>
        <v>-12.976000000000003</v>
      </c>
      <c r="W11" s="2">
        <f t="shared" si="12"/>
        <v>-5.7340000000000009</v>
      </c>
      <c r="X11" s="2">
        <f t="shared" si="12"/>
        <v>-10.334000000000001</v>
      </c>
      <c r="Y11" s="2">
        <f t="shared" si="12"/>
        <v>-10.149999999999999</v>
      </c>
      <c r="Z11" s="2">
        <f t="shared" si="12"/>
        <v>-0.14400000000000004</v>
      </c>
      <c r="AA11" s="2">
        <f t="shared" si="12"/>
        <v>7.4599999999999973</v>
      </c>
      <c r="AB11" s="2">
        <f t="shared" si="12"/>
        <v>-5.2479999999999993</v>
      </c>
      <c r="AC11" s="2">
        <f t="shared" si="12"/>
        <v>-2.9640000000000004</v>
      </c>
      <c r="AD11" s="2">
        <f t="shared" si="12"/>
        <v>-0.3640000000000001</v>
      </c>
      <c r="AE11" s="2">
        <f t="shared" si="12"/>
        <v>-67.948000000000008</v>
      </c>
      <c r="AF11" s="2">
        <f t="shared" si="12"/>
        <v>-5.8239999999999998</v>
      </c>
      <c r="AG11" s="2">
        <f t="shared" si="12"/>
        <v>-6.5999999999999975E-2</v>
      </c>
      <c r="AH11" s="2">
        <f t="shared" si="12"/>
        <v>8.1999999999999993</v>
      </c>
      <c r="AI11" s="2">
        <f t="shared" si="12"/>
        <v>-7.5320000000000009</v>
      </c>
      <c r="AJ11" s="2">
        <f t="shared" si="12"/>
        <v>-1.5579999999999998</v>
      </c>
      <c r="AK11" s="2">
        <f t="shared" si="12"/>
        <v>-0.26200000000000001</v>
      </c>
      <c r="AL11" s="2">
        <f t="shared" si="12"/>
        <v>-52.572000000000003</v>
      </c>
      <c r="AM11" s="2">
        <f t="shared" si="12"/>
        <v>-4.5640000000000001</v>
      </c>
      <c r="AN11" s="2">
        <f t="shared" si="12"/>
        <v>-0.254</v>
      </c>
      <c r="AO11" s="2">
        <f t="shared" si="12"/>
        <v>-0.67000000000000015</v>
      </c>
      <c r="AP11" s="2">
        <f t="shared" si="12"/>
        <v>-6.1620000000000017</v>
      </c>
      <c r="AQ11" s="2">
        <f t="shared" si="12"/>
        <v>-3.476</v>
      </c>
      <c r="AR11" s="2">
        <f t="shared" si="12"/>
        <v>-1.056</v>
      </c>
      <c r="AS11" s="2">
        <f t="shared" si="12"/>
        <v>-95.788000000000011</v>
      </c>
      <c r="AT11" s="2">
        <f t="shared" si="12"/>
        <v>-15.928000000000001</v>
      </c>
      <c r="AU11" s="2">
        <f t="shared" si="12"/>
        <v>-0.88200000000000001</v>
      </c>
      <c r="AV11" s="2">
        <f t="shared" si="12"/>
        <v>-4.120000000000001</v>
      </c>
      <c r="AW11" s="2">
        <f t="shared" si="12"/>
        <v>-13.680000000000003</v>
      </c>
      <c r="AX11" s="2">
        <f t="shared" si="12"/>
        <v>-5.0860000000000003</v>
      </c>
      <c r="AY11" s="2">
        <f t="shared" si="12"/>
        <v>-0.33200000000000007</v>
      </c>
      <c r="AZ11" s="2">
        <f t="shared" si="12"/>
        <v>-69.66</v>
      </c>
      <c r="BA11" s="2">
        <f t="shared" si="12"/>
        <v>-7.9179999999999993</v>
      </c>
      <c r="BB11" s="2">
        <f t="shared" ref="BB11:DM11" si="13">BB9-(2.2*(BB10-BB9))</f>
        <v>-2.5380000000000011</v>
      </c>
      <c r="BC11" s="2">
        <f t="shared" si="13"/>
        <v>-9.3779999999999983</v>
      </c>
      <c r="BD11" s="2">
        <f t="shared" si="13"/>
        <v>-40.680000000000007</v>
      </c>
      <c r="BE11" s="2">
        <f t="shared" si="13"/>
        <v>-29.848000000000006</v>
      </c>
      <c r="BF11" s="2">
        <f t="shared" si="13"/>
        <v>-26.263999999999999</v>
      </c>
      <c r="BG11" s="2">
        <f t="shared" si="13"/>
        <v>-30.080000000000009</v>
      </c>
      <c r="BH11" s="2">
        <f t="shared" si="13"/>
        <v>-30.295999999999999</v>
      </c>
      <c r="BI11" s="2">
        <f t="shared" si="13"/>
        <v>-4.4120000000000008</v>
      </c>
      <c r="BJ11" s="2">
        <f t="shared" si="13"/>
        <v>-19.384000000000004</v>
      </c>
      <c r="BK11" s="2">
        <f t="shared" si="13"/>
        <v>-2.1180000000000008</v>
      </c>
      <c r="BL11" s="2">
        <f t="shared" si="13"/>
        <v>-16.008000000000003</v>
      </c>
      <c r="BM11" s="2">
        <f t="shared" si="13"/>
        <v>-25.692</v>
      </c>
      <c r="BN11" s="2">
        <f t="shared" si="13"/>
        <v>-4.1760000000000002</v>
      </c>
      <c r="BO11" s="2">
        <f t="shared" si="13"/>
        <v>-1.3519999999999994</v>
      </c>
      <c r="BP11" s="2">
        <f t="shared" si="13"/>
        <v>-21.824000000000002</v>
      </c>
      <c r="BQ11" s="2">
        <f t="shared" si="13"/>
        <v>-17.690000000000001</v>
      </c>
      <c r="BR11" s="2">
        <f t="shared" si="13"/>
        <v>-2.3759999999999999</v>
      </c>
      <c r="BS11" s="2">
        <f t="shared" si="13"/>
        <v>-35.812000000000005</v>
      </c>
      <c r="BT11" s="2">
        <f t="shared" si="13"/>
        <v>-65.503999999999991</v>
      </c>
      <c r="BU11" s="2">
        <f t="shared" si="13"/>
        <v>-14.326000000000001</v>
      </c>
      <c r="BV11" s="2">
        <f t="shared" si="13"/>
        <v>-5.3360000000000012</v>
      </c>
      <c r="BW11" s="2">
        <f t="shared" si="13"/>
        <v>-1.7340000000000009</v>
      </c>
      <c r="BX11" s="2">
        <f t="shared" si="13"/>
        <v>-3.6600000000000015</v>
      </c>
      <c r="BY11" s="2">
        <f t="shared" si="13"/>
        <v>-7.5519999999999996</v>
      </c>
      <c r="BZ11" s="2">
        <f t="shared" si="13"/>
        <v>-4.7839999999999998</v>
      </c>
      <c r="CA11" s="2">
        <f t="shared" si="13"/>
        <v>-42.783999999999999</v>
      </c>
      <c r="CB11" s="2">
        <f t="shared" si="13"/>
        <v>-5.0060000000000002</v>
      </c>
      <c r="CC11" s="2">
        <f t="shared" si="13"/>
        <v>-47.264000000000003</v>
      </c>
      <c r="CD11" s="2">
        <f t="shared" si="13"/>
        <v>-1.5720000000000007</v>
      </c>
      <c r="CE11" s="2">
        <f t="shared" si="13"/>
        <v>-0.33200000000000002</v>
      </c>
      <c r="CF11" s="2">
        <f t="shared" si="13"/>
        <v>-43.400000000000006</v>
      </c>
      <c r="CG11" s="2">
        <f t="shared" si="13"/>
        <v>-13.603999999999999</v>
      </c>
      <c r="CH11" s="2">
        <f t="shared" si="13"/>
        <v>-2.5180000000000002</v>
      </c>
      <c r="CI11" s="2">
        <f t="shared" si="13"/>
        <v>-59.428000000000004</v>
      </c>
      <c r="CJ11" s="2">
        <f t="shared" si="13"/>
        <v>-27.315999999999999</v>
      </c>
      <c r="CK11" s="2">
        <f t="shared" si="13"/>
        <v>-38.644000000000005</v>
      </c>
      <c r="CL11" s="2">
        <f t="shared" si="13"/>
        <v>-1.8339999999999996</v>
      </c>
      <c r="CM11" s="2">
        <f t="shared" si="13"/>
        <v>-4.5620000000000003</v>
      </c>
      <c r="CN11" s="2">
        <f t="shared" si="13"/>
        <v>-36.08</v>
      </c>
      <c r="CO11" s="2">
        <f t="shared" si="13"/>
        <v>-23.696000000000005</v>
      </c>
      <c r="CP11" s="2">
        <f t="shared" si="13"/>
        <v>-0.92400000000000004</v>
      </c>
      <c r="CQ11" s="2">
        <f t="shared" si="13"/>
        <v>-50.11999999999999</v>
      </c>
      <c r="CR11" s="2">
        <f t="shared" si="13"/>
        <v>-5.28</v>
      </c>
      <c r="CS11" s="2">
        <f t="shared" si="13"/>
        <v>-14.748000000000001</v>
      </c>
      <c r="CT11" s="2">
        <f t="shared" si="13"/>
        <v>-6.1840000000000011</v>
      </c>
      <c r="CU11" s="2">
        <f t="shared" si="13"/>
        <v>-7.1080000000000005</v>
      </c>
      <c r="CV11" s="2">
        <f t="shared" si="13"/>
        <v>-7.3520000000000003</v>
      </c>
      <c r="CW11" s="2">
        <f t="shared" si="13"/>
        <v>-1.3860000000000001</v>
      </c>
      <c r="CX11" s="2">
        <f t="shared" si="13"/>
        <v>-25.936000000000003</v>
      </c>
      <c r="CY11" s="2">
        <f t="shared" si="13"/>
        <v>-3.1300000000000008</v>
      </c>
      <c r="CZ11" s="2">
        <f t="shared" si="13"/>
        <v>-0.36599999999999999</v>
      </c>
      <c r="DA11" s="2">
        <f t="shared" si="13"/>
        <v>-45.300000000000004</v>
      </c>
      <c r="DB11" s="2">
        <f t="shared" si="13"/>
        <v>-5.7280000000000006</v>
      </c>
      <c r="DC11" s="2">
        <f t="shared" si="13"/>
        <v>-38.592000000000006</v>
      </c>
      <c r="DD11" s="2">
        <f t="shared" si="13"/>
        <v>-4.2260000000000009</v>
      </c>
      <c r="DE11" s="2">
        <f t="shared" si="13"/>
        <v>-0.28600000000000003</v>
      </c>
      <c r="DF11" s="2">
        <f t="shared" si="13"/>
        <v>-31.08</v>
      </c>
      <c r="DG11" s="2">
        <f t="shared" si="13"/>
        <v>-12.716000000000001</v>
      </c>
      <c r="DH11" s="2">
        <f t="shared" si="13"/>
        <v>-0.54200000000000004</v>
      </c>
      <c r="DI11" s="2">
        <f t="shared" si="13"/>
        <v>-24.976000000000003</v>
      </c>
      <c r="DJ11" s="2">
        <f t="shared" si="13"/>
        <v>-24.808000000000007</v>
      </c>
      <c r="DK11" s="2">
        <f t="shared" si="13"/>
        <v>-4.5540000000000003</v>
      </c>
      <c r="DL11" s="2">
        <f t="shared" si="13"/>
        <v>-4.200000000000001E-2</v>
      </c>
      <c r="DM11" s="2">
        <f t="shared" si="13"/>
        <v>-18.148000000000003</v>
      </c>
      <c r="DN11" s="2">
        <f t="shared" ref="DN11:FQ11" si="14">DN9-(2.2*(DN10-DN9))</f>
        <v>-10.180000000000001</v>
      </c>
      <c r="DO11" s="2">
        <f t="shared" si="14"/>
        <v>-0.5099999999999999</v>
      </c>
      <c r="DP11" s="2">
        <f t="shared" si="14"/>
        <v>-18.680000000000003</v>
      </c>
      <c r="DQ11" s="2">
        <f t="shared" si="14"/>
        <v>-5.1379999999999999</v>
      </c>
      <c r="DR11" s="2">
        <f t="shared" si="14"/>
        <v>-20.108000000000001</v>
      </c>
      <c r="DS11" s="2">
        <f t="shared" si="14"/>
        <v>-144.42000000000002</v>
      </c>
      <c r="DT11" s="2">
        <f t="shared" si="14"/>
        <v>-140.95200000000003</v>
      </c>
      <c r="DU11" s="2">
        <f t="shared" si="14"/>
        <v>-21.107999999999997</v>
      </c>
      <c r="DV11" s="2">
        <f t="shared" si="14"/>
        <v>-21.244000000000003</v>
      </c>
      <c r="DW11" s="2">
        <f t="shared" si="14"/>
        <v>-15.156000000000001</v>
      </c>
      <c r="DX11" s="2">
        <f t="shared" si="14"/>
        <v>-3.2259999999999995</v>
      </c>
      <c r="DY11" s="2">
        <f t="shared" si="14"/>
        <v>-13.286000000000001</v>
      </c>
      <c r="DZ11" s="2">
        <f t="shared" si="14"/>
        <v>-24.352000000000004</v>
      </c>
      <c r="EA11" s="2">
        <f t="shared" si="14"/>
        <v>-3256.8000000000011</v>
      </c>
      <c r="EB11" s="2">
        <f t="shared" si="14"/>
        <v>-4.0320000000000009</v>
      </c>
      <c r="EC11" s="2">
        <f t="shared" si="14"/>
        <v>-6.6239999999999997</v>
      </c>
      <c r="ED11" s="2">
        <f t="shared" si="14"/>
        <v>-0.31799999999999995</v>
      </c>
      <c r="EE11" s="2">
        <f t="shared" si="14"/>
        <v>-0.13400000000000001</v>
      </c>
      <c r="EF11" s="2">
        <f t="shared" si="14"/>
        <v>81.540000000000006</v>
      </c>
      <c r="EG11" s="2">
        <f t="shared" si="14"/>
        <v>-3.3840000000000003</v>
      </c>
      <c r="EH11" s="2">
        <f t="shared" si="14"/>
        <v>-0.24200000000000021</v>
      </c>
      <c r="EI11" s="2">
        <f t="shared" si="14"/>
        <v>-4.822000000000001</v>
      </c>
      <c r="EJ11" s="2">
        <f t="shared" si="14"/>
        <v>-1.014</v>
      </c>
      <c r="EK11" s="2">
        <f t="shared" si="14"/>
        <v>-2433.2000000000007</v>
      </c>
      <c r="EL11" s="2">
        <f t="shared" si="14"/>
        <v>-2135.8000000000002</v>
      </c>
      <c r="EM11" s="2">
        <f t="shared" si="14"/>
        <v>-6374.8000000000011</v>
      </c>
      <c r="EN11" s="2">
        <f t="shared" si="14"/>
        <v>0.93399999999999928</v>
      </c>
      <c r="EO11" s="2">
        <f t="shared" si="14"/>
        <v>-8.2600000000000051</v>
      </c>
      <c r="EP11" s="2">
        <f t="shared" si="14"/>
        <v>-0.50000000000000011</v>
      </c>
      <c r="EQ11" s="2">
        <f t="shared" si="14"/>
        <v>49.019999999999982</v>
      </c>
      <c r="ER11" s="2">
        <f t="shared" si="14"/>
        <v>-11.116000000000001</v>
      </c>
      <c r="ES11" s="2">
        <f t="shared" si="14"/>
        <v>-1.2860000000000003</v>
      </c>
      <c r="ET11" s="2">
        <f t="shared" si="14"/>
        <v>-66.540000000000006</v>
      </c>
      <c r="EU11" s="2">
        <f t="shared" si="14"/>
        <v>-6.0060000000000011</v>
      </c>
      <c r="EV11" s="2">
        <f t="shared" si="14"/>
        <v>-56.75200000000001</v>
      </c>
      <c r="EW11" s="2">
        <f t="shared" si="14"/>
        <v>-11.126000000000001</v>
      </c>
      <c r="EX11" s="2">
        <f t="shared" si="14"/>
        <v>-11.356</v>
      </c>
      <c r="EY11" s="2">
        <f t="shared" si="14"/>
        <v>-0.34200000000000003</v>
      </c>
      <c r="EZ11" s="2">
        <f t="shared" si="14"/>
        <v>-0.30399999999999999</v>
      </c>
      <c r="FA11" s="2">
        <f t="shared" si="14"/>
        <v>-9551.4000000000015</v>
      </c>
      <c r="FB11" s="2">
        <f t="shared" si="14"/>
        <v>-0.80600000000000005</v>
      </c>
      <c r="FC11" s="2">
        <f t="shared" si="14"/>
        <v>-6.9220000000000006</v>
      </c>
      <c r="FD11" s="2">
        <f t="shared" si="14"/>
        <v>-13.884</v>
      </c>
      <c r="FE11" s="2">
        <f t="shared" si="14"/>
        <v>-37.500000000000007</v>
      </c>
      <c r="FF11" s="2">
        <f t="shared" si="14"/>
        <v>-1.254</v>
      </c>
      <c r="FG11" s="2">
        <f t="shared" si="14"/>
        <v>-15.927999999999999</v>
      </c>
      <c r="FH11" s="2">
        <f t="shared" si="14"/>
        <v>-3.2399999999999998</v>
      </c>
      <c r="FI11" s="2">
        <f t="shared" si="14"/>
        <v>-2.0460000000000003</v>
      </c>
      <c r="FJ11" s="2">
        <f t="shared" si="14"/>
        <v>-96.103999999999999</v>
      </c>
      <c r="FK11" s="2">
        <f t="shared" si="14"/>
        <v>-3.3999999999999996E-2</v>
      </c>
      <c r="FL11" s="2">
        <f t="shared" si="14"/>
        <v>-0.10800000000000015</v>
      </c>
      <c r="FM11" s="2">
        <f t="shared" si="14"/>
        <v>-8136.4000000000015</v>
      </c>
      <c r="FN11" s="2">
        <f t="shared" si="14"/>
        <v>-0.81400000000000017</v>
      </c>
      <c r="FO11" s="2">
        <f t="shared" si="14"/>
        <v>-11869</v>
      </c>
      <c r="FP11" s="2">
        <f t="shared" si="14"/>
        <v>-0.112</v>
      </c>
      <c r="FQ11" s="2">
        <f t="shared" si="14"/>
        <v>-1122.0000000000009</v>
      </c>
    </row>
    <row r="12" spans="1:173" x14ac:dyDescent="0.25">
      <c r="B12" s="1" t="s">
        <v>10</v>
      </c>
      <c r="C12" s="2">
        <f>C10+(2.2*(C10-C9))</f>
        <v>180.56</v>
      </c>
      <c r="D12" s="2">
        <f t="shared" ref="D12:BA12" si="15">D10+(2.2*(D10-D9))</f>
        <v>1.1819999999999999</v>
      </c>
      <c r="E12" s="2">
        <f t="shared" si="15"/>
        <v>0.28600000000000003</v>
      </c>
      <c r="F12" s="2">
        <f t="shared" si="15"/>
        <v>13765.2</v>
      </c>
      <c r="G12" s="2">
        <f t="shared" si="15"/>
        <v>43087.199999999997</v>
      </c>
      <c r="H12" s="2">
        <f t="shared" si="15"/>
        <v>26.880000000000003</v>
      </c>
      <c r="I12" s="2">
        <f t="shared" si="15"/>
        <v>180.12</v>
      </c>
      <c r="J12" s="2">
        <f t="shared" si="15"/>
        <v>165.68</v>
      </c>
      <c r="K12" s="2">
        <f t="shared" si="15"/>
        <v>20063.400000000001</v>
      </c>
      <c r="L12" s="2">
        <f t="shared" si="15"/>
        <v>21.702000000000002</v>
      </c>
      <c r="M12" s="2">
        <f t="shared" si="15"/>
        <v>11.907999999999999</v>
      </c>
      <c r="N12" s="2">
        <f t="shared" si="15"/>
        <v>3.39</v>
      </c>
      <c r="O12" s="2">
        <f t="shared" si="15"/>
        <v>7382.8</v>
      </c>
      <c r="P12" s="2">
        <f t="shared" si="15"/>
        <v>106.74000000000001</v>
      </c>
      <c r="Q12" s="2">
        <f t="shared" si="15"/>
        <v>80.459999999999994</v>
      </c>
      <c r="R12" s="2">
        <f t="shared" si="15"/>
        <v>99.34</v>
      </c>
      <c r="S12" s="2">
        <f t="shared" si="15"/>
        <v>104.03999999999999</v>
      </c>
      <c r="T12" s="2">
        <f t="shared" si="15"/>
        <v>16.664000000000001</v>
      </c>
      <c r="U12" s="2">
        <f t="shared" si="15"/>
        <v>3.9640000000000004</v>
      </c>
      <c r="V12" s="2">
        <f t="shared" si="15"/>
        <v>27.146000000000004</v>
      </c>
      <c r="W12" s="2">
        <f t="shared" si="15"/>
        <v>17.054000000000002</v>
      </c>
      <c r="X12" s="2">
        <f t="shared" si="15"/>
        <v>17.314</v>
      </c>
      <c r="Y12" s="2">
        <f t="shared" si="15"/>
        <v>20.63</v>
      </c>
      <c r="Z12" s="2">
        <f t="shared" si="15"/>
        <v>0.77400000000000002</v>
      </c>
      <c r="AA12" s="2">
        <f t="shared" si="15"/>
        <v>27.440000000000005</v>
      </c>
      <c r="AB12" s="2">
        <f t="shared" si="15"/>
        <v>11.707999999999998</v>
      </c>
      <c r="AC12" s="2">
        <f t="shared" si="15"/>
        <v>5.5140000000000011</v>
      </c>
      <c r="AD12" s="2">
        <f t="shared" si="15"/>
        <v>0.82400000000000007</v>
      </c>
      <c r="AE12" s="2">
        <f t="shared" si="15"/>
        <v>109.658</v>
      </c>
      <c r="AF12" s="2">
        <f t="shared" si="15"/>
        <v>14.534000000000001</v>
      </c>
      <c r="AG12" s="2">
        <f t="shared" si="15"/>
        <v>0.6359999999999999</v>
      </c>
      <c r="AH12" s="2">
        <f t="shared" si="15"/>
        <v>37.900000000000006</v>
      </c>
      <c r="AI12" s="2">
        <f t="shared" si="15"/>
        <v>12.502000000000001</v>
      </c>
      <c r="AJ12" s="2">
        <f t="shared" si="15"/>
        <v>2.9779999999999998</v>
      </c>
      <c r="AK12" s="2">
        <f t="shared" si="15"/>
        <v>0.60200000000000009</v>
      </c>
      <c r="AL12" s="2">
        <f t="shared" si="15"/>
        <v>84.912000000000006</v>
      </c>
      <c r="AM12" s="2">
        <f t="shared" si="15"/>
        <v>9.854000000000001</v>
      </c>
      <c r="AN12" s="2">
        <f t="shared" si="15"/>
        <v>0.66399999999999992</v>
      </c>
      <c r="AO12" s="2">
        <f t="shared" si="15"/>
        <v>1.4900000000000002</v>
      </c>
      <c r="AP12" s="2">
        <f t="shared" si="15"/>
        <v>20.082000000000001</v>
      </c>
      <c r="AQ12" s="2">
        <f t="shared" si="15"/>
        <v>5.8659999999999997</v>
      </c>
      <c r="AR12" s="2">
        <f t="shared" si="15"/>
        <v>1.806</v>
      </c>
      <c r="AS12" s="2">
        <f t="shared" si="15"/>
        <v>153.09800000000001</v>
      </c>
      <c r="AT12" s="2">
        <f t="shared" si="15"/>
        <v>26.138000000000002</v>
      </c>
      <c r="AU12" s="2">
        <f t="shared" si="15"/>
        <v>1.3320000000000001</v>
      </c>
      <c r="AV12" s="2">
        <f t="shared" si="15"/>
        <v>10.190000000000001</v>
      </c>
      <c r="AW12" s="2">
        <f t="shared" si="15"/>
        <v>30.330000000000005</v>
      </c>
      <c r="AX12" s="2">
        <f t="shared" si="15"/>
        <v>8.3060000000000009</v>
      </c>
      <c r="AY12" s="2">
        <f t="shared" si="15"/>
        <v>0.80200000000000005</v>
      </c>
      <c r="AZ12" s="2">
        <f t="shared" si="15"/>
        <v>134.45999999999998</v>
      </c>
      <c r="BA12" s="2">
        <f t="shared" si="15"/>
        <v>16.058</v>
      </c>
      <c r="BB12" s="2">
        <f t="shared" ref="BB12:DM12" si="16">BB10+(2.2*(BB10-BB9))</f>
        <v>7.3980000000000015</v>
      </c>
      <c r="BC12" s="2">
        <f t="shared" si="16"/>
        <v>23.238</v>
      </c>
      <c r="BD12" s="2">
        <f t="shared" si="16"/>
        <v>96.480000000000018</v>
      </c>
      <c r="BE12" s="2">
        <f t="shared" si="16"/>
        <v>66.75800000000001</v>
      </c>
      <c r="BF12" s="2">
        <f t="shared" si="16"/>
        <v>53.494</v>
      </c>
      <c r="BG12" s="2">
        <f t="shared" si="16"/>
        <v>77.38000000000001</v>
      </c>
      <c r="BH12" s="2">
        <f t="shared" si="16"/>
        <v>48.165999999999997</v>
      </c>
      <c r="BI12" s="2">
        <f t="shared" si="16"/>
        <v>15.082000000000001</v>
      </c>
      <c r="BJ12" s="2">
        <f t="shared" si="16"/>
        <v>51.464000000000006</v>
      </c>
      <c r="BK12" s="2">
        <f t="shared" si="16"/>
        <v>4.5780000000000012</v>
      </c>
      <c r="BL12" s="2">
        <f t="shared" si="16"/>
        <v>26.868000000000002</v>
      </c>
      <c r="BM12" s="2">
        <f t="shared" si="16"/>
        <v>40.781999999999996</v>
      </c>
      <c r="BN12" s="2">
        <f t="shared" si="16"/>
        <v>7.3260000000000005</v>
      </c>
      <c r="BO12" s="2">
        <f t="shared" si="16"/>
        <v>4.1019999999999994</v>
      </c>
      <c r="BP12" s="2">
        <f t="shared" si="16"/>
        <v>43.353999999999999</v>
      </c>
      <c r="BQ12" s="2">
        <f t="shared" si="16"/>
        <v>27.939999999999998</v>
      </c>
      <c r="BR12" s="2">
        <f t="shared" si="16"/>
        <v>3.726</v>
      </c>
      <c r="BS12" s="2">
        <f t="shared" si="16"/>
        <v>66.302000000000007</v>
      </c>
      <c r="BT12" s="2">
        <f t="shared" si="16"/>
        <v>103.084</v>
      </c>
      <c r="BU12" s="2">
        <f t="shared" si="16"/>
        <v>25.795999999999999</v>
      </c>
      <c r="BV12" s="2">
        <f t="shared" si="16"/>
        <v>8.5960000000000001</v>
      </c>
      <c r="BW12" s="2">
        <f t="shared" si="16"/>
        <v>6.2040000000000006</v>
      </c>
      <c r="BX12" s="2">
        <f t="shared" si="16"/>
        <v>12.540000000000003</v>
      </c>
      <c r="BY12" s="2">
        <f t="shared" si="16"/>
        <v>13.021999999999998</v>
      </c>
      <c r="BZ12" s="2">
        <f t="shared" si="16"/>
        <v>7.2039999999999988</v>
      </c>
      <c r="CA12" s="2">
        <f t="shared" si="16"/>
        <v>84.763999999999996</v>
      </c>
      <c r="CB12" s="2">
        <f t="shared" si="16"/>
        <v>10.545999999999999</v>
      </c>
      <c r="CC12" s="2">
        <f t="shared" si="16"/>
        <v>70.294000000000011</v>
      </c>
      <c r="CD12" s="2">
        <f t="shared" si="16"/>
        <v>3.3420000000000005</v>
      </c>
      <c r="CE12" s="2">
        <f t="shared" si="16"/>
        <v>0.53200000000000003</v>
      </c>
      <c r="CF12" s="2">
        <f t="shared" si="16"/>
        <v>71.350000000000009</v>
      </c>
      <c r="CG12" s="2">
        <f t="shared" si="16"/>
        <v>21.334</v>
      </c>
      <c r="CH12" s="2">
        <f t="shared" si="16"/>
        <v>4.1779999999999999</v>
      </c>
      <c r="CI12" s="2">
        <f t="shared" si="16"/>
        <v>90.638000000000005</v>
      </c>
      <c r="CJ12" s="2">
        <f t="shared" si="16"/>
        <v>43.585999999999999</v>
      </c>
      <c r="CK12" s="2">
        <f t="shared" si="16"/>
        <v>62.174000000000007</v>
      </c>
      <c r="CL12" s="2">
        <f t="shared" si="16"/>
        <v>4.7539999999999996</v>
      </c>
      <c r="CM12" s="2">
        <f t="shared" si="16"/>
        <v>8.452</v>
      </c>
      <c r="CN12" s="2">
        <f t="shared" si="16"/>
        <v>65.97999999999999</v>
      </c>
      <c r="CO12" s="2">
        <f t="shared" si="16"/>
        <v>37.216000000000008</v>
      </c>
      <c r="CP12" s="2">
        <f t="shared" si="16"/>
        <v>1.3440000000000001</v>
      </c>
      <c r="CQ12" s="2">
        <f t="shared" si="16"/>
        <v>131.32</v>
      </c>
      <c r="CR12" s="2">
        <f t="shared" si="16"/>
        <v>8.49</v>
      </c>
      <c r="CS12" s="2">
        <f t="shared" si="16"/>
        <v>37.308000000000007</v>
      </c>
      <c r="CT12" s="2">
        <f t="shared" si="16"/>
        <v>11.204000000000001</v>
      </c>
      <c r="CU12" s="2">
        <f t="shared" si="16"/>
        <v>12.548000000000002</v>
      </c>
      <c r="CV12" s="2">
        <f t="shared" si="16"/>
        <v>11.062000000000001</v>
      </c>
      <c r="CW12" s="2">
        <f t="shared" si="16"/>
        <v>2.016</v>
      </c>
      <c r="CX12" s="2">
        <f t="shared" si="16"/>
        <v>42.806000000000004</v>
      </c>
      <c r="CY12" s="2">
        <f t="shared" si="16"/>
        <v>5.24</v>
      </c>
      <c r="CZ12" s="2">
        <f t="shared" si="16"/>
        <v>0.60599999999999998</v>
      </c>
      <c r="DA12" s="2">
        <f t="shared" si="16"/>
        <v>108.6</v>
      </c>
      <c r="DB12" s="2">
        <f t="shared" si="16"/>
        <v>8.5280000000000005</v>
      </c>
      <c r="DC12" s="2">
        <f t="shared" si="16"/>
        <v>56.232000000000006</v>
      </c>
      <c r="DD12" s="2">
        <f t="shared" si="16"/>
        <v>6.7360000000000007</v>
      </c>
      <c r="DE12" s="2">
        <f t="shared" si="16"/>
        <v>0.41600000000000004</v>
      </c>
      <c r="DF12" s="2">
        <f t="shared" si="16"/>
        <v>57.48</v>
      </c>
      <c r="DG12" s="2">
        <f t="shared" si="16"/>
        <v>18.496000000000002</v>
      </c>
      <c r="DH12" s="2">
        <f t="shared" si="16"/>
        <v>0.8620000000000001</v>
      </c>
      <c r="DI12" s="2">
        <f t="shared" si="16"/>
        <v>39.445999999999998</v>
      </c>
      <c r="DJ12" s="2">
        <f t="shared" si="16"/>
        <v>36.968000000000004</v>
      </c>
      <c r="DK12" s="2">
        <f t="shared" si="16"/>
        <v>7.1639999999999997</v>
      </c>
      <c r="DL12" s="2">
        <f t="shared" si="16"/>
        <v>0.28200000000000003</v>
      </c>
      <c r="DM12" s="2">
        <f t="shared" si="16"/>
        <v>39.308000000000007</v>
      </c>
      <c r="DN12" s="2">
        <f t="shared" ref="DN12:FQ12" si="17">DN10+(2.2*(DN10-DN9))</f>
        <v>15.200000000000003</v>
      </c>
      <c r="DO12" s="2">
        <f t="shared" si="17"/>
        <v>0.83999999999999986</v>
      </c>
      <c r="DP12" s="2">
        <f t="shared" si="17"/>
        <v>36.130000000000003</v>
      </c>
      <c r="DQ12" s="2">
        <f t="shared" si="17"/>
        <v>13.438000000000001</v>
      </c>
      <c r="DR12" s="2">
        <f t="shared" si="17"/>
        <v>34.917999999999999</v>
      </c>
      <c r="DS12" s="2">
        <f t="shared" si="17"/>
        <v>224.67000000000002</v>
      </c>
      <c r="DT12" s="2">
        <f t="shared" si="17"/>
        <v>206.59200000000001</v>
      </c>
      <c r="DU12" s="2">
        <f t="shared" si="17"/>
        <v>51.467999999999996</v>
      </c>
      <c r="DV12" s="2">
        <f t="shared" si="17"/>
        <v>35.024000000000001</v>
      </c>
      <c r="DW12" s="2">
        <f t="shared" si="17"/>
        <v>22.806000000000001</v>
      </c>
      <c r="DX12" s="2">
        <f t="shared" si="17"/>
        <v>5.0359999999999996</v>
      </c>
      <c r="DY12" s="2">
        <f t="shared" si="17"/>
        <v>23.596000000000004</v>
      </c>
      <c r="DZ12" s="2">
        <f t="shared" si="17"/>
        <v>38.342000000000006</v>
      </c>
      <c r="EA12" s="2">
        <f t="shared" si="17"/>
        <v>25519.800000000003</v>
      </c>
      <c r="EB12" s="2">
        <f t="shared" si="17"/>
        <v>10.602</v>
      </c>
      <c r="EC12" s="2">
        <f t="shared" si="17"/>
        <v>14.004</v>
      </c>
      <c r="ED12" s="2">
        <f t="shared" si="17"/>
        <v>0.70799999999999996</v>
      </c>
      <c r="EE12" s="2">
        <f t="shared" si="17"/>
        <v>0.24399999999999999</v>
      </c>
      <c r="EF12" s="2">
        <f t="shared" si="17"/>
        <v>104.75999999999999</v>
      </c>
      <c r="EG12" s="2">
        <f t="shared" si="17"/>
        <v>15.353999999999999</v>
      </c>
      <c r="EH12" s="2">
        <f t="shared" si="17"/>
        <v>2.782</v>
      </c>
      <c r="EI12" s="2">
        <f t="shared" si="17"/>
        <v>18.452000000000002</v>
      </c>
      <c r="EJ12" s="2">
        <f t="shared" si="17"/>
        <v>1.524</v>
      </c>
      <c r="EK12" s="2">
        <f t="shared" si="17"/>
        <v>16580.2</v>
      </c>
      <c r="EL12" s="2">
        <f t="shared" si="17"/>
        <v>11952.8</v>
      </c>
      <c r="EM12" s="2">
        <f t="shared" si="17"/>
        <v>17838.800000000003</v>
      </c>
      <c r="EN12" s="2">
        <f t="shared" si="17"/>
        <v>5.9560000000000013</v>
      </c>
      <c r="EO12" s="2">
        <f t="shared" si="17"/>
        <v>55.460000000000008</v>
      </c>
      <c r="EP12" s="2">
        <f t="shared" si="17"/>
        <v>3.0100000000000002</v>
      </c>
      <c r="EQ12" s="2">
        <f t="shared" si="17"/>
        <v>121.38000000000002</v>
      </c>
      <c r="ER12" s="2">
        <f t="shared" si="17"/>
        <v>16.586000000000002</v>
      </c>
      <c r="ES12" s="2">
        <f t="shared" si="17"/>
        <v>5.6260000000000003</v>
      </c>
      <c r="ET12" s="2">
        <f t="shared" si="17"/>
        <v>145.14000000000001</v>
      </c>
      <c r="EU12" s="2">
        <f t="shared" si="17"/>
        <v>9.006000000000002</v>
      </c>
      <c r="EV12" s="2">
        <f t="shared" si="17"/>
        <v>95.042000000000016</v>
      </c>
      <c r="EW12" s="2">
        <f t="shared" si="17"/>
        <v>21.706000000000003</v>
      </c>
      <c r="EX12" s="2">
        <f t="shared" si="17"/>
        <v>17.966000000000001</v>
      </c>
      <c r="EY12" s="2">
        <f t="shared" si="17"/>
        <v>0.52200000000000002</v>
      </c>
      <c r="EZ12" s="2">
        <f t="shared" si="17"/>
        <v>0.61399999999999999</v>
      </c>
      <c r="FA12" s="2">
        <f t="shared" si="17"/>
        <v>23588.400000000001</v>
      </c>
      <c r="FB12" s="2">
        <f t="shared" si="17"/>
        <v>1.246</v>
      </c>
      <c r="FC12" s="2">
        <f t="shared" si="17"/>
        <v>12.571999999999999</v>
      </c>
      <c r="FD12" s="2">
        <f t="shared" si="17"/>
        <v>21.594000000000001</v>
      </c>
      <c r="FE12" s="2">
        <f t="shared" si="17"/>
        <v>58.350000000000009</v>
      </c>
      <c r="FF12" s="2">
        <f t="shared" si="17"/>
        <v>1.8239999999999998</v>
      </c>
      <c r="FG12" s="2">
        <f t="shared" si="17"/>
        <v>25.327999999999999</v>
      </c>
      <c r="FH12" s="2">
        <f t="shared" si="17"/>
        <v>5.67</v>
      </c>
      <c r="FI12" s="2">
        <f t="shared" si="17"/>
        <v>2.9760000000000004</v>
      </c>
      <c r="FJ12" s="2">
        <f t="shared" si="17"/>
        <v>149.434</v>
      </c>
      <c r="FK12" s="2">
        <f t="shared" si="17"/>
        <v>7.3999999999999996E-2</v>
      </c>
      <c r="FL12" s="2">
        <f t="shared" si="17"/>
        <v>1.1880000000000002</v>
      </c>
      <c r="FM12" s="2">
        <f t="shared" si="17"/>
        <v>17281.400000000001</v>
      </c>
      <c r="FN12" s="2">
        <f t="shared" si="17"/>
        <v>1.4540000000000002</v>
      </c>
      <c r="FO12" s="2">
        <f t="shared" si="17"/>
        <v>29198</v>
      </c>
      <c r="FP12" s="2">
        <f t="shared" si="17"/>
        <v>0.21200000000000002</v>
      </c>
      <c r="FQ12" s="2">
        <f t="shared" si="17"/>
        <v>16752</v>
      </c>
    </row>
  </sheetData>
  <mergeCells count="1">
    <mergeCell ref="B2:B8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Wail Hassan</dc:creator>
  <cp:lastModifiedBy>Hassan, Wail</cp:lastModifiedBy>
  <dcterms:created xsi:type="dcterms:W3CDTF">2020-09-16T08:36:44Z</dcterms:created>
  <dcterms:modified xsi:type="dcterms:W3CDTF">2023-02-17T23:30:19Z</dcterms:modified>
</cp:coreProperties>
</file>