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donnamaney/Dropbox/Documents/ZF/PIlgeram_MS_2021/Sci_Rep/to co-authors Mar 2023/"/>
    </mc:Choice>
  </mc:AlternateContent>
  <xr:revisionPtr revIDLastSave="0" documentId="13_ncr:1_{B045F31E-0D4C-3C46-B02E-695F0EC6D278}" xr6:coauthVersionLast="47" xr6:coauthVersionMax="47" xr10:uidLastSave="{00000000-0000-0000-0000-000000000000}"/>
  <bookViews>
    <workbookView xWindow="2760" yWindow="500" windowWidth="27940" windowHeight="19440" xr2:uid="{EB0E21E4-31B6-B34E-9F3F-7B04E2C9B419}"/>
  </bookViews>
  <sheets>
    <sheet name="Table S4" sheetId="1" r:id="rId1"/>
    <sheet name="Table S5" sheetId="2" r:id="rId2"/>
    <sheet name="Table S6" sheetId="3" r:id="rId3"/>
    <sheet name="Table S7" sheetId="4" r:id="rId4"/>
    <sheet name="Table S8"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 i="5" l="1"/>
  <c r="E5" i="5"/>
  <c r="E7" i="5"/>
  <c r="E8" i="5"/>
  <c r="E9" i="5"/>
  <c r="E10" i="5"/>
  <c r="AR10" i="1" l="1"/>
  <c r="AR11" i="1"/>
  <c r="AR12" i="1"/>
  <c r="AR13" i="1"/>
  <c r="AR14" i="1"/>
  <c r="AR15" i="1"/>
  <c r="AR16" i="1"/>
  <c r="AR17" i="1"/>
  <c r="AU17" i="1" s="1"/>
  <c r="AR18" i="1"/>
  <c r="BN18" i="1"/>
  <c r="BM18" i="1"/>
  <c r="BL18" i="1"/>
  <c r="BN17" i="1"/>
  <c r="BP17" i="1" s="1"/>
  <c r="BL17" i="1"/>
  <c r="BO17" i="1" s="1"/>
  <c r="BN16" i="1"/>
  <c r="BM16" i="1"/>
  <c r="BL16" i="1"/>
  <c r="BN15" i="1"/>
  <c r="BM15" i="1"/>
  <c r="BL15" i="1"/>
  <c r="BN14" i="1"/>
  <c r="BM14" i="1"/>
  <c r="BL14" i="1"/>
  <c r="BN13" i="1"/>
  <c r="BM13" i="1"/>
  <c r="BL13" i="1"/>
  <c r="BN12" i="1"/>
  <c r="BM12" i="1"/>
  <c r="BL12" i="1"/>
  <c r="BN11" i="1"/>
  <c r="BM11" i="1"/>
  <c r="BL11" i="1"/>
  <c r="BN10" i="1"/>
  <c r="BM10" i="1"/>
  <c r="BL10" i="1"/>
  <c r="BK18" i="1"/>
  <c r="BK16" i="1"/>
  <c r="BK15" i="1"/>
  <c r="BK14" i="1"/>
  <c r="BK13" i="1"/>
  <c r="BK12" i="1"/>
  <c r="BK11" i="1"/>
  <c r="BK10" i="1"/>
  <c r="BO10" i="1" s="1"/>
  <c r="BD18" i="1"/>
  <c r="BC18" i="1"/>
  <c r="BB18" i="1"/>
  <c r="BD17" i="1"/>
  <c r="BF17" i="1" s="1"/>
  <c r="BB17" i="1"/>
  <c r="BE17" i="1" s="1"/>
  <c r="BD16" i="1"/>
  <c r="BC16" i="1"/>
  <c r="BB16" i="1"/>
  <c r="BD15" i="1"/>
  <c r="BC15" i="1"/>
  <c r="BF15" i="1" s="1"/>
  <c r="BB15" i="1"/>
  <c r="BD14" i="1"/>
  <c r="BC14" i="1"/>
  <c r="BB14" i="1"/>
  <c r="BD13" i="1"/>
  <c r="BC13" i="1"/>
  <c r="BB13" i="1"/>
  <c r="BD12" i="1"/>
  <c r="BC12" i="1"/>
  <c r="BB12" i="1"/>
  <c r="BD11" i="1"/>
  <c r="BC11" i="1"/>
  <c r="BB11" i="1"/>
  <c r="BD10" i="1"/>
  <c r="BC10" i="1"/>
  <c r="BB10" i="1"/>
  <c r="BA18" i="1"/>
  <c r="BA16" i="1"/>
  <c r="BA15" i="1"/>
  <c r="BA14" i="1"/>
  <c r="BA13" i="1"/>
  <c r="BA12" i="1"/>
  <c r="BA11" i="1"/>
  <c r="BA10" i="1"/>
  <c r="AT18" i="1"/>
  <c r="AS18" i="1"/>
  <c r="AT17" i="1"/>
  <c r="AV17" i="1" s="1"/>
  <c r="AT16" i="1"/>
  <c r="AS16" i="1"/>
  <c r="AT15" i="1"/>
  <c r="AS15" i="1"/>
  <c r="AT14" i="1"/>
  <c r="AS14" i="1"/>
  <c r="AT13" i="1"/>
  <c r="AS13" i="1"/>
  <c r="AT12" i="1"/>
  <c r="AS12" i="1"/>
  <c r="AT11" i="1"/>
  <c r="AS11" i="1"/>
  <c r="AT10" i="1"/>
  <c r="AS10" i="1"/>
  <c r="AQ18" i="1"/>
  <c r="AQ16" i="1"/>
  <c r="AQ15" i="1"/>
  <c r="AQ14" i="1"/>
  <c r="AQ13" i="1"/>
  <c r="AQ12" i="1"/>
  <c r="AQ11" i="1"/>
  <c r="AQ10" i="1"/>
  <c r="AU10" i="1" s="1"/>
  <c r="AJ18" i="1"/>
  <c r="AI18" i="1"/>
  <c r="AH18" i="1"/>
  <c r="AJ17" i="1"/>
  <c r="AL17" i="1" s="1"/>
  <c r="AH17" i="1"/>
  <c r="AK17" i="1" s="1"/>
  <c r="AJ16" i="1"/>
  <c r="AI16" i="1"/>
  <c r="AH16" i="1"/>
  <c r="AJ15" i="1"/>
  <c r="AI15" i="1"/>
  <c r="AH15" i="1"/>
  <c r="AJ14" i="1"/>
  <c r="AI14" i="1"/>
  <c r="AH14" i="1"/>
  <c r="AJ13" i="1"/>
  <c r="AI13" i="1"/>
  <c r="AH13" i="1"/>
  <c r="AJ12" i="1"/>
  <c r="AI12" i="1"/>
  <c r="AH12" i="1"/>
  <c r="AJ11" i="1"/>
  <c r="AI11" i="1"/>
  <c r="AH11" i="1"/>
  <c r="AJ10" i="1"/>
  <c r="AI10" i="1"/>
  <c r="AH10" i="1"/>
  <c r="AG18" i="1"/>
  <c r="AK18" i="1" s="1"/>
  <c r="AG16" i="1"/>
  <c r="AG15" i="1"/>
  <c r="AG14" i="1"/>
  <c r="AK14" i="1" s="1"/>
  <c r="AG13" i="1"/>
  <c r="AG12" i="1"/>
  <c r="AG11" i="1"/>
  <c r="AG10" i="1"/>
  <c r="AK10" i="1" s="1"/>
  <c r="Z18" i="1"/>
  <c r="Y18" i="1"/>
  <c r="X18" i="1"/>
  <c r="Z17" i="1"/>
  <c r="AB17" i="1" s="1"/>
  <c r="X17" i="1"/>
  <c r="AA17" i="1" s="1"/>
  <c r="Z16" i="1"/>
  <c r="Y16" i="1"/>
  <c r="X16" i="1"/>
  <c r="Z15" i="1"/>
  <c r="Y15" i="1"/>
  <c r="X15" i="1"/>
  <c r="Z14" i="1"/>
  <c r="Y14" i="1"/>
  <c r="X14" i="1"/>
  <c r="Z13" i="1"/>
  <c r="Y13" i="1"/>
  <c r="X13" i="1"/>
  <c r="Z12" i="1"/>
  <c r="Y12" i="1"/>
  <c r="X12" i="1"/>
  <c r="Z11" i="1"/>
  <c r="Y11" i="1"/>
  <c r="X11" i="1"/>
  <c r="Z10" i="1"/>
  <c r="Y10" i="1"/>
  <c r="X10" i="1"/>
  <c r="W18" i="1"/>
  <c r="AA18" i="1" s="1"/>
  <c r="W16" i="1"/>
  <c r="W15" i="1"/>
  <c r="W14" i="1"/>
  <c r="AA14" i="1" s="1"/>
  <c r="W13" i="1"/>
  <c r="W12" i="1"/>
  <c r="W11" i="1"/>
  <c r="W10" i="1"/>
  <c r="AA10" i="1" s="1"/>
  <c r="P18" i="1"/>
  <c r="O18" i="1"/>
  <c r="N18" i="1"/>
  <c r="P17" i="1"/>
  <c r="R17" i="1" s="1"/>
  <c r="N17" i="1"/>
  <c r="Q17" i="1" s="1"/>
  <c r="P16" i="1"/>
  <c r="O16" i="1"/>
  <c r="N16" i="1"/>
  <c r="P15" i="1"/>
  <c r="O15" i="1"/>
  <c r="N15" i="1"/>
  <c r="P14" i="1"/>
  <c r="O14" i="1"/>
  <c r="N14" i="1"/>
  <c r="P13" i="1"/>
  <c r="O13" i="1"/>
  <c r="N13" i="1"/>
  <c r="P12" i="1"/>
  <c r="O12" i="1"/>
  <c r="N12" i="1"/>
  <c r="P11" i="1"/>
  <c r="O11" i="1"/>
  <c r="N11" i="1"/>
  <c r="P10" i="1"/>
  <c r="O10" i="1"/>
  <c r="N10" i="1"/>
  <c r="M18" i="1"/>
  <c r="Q18" i="1" s="1"/>
  <c r="M16" i="1"/>
  <c r="M15" i="1"/>
  <c r="M14" i="1"/>
  <c r="Q14" i="1" s="1"/>
  <c r="M13" i="1"/>
  <c r="M12" i="1"/>
  <c r="M11" i="1"/>
  <c r="M10" i="1"/>
  <c r="BF18" i="1" l="1"/>
  <c r="BO18" i="1"/>
  <c r="BF16" i="1"/>
  <c r="BE10" i="1"/>
  <c r="Q10" i="1"/>
  <c r="BE18" i="1"/>
  <c r="AU14" i="1"/>
  <c r="AL15" i="1"/>
  <c r="BF12" i="1"/>
  <c r="AL18" i="1"/>
  <c r="AU18" i="1"/>
  <c r="BP15" i="1"/>
  <c r="BP18" i="1"/>
  <c r="BE14" i="1"/>
  <c r="BE12" i="1"/>
  <c r="AV16" i="1"/>
  <c r="BO13" i="1"/>
  <c r="BE16" i="1"/>
  <c r="BF10" i="1"/>
  <c r="AK16" i="1"/>
  <c r="BO14" i="1"/>
  <c r="AU13" i="1"/>
  <c r="Q13" i="1"/>
  <c r="AA12" i="1"/>
  <c r="AB11" i="1"/>
  <c r="AA16" i="1"/>
  <c r="R10" i="1"/>
  <c r="AV13" i="1"/>
  <c r="AV12" i="1"/>
  <c r="R15" i="1"/>
  <c r="R18" i="1"/>
  <c r="AK15" i="1"/>
  <c r="AL14" i="1"/>
  <c r="AU11" i="1"/>
  <c r="AV10" i="1"/>
  <c r="BE15" i="1"/>
  <c r="BP13" i="1"/>
  <c r="AB18" i="1"/>
  <c r="Q11" i="1"/>
  <c r="AB12" i="1"/>
  <c r="BP16" i="1"/>
  <c r="R13" i="1"/>
  <c r="R11" i="1"/>
  <c r="AA13" i="1"/>
  <c r="AK12" i="1"/>
  <c r="Q16" i="1"/>
  <c r="AB16" i="1"/>
  <c r="AK13" i="1"/>
  <c r="AK11" i="1"/>
  <c r="AL13" i="1"/>
  <c r="AU15" i="1"/>
  <c r="BF13" i="1"/>
  <c r="BP11" i="1"/>
  <c r="AB13" i="1"/>
  <c r="AU16" i="1"/>
  <c r="Q12" i="1"/>
  <c r="R12" i="1"/>
  <c r="Q15" i="1"/>
  <c r="AA15" i="1"/>
  <c r="AB14" i="1"/>
  <c r="AV15" i="1"/>
  <c r="AV18" i="1"/>
  <c r="R14" i="1"/>
  <c r="AL11" i="1"/>
  <c r="AV14" i="1"/>
  <c r="BF14" i="1"/>
  <c r="BP12" i="1"/>
  <c r="AL12" i="1"/>
  <c r="BO11" i="1"/>
  <c r="AB15" i="1"/>
  <c r="AL10" i="1"/>
  <c r="AU12" i="1"/>
  <c r="BP10" i="1"/>
  <c r="R16" i="1"/>
  <c r="AA11" i="1"/>
  <c r="AB10" i="1"/>
  <c r="BE13" i="1"/>
  <c r="BE11" i="1"/>
  <c r="BO15" i="1"/>
  <c r="BP14" i="1"/>
  <c r="AL16" i="1"/>
  <c r="AV11" i="1"/>
  <c r="BF11" i="1"/>
  <c r="BO16" i="1"/>
  <c r="BO12" i="1"/>
</calcChain>
</file>

<file path=xl/sharedStrings.xml><?xml version="1.0" encoding="utf-8"?>
<sst xmlns="http://schemas.openxmlformats.org/spreadsheetml/2006/main" count="234" uniqueCount="132">
  <si>
    <t>red_green</t>
  </si>
  <si>
    <t>brown_purple</t>
  </si>
  <si>
    <t>grey_cerulean_pink_green</t>
  </si>
  <si>
    <t>white_yellow</t>
  </si>
  <si>
    <t>black_cerulean</t>
  </si>
  <si>
    <t>black_yellow_1572</t>
  </si>
  <si>
    <t>yellow_yellow</t>
  </si>
  <si>
    <t>blue_cerulean</t>
  </si>
  <si>
    <t>purple_grey</t>
  </si>
  <si>
    <t>purple_gray</t>
  </si>
  <si>
    <t>brown_only</t>
  </si>
  <si>
    <t>SAL_1_dur</t>
  </si>
  <si>
    <t>SAL_2_dur</t>
  </si>
  <si>
    <t>pupil_ID</t>
  </si>
  <si>
    <t>Time in t1 (min)</t>
  </si>
  <si>
    <t>t1_SAL_1</t>
  </si>
  <si>
    <t>t1_SAL_2</t>
  </si>
  <si>
    <t>Time in t1 (% of trial)</t>
  </si>
  <si>
    <t>OTA_1_dur</t>
  </si>
  <si>
    <t>OTA_2_dur</t>
  </si>
  <si>
    <t>t1_OTA_1</t>
  </si>
  <si>
    <t>t1_OTA 2</t>
  </si>
  <si>
    <t>Pecks to tutor</t>
  </si>
  <si>
    <t>tp_SAL_1</t>
  </si>
  <si>
    <t>tp_SAL_2</t>
  </si>
  <si>
    <t>tp_OTA_1</t>
  </si>
  <si>
    <t>tp_OTA 2</t>
  </si>
  <si>
    <t>t1_SAL_AVG</t>
  </si>
  <si>
    <t>t1_OTA_AVG</t>
  </si>
  <si>
    <t>tp_SAL_AVG</t>
  </si>
  <si>
    <t>tp_OTA_AVG</t>
  </si>
  <si>
    <t xml:space="preserve">Two-footed contacts </t>
  </si>
  <si>
    <t>co_SAL_1</t>
  </si>
  <si>
    <t>co_SAL_2</t>
  </si>
  <si>
    <t>co_OTA_1</t>
  </si>
  <si>
    <t>co_OTA_2</t>
  </si>
  <si>
    <t>Two-footed contacts per min</t>
  </si>
  <si>
    <t>Pecks to tutor per min</t>
  </si>
  <si>
    <t>co_SAL_AVG</t>
  </si>
  <si>
    <t>co_OTA_AVG</t>
  </si>
  <si>
    <t>Vocalizations</t>
  </si>
  <si>
    <t>v_SAL_1</t>
  </si>
  <si>
    <t>v_SAL_2</t>
  </si>
  <si>
    <t>v_OTA_1</t>
  </si>
  <si>
    <t>v_OTA 2</t>
  </si>
  <si>
    <t>Vocalizations per min</t>
  </si>
  <si>
    <t>v_SAL_AVG</t>
  </si>
  <si>
    <t>v_OTA_AVG</t>
  </si>
  <si>
    <t>Preening (min)</t>
  </si>
  <si>
    <t>p_SAL_1</t>
  </si>
  <si>
    <t>p_SAL_2</t>
  </si>
  <si>
    <t>Preening (% of trial)</t>
  </si>
  <si>
    <t>p_OTA_1</t>
  </si>
  <si>
    <t>p_OTA 2</t>
  </si>
  <si>
    <t>p_SAL_AVG</t>
  </si>
  <si>
    <t>p_OTA_AVG</t>
  </si>
  <si>
    <t>Tutor songs</t>
  </si>
  <si>
    <t>ts_SAL_1</t>
  </si>
  <si>
    <t>ts_SAL_2</t>
  </si>
  <si>
    <t>ts_OTA_1</t>
  </si>
  <si>
    <t>TS_OTA_2</t>
  </si>
  <si>
    <t>Tutor songs per min</t>
  </si>
  <si>
    <t>ts_SAL_AVG</t>
  </si>
  <si>
    <t>ts_OTA_AVG</t>
  </si>
  <si>
    <t>Pupil</t>
  </si>
  <si>
    <t>Preference for control song = 1</t>
  </si>
  <si>
    <t>Preference for OTA song = 0</t>
  </si>
  <si>
    <t>age</t>
  </si>
  <si>
    <t>preference</t>
  </si>
  <si>
    <t>lower.conf</t>
  </si>
  <si>
    <t>upper.conf</t>
  </si>
  <si>
    <t>condition</t>
  </si>
  <si>
    <t>OTA</t>
  </si>
  <si>
    <t>ID</t>
  </si>
  <si>
    <t>song_exemplar</t>
  </si>
  <si>
    <t>1812_a</t>
  </si>
  <si>
    <t>1812_b</t>
  </si>
  <si>
    <t>1812_c</t>
  </si>
  <si>
    <t>1812_d</t>
  </si>
  <si>
    <t>control</t>
  </si>
  <si>
    <t>1815_a</t>
  </si>
  <si>
    <t>1815_b</t>
  </si>
  <si>
    <t>1815_c</t>
  </si>
  <si>
    <t>1815_d</t>
  </si>
  <si>
    <t>1816_a</t>
  </si>
  <si>
    <t>1816_b</t>
  </si>
  <si>
    <t>1816_c</t>
  </si>
  <si>
    <t>1819_a</t>
  </si>
  <si>
    <t>1819_b</t>
  </si>
  <si>
    <t>1819_c</t>
  </si>
  <si>
    <t>1908_a</t>
  </si>
  <si>
    <t>1908_b</t>
  </si>
  <si>
    <t>1908_c</t>
  </si>
  <si>
    <t>1914_a</t>
  </si>
  <si>
    <t>1914_b</t>
  </si>
  <si>
    <t>1914_c</t>
  </si>
  <si>
    <t>1914_d</t>
  </si>
  <si>
    <t>1914_e</t>
  </si>
  <si>
    <t>similarity score</t>
  </si>
  <si>
    <t>order</t>
  </si>
  <si>
    <t>AVG_51-76</t>
  </si>
  <si>
    <t>AVG_77-99</t>
  </si>
  <si>
    <t>AVG_38-99</t>
  </si>
  <si>
    <t>AVG_38-50</t>
  </si>
  <si>
    <t>Oxytocin receptor antagonism during early vocal learning reduces song preference and imitation in zebra finches</t>
  </si>
  <si>
    <t>Supplementary Table S4. Data supporting Fig. 2 and Tables S1, S2</t>
  </si>
  <si>
    <t>SAL first</t>
  </si>
  <si>
    <t>OTA first</t>
  </si>
  <si>
    <t>trial_duration (min)</t>
  </si>
  <si>
    <t xml:space="preserve">This table shows behaviors scored during behavioral trials. For each behavior, totals are given followed by the rate per minute (total behavior divided by the trial duration). Pupils were treated with either saline control (SAL) and oxytocin antagonist (OTA) in counterbalanced order. </t>
  </si>
  <si>
    <t>Supplementary Table S5. Preference data supporting Fig. 4A and 4C, Fig. S1</t>
  </si>
  <si>
    <t>SAL Tutor</t>
  </si>
  <si>
    <t>pupil</t>
  </si>
  <si>
    <t>OTA Tutor</t>
  </si>
  <si>
    <t>This table shows the preference data for each pupil per day during the key pressing assay. Averages are given at the right side of the table for the auditory learning phase (38-50 dph), the plastic song phase (51-76 dph),  the crystallization phase (77-99 dph), and the entire period (38-99 dph)</t>
  </si>
  <si>
    <t>auditory</t>
  </si>
  <si>
    <t>plastic</t>
  </si>
  <si>
    <t>crystallization</t>
  </si>
  <si>
    <t>overall</t>
  </si>
  <si>
    <t>days post-hatch (dph)</t>
  </si>
  <si>
    <t>This table shows the preference data at each age, which were used to make the GAM figure in panel A of Fig. 4 in the main text.</t>
  </si>
  <si>
    <t>Supplementary Table S6. Generalized additive model; data used to make Fig. 4A.</t>
  </si>
  <si>
    <t>This table shows the similarity scores for each pupil song exemplar. Scores are shown between each exemplar and the song of the pupil's control tutor and its OTA tutor. These data were used in the analyses presented in panel B of Fig. 4, main text, and Supplementary Table S3.</t>
  </si>
  <si>
    <t>Supplementary Table S8. Data supporting Fig. 4C</t>
  </si>
  <si>
    <t>This table shows the data used to make panel C of Figure 4 in the main text.</t>
  </si>
  <si>
    <t>average preference 38-99 dph</t>
  </si>
  <si>
    <t>Maximum similarity to control song</t>
  </si>
  <si>
    <t>Maximum similarity to OTA song</t>
  </si>
  <si>
    <t>Difference between control and OTA</t>
  </si>
  <si>
    <t>SUPPLEMENTARY TABLES S4-S8</t>
  </si>
  <si>
    <t>Supplementary Table S7. Similarity data supporting data analysis in Fig. 4B, Table S3</t>
  </si>
  <si>
    <t>Natalie R. Pilgeram, Nicole M. Baran, Aditya Bhise, Matthew T. Davis, Erik N. K. Iverson, Emily Kim, Sumin Lee, Carlos A. Rodriguez-Saltos, and Donna L. Maney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</si>
</sst>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1" x14ac:knownFonts="1">
    <font>
      <sz val="12"/>
      <color theme="1"/>
      <name val="Calibri"/>
      <family val="2"/>
      <scheme val="minor"/>
    </font>
    <font>
      <sz val="12"/>
      <color rgb="FFFF0000"/>
      <name val="Calibri"/>
      <family val="2"/>
      <scheme val="minor"/>
    </font>
    <font>
      <b/>
      <sz val="12"/>
      <color theme="1"/>
      <name val="Calibri"/>
      <family val="2"/>
      <scheme val="minor"/>
    </font>
    <font>
      <sz val="12"/>
      <color rgb="FF000000"/>
      <name val="Calibri"/>
      <family val="2"/>
      <scheme val="minor"/>
    </font>
    <font>
      <sz val="12"/>
      <color theme="1"/>
      <name val="Calibri"/>
      <family val="2"/>
    </font>
    <font>
      <b/>
      <sz val="12"/>
      <color theme="1"/>
      <name val="Calibri"/>
      <family val="2"/>
    </font>
    <font>
      <b/>
      <sz val="12"/>
      <color rgb="FF000000"/>
      <name val="Calibri"/>
      <family val="2"/>
      <scheme val="minor"/>
    </font>
    <font>
      <sz val="12"/>
      <color rgb="FF000000"/>
      <name val="Arial"/>
      <family val="2"/>
    </font>
    <font>
      <sz val="12"/>
      <color theme="1"/>
      <name val="Arial"/>
      <family val="2"/>
    </font>
    <font>
      <b/>
      <sz val="11"/>
      <color theme="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3" fillId="0" borderId="0" xfId="0" applyFont="1"/>
    <xf numFmtId="2" fontId="3" fillId="0" borderId="0" xfId="0" applyNumberFormat="1" applyFont="1"/>
    <xf numFmtId="0" fontId="6" fillId="0" borderId="0" xfId="0" applyFont="1"/>
    <xf numFmtId="0" fontId="1" fillId="0" borderId="0" xfId="0" applyFont="1"/>
    <xf numFmtId="0" fontId="7" fillId="0" borderId="0" xfId="0" applyFont="1"/>
    <xf numFmtId="0" fontId="7" fillId="0" borderId="0" xfId="0" applyFont="1" applyAlignment="1">
      <alignment horizontal="left"/>
    </xf>
    <xf numFmtId="0" fontId="7" fillId="0" borderId="0" xfId="0" applyFont="1" applyAlignment="1">
      <alignment horizontal="right"/>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center"/>
    </xf>
    <xf numFmtId="0" fontId="5" fillId="0" borderId="0" xfId="0" applyFont="1" applyFill="1"/>
    <xf numFmtId="0" fontId="0" fillId="0" borderId="0" xfId="0" applyFill="1"/>
    <xf numFmtId="0" fontId="2" fillId="0" borderId="0" xfId="0" applyFont="1" applyFill="1"/>
    <xf numFmtId="0" fontId="4" fillId="0" borderId="0" xfId="0" applyFont="1" applyFill="1"/>
    <xf numFmtId="164" fontId="4" fillId="0" borderId="0" xfId="0" applyNumberFormat="1" applyFont="1" applyFill="1"/>
    <xf numFmtId="2" fontId="0" fillId="0" borderId="0" xfId="0" applyNumberFormat="1" applyFill="1"/>
    <xf numFmtId="2" fontId="2" fillId="0" borderId="0" xfId="0" applyNumberFormat="1" applyFont="1" applyFill="1"/>
    <xf numFmtId="165" fontId="0" fillId="0" borderId="0" xfId="0" applyNumberFormat="1" applyFill="1"/>
    <xf numFmtId="165" fontId="2" fillId="0" borderId="0" xfId="0" applyNumberFormat="1" applyFont="1" applyFill="1"/>
  </cellXfs>
  <cellStyles count="1">
    <cellStyle name="Normal" xfId="0" builtinId="0"/>
  </cellStyles>
  <dxfs count="0"/>
  <tableStyles count="0" defaultTableStyle="TableStyleMedium2" defaultPivotStyle="PivotStyleLight16"/>
  <colors>
    <mruColors>
      <color rgb="FFFFDDFB"/>
      <color rgb="FFC27BA0"/>
      <color rgb="FFB8F7F5"/>
      <color rgb="FF6FFCFF"/>
      <color rgb="FF9500FF"/>
      <color rgb="FF7900CC"/>
      <color rgb="FFDEC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2B130-4B0A-D643-B00A-4B42028308CF}">
  <dimension ref="A1:BP18"/>
  <sheetViews>
    <sheetView tabSelected="1" workbookViewId="0">
      <selection activeCell="I8" sqref="I8:BP18"/>
    </sheetView>
  </sheetViews>
  <sheetFormatPr baseColWidth="10" defaultRowHeight="16" x14ac:dyDescent="0.2"/>
  <cols>
    <col min="1" max="1" width="8.6640625" customWidth="1"/>
    <col min="2" max="2" width="15.33203125" customWidth="1"/>
    <col min="3" max="3" width="23.1640625" customWidth="1"/>
    <col min="4" max="4" width="12.33203125" customWidth="1"/>
    <col min="18" max="18" width="13.1640625" customWidth="1"/>
  </cols>
  <sheetData>
    <row r="1" spans="1:68" x14ac:dyDescent="0.2">
      <c r="A1" s="9" t="s">
        <v>104</v>
      </c>
    </row>
    <row r="2" spans="1:68" x14ac:dyDescent="0.2">
      <c r="A2" s="10" t="s">
        <v>131</v>
      </c>
    </row>
    <row r="3" spans="1:68" x14ac:dyDescent="0.2">
      <c r="A3" t="s">
        <v>129</v>
      </c>
    </row>
    <row r="5" spans="1:68" x14ac:dyDescent="0.2">
      <c r="A5" s="11" t="s">
        <v>105</v>
      </c>
    </row>
    <row r="6" spans="1:68" x14ac:dyDescent="0.2">
      <c r="A6" t="s">
        <v>109</v>
      </c>
    </row>
    <row r="8" spans="1:68" x14ac:dyDescent="0.2">
      <c r="E8" s="3" t="s">
        <v>108</v>
      </c>
      <c r="F8" s="1"/>
      <c r="G8" s="1"/>
      <c r="H8" s="1"/>
      <c r="I8" s="13" t="s">
        <v>14</v>
      </c>
      <c r="J8" s="14"/>
      <c r="K8" s="14"/>
      <c r="L8" s="14"/>
      <c r="M8" s="15" t="s">
        <v>17</v>
      </c>
      <c r="N8" s="14"/>
      <c r="O8" s="14"/>
      <c r="P8" s="14"/>
      <c r="Q8" s="14"/>
      <c r="R8" s="14"/>
      <c r="S8" s="13" t="s">
        <v>22</v>
      </c>
      <c r="T8" s="14"/>
      <c r="U8" s="14"/>
      <c r="V8" s="14"/>
      <c r="W8" s="15" t="s">
        <v>37</v>
      </c>
      <c r="X8" s="14"/>
      <c r="Y8" s="14"/>
      <c r="Z8" s="14"/>
      <c r="AA8" s="14"/>
      <c r="AB8" s="14"/>
      <c r="AC8" s="15" t="s">
        <v>31</v>
      </c>
      <c r="AD8" s="14"/>
      <c r="AE8" s="14"/>
      <c r="AF8" s="14"/>
      <c r="AG8" s="15" t="s">
        <v>36</v>
      </c>
      <c r="AH8" s="14"/>
      <c r="AI8" s="14"/>
      <c r="AJ8" s="14"/>
      <c r="AK8" s="14"/>
      <c r="AL8" s="14"/>
      <c r="AM8" s="16" t="s">
        <v>40</v>
      </c>
      <c r="AN8" s="16"/>
      <c r="AO8" s="14"/>
      <c r="AP8" s="14"/>
      <c r="AQ8" s="15" t="s">
        <v>45</v>
      </c>
      <c r="AR8" s="14"/>
      <c r="AS8" s="14"/>
      <c r="AT8" s="14"/>
      <c r="AU8" s="14"/>
      <c r="AV8" s="14"/>
      <c r="AW8" s="13" t="s">
        <v>48</v>
      </c>
      <c r="AX8" s="13"/>
      <c r="AY8" s="13"/>
      <c r="AZ8" s="13"/>
      <c r="BA8" s="15" t="s">
        <v>51</v>
      </c>
      <c r="BB8" s="14"/>
      <c r="BC8" s="14"/>
      <c r="BD8" s="14"/>
      <c r="BE8" s="14"/>
      <c r="BF8" s="14"/>
      <c r="BG8" s="15" t="s">
        <v>56</v>
      </c>
      <c r="BH8" s="15"/>
      <c r="BI8" s="15"/>
      <c r="BJ8" s="15"/>
      <c r="BK8" s="15" t="s">
        <v>61</v>
      </c>
      <c r="BL8" s="14"/>
      <c r="BM8" s="14"/>
      <c r="BN8" s="14"/>
      <c r="BO8" s="14"/>
      <c r="BP8" s="14"/>
    </row>
    <row r="9" spans="1:68" x14ac:dyDescent="0.2">
      <c r="A9" t="s">
        <v>112</v>
      </c>
      <c r="B9" t="s">
        <v>111</v>
      </c>
      <c r="C9" t="s">
        <v>113</v>
      </c>
      <c r="D9" t="s">
        <v>99</v>
      </c>
      <c r="E9" s="1" t="s">
        <v>11</v>
      </c>
      <c r="F9" s="1" t="s">
        <v>12</v>
      </c>
      <c r="G9" s="1" t="s">
        <v>18</v>
      </c>
      <c r="H9" s="1" t="s">
        <v>19</v>
      </c>
      <c r="I9" s="16" t="s">
        <v>15</v>
      </c>
      <c r="J9" s="16" t="s">
        <v>16</v>
      </c>
      <c r="K9" s="16" t="s">
        <v>20</v>
      </c>
      <c r="L9" s="16" t="s">
        <v>21</v>
      </c>
      <c r="M9" s="14" t="s">
        <v>15</v>
      </c>
      <c r="N9" s="14" t="s">
        <v>16</v>
      </c>
      <c r="O9" s="14" t="s">
        <v>20</v>
      </c>
      <c r="P9" s="14" t="s">
        <v>21</v>
      </c>
      <c r="Q9" s="15" t="s">
        <v>27</v>
      </c>
      <c r="R9" s="15" t="s">
        <v>28</v>
      </c>
      <c r="S9" s="16" t="s">
        <v>23</v>
      </c>
      <c r="T9" s="16" t="s">
        <v>24</v>
      </c>
      <c r="U9" s="16" t="s">
        <v>25</v>
      </c>
      <c r="V9" s="16" t="s">
        <v>26</v>
      </c>
      <c r="W9" s="16" t="s">
        <v>23</v>
      </c>
      <c r="X9" s="16" t="s">
        <v>24</v>
      </c>
      <c r="Y9" s="16" t="s">
        <v>25</v>
      </c>
      <c r="Z9" s="16" t="s">
        <v>26</v>
      </c>
      <c r="AA9" s="13" t="s">
        <v>29</v>
      </c>
      <c r="AB9" s="13" t="s">
        <v>30</v>
      </c>
      <c r="AC9" s="16" t="s">
        <v>32</v>
      </c>
      <c r="AD9" s="16" t="s">
        <v>33</v>
      </c>
      <c r="AE9" s="16" t="s">
        <v>34</v>
      </c>
      <c r="AF9" s="16" t="s">
        <v>35</v>
      </c>
      <c r="AG9" s="16" t="s">
        <v>32</v>
      </c>
      <c r="AH9" s="16" t="s">
        <v>33</v>
      </c>
      <c r="AI9" s="16" t="s">
        <v>34</v>
      </c>
      <c r="AJ9" s="16" t="s">
        <v>35</v>
      </c>
      <c r="AK9" s="13" t="s">
        <v>38</v>
      </c>
      <c r="AL9" s="13" t="s">
        <v>39</v>
      </c>
      <c r="AM9" s="16" t="s">
        <v>41</v>
      </c>
      <c r="AN9" s="16" t="s">
        <v>42</v>
      </c>
      <c r="AO9" s="16" t="s">
        <v>43</v>
      </c>
      <c r="AP9" s="16" t="s">
        <v>44</v>
      </c>
      <c r="AQ9" s="16" t="s">
        <v>41</v>
      </c>
      <c r="AR9" s="16" t="s">
        <v>42</v>
      </c>
      <c r="AS9" s="16" t="s">
        <v>43</v>
      </c>
      <c r="AT9" s="16" t="s">
        <v>44</v>
      </c>
      <c r="AU9" s="16" t="s">
        <v>46</v>
      </c>
      <c r="AV9" s="16" t="s">
        <v>47</v>
      </c>
      <c r="AW9" s="16" t="s">
        <v>49</v>
      </c>
      <c r="AX9" s="16" t="s">
        <v>50</v>
      </c>
      <c r="AY9" s="16" t="s">
        <v>52</v>
      </c>
      <c r="AZ9" s="16" t="s">
        <v>53</v>
      </c>
      <c r="BA9" s="16" t="s">
        <v>49</v>
      </c>
      <c r="BB9" s="16" t="s">
        <v>50</v>
      </c>
      <c r="BC9" s="16" t="s">
        <v>52</v>
      </c>
      <c r="BD9" s="16" t="s">
        <v>53</v>
      </c>
      <c r="BE9" s="13" t="s">
        <v>54</v>
      </c>
      <c r="BF9" s="13" t="s">
        <v>55</v>
      </c>
      <c r="BG9" s="16" t="s">
        <v>57</v>
      </c>
      <c r="BH9" s="16" t="s">
        <v>58</v>
      </c>
      <c r="BI9" s="16" t="s">
        <v>59</v>
      </c>
      <c r="BJ9" s="16" t="s">
        <v>60</v>
      </c>
      <c r="BK9" s="16" t="s">
        <v>57</v>
      </c>
      <c r="BL9" s="16" t="s">
        <v>58</v>
      </c>
      <c r="BM9" s="16" t="s">
        <v>59</v>
      </c>
      <c r="BN9" s="16" t="s">
        <v>60</v>
      </c>
      <c r="BO9" s="16" t="s">
        <v>62</v>
      </c>
      <c r="BP9" s="16" t="s">
        <v>63</v>
      </c>
    </row>
    <row r="10" spans="1:68" x14ac:dyDescent="0.2">
      <c r="A10">
        <v>1811</v>
      </c>
      <c r="B10" t="s">
        <v>0</v>
      </c>
      <c r="C10" t="s">
        <v>1</v>
      </c>
      <c r="D10" t="s">
        <v>106</v>
      </c>
      <c r="E10" s="2">
        <v>59.853033330000002</v>
      </c>
      <c r="F10" s="2">
        <v>52.478949999999998</v>
      </c>
      <c r="G10" s="2">
        <v>60.009300000000003</v>
      </c>
      <c r="H10" s="2">
        <v>61.005933329999998</v>
      </c>
      <c r="I10" s="17">
        <v>58.486316666666667</v>
      </c>
      <c r="J10" s="17">
        <v>52.39555</v>
      </c>
      <c r="K10" s="17">
        <v>60.009300000000003</v>
      </c>
      <c r="L10" s="17">
        <v>61.005933333333338</v>
      </c>
      <c r="M10" s="18">
        <f>I10/E10</f>
        <v>0.97716545699867985</v>
      </c>
      <c r="N10" s="18">
        <f t="shared" ref="N10:P18" si="0">J10/F10</f>
        <v>0.99841079137444633</v>
      </c>
      <c r="O10" s="18">
        <f t="shared" si="0"/>
        <v>1</v>
      </c>
      <c r="P10" s="18">
        <f t="shared" si="0"/>
        <v>1.0000000000546396</v>
      </c>
      <c r="Q10" s="19">
        <f>AVERAGE(M10:N10)</f>
        <v>0.98778812418656314</v>
      </c>
      <c r="R10" s="19">
        <f>AVERAGE(O10:P10)</f>
        <v>1.0000000000273199</v>
      </c>
      <c r="S10" s="16">
        <v>6</v>
      </c>
      <c r="T10" s="16">
        <v>17</v>
      </c>
      <c r="U10" s="16">
        <v>5</v>
      </c>
      <c r="V10" s="16">
        <v>5</v>
      </c>
      <c r="W10" s="18">
        <f t="shared" ref="W10:Z16" si="1">S10/E10</f>
        <v>0.10024554590105683</v>
      </c>
      <c r="X10" s="18">
        <f t="shared" si="1"/>
        <v>0.32393940808648042</v>
      </c>
      <c r="Y10" s="18">
        <f t="shared" si="1"/>
        <v>8.3320418668439727E-2</v>
      </c>
      <c r="Z10" s="18">
        <f t="shared" si="1"/>
        <v>8.1959241127472812E-2</v>
      </c>
      <c r="AA10" s="19">
        <f>AVERAGE(W10:X10)</f>
        <v>0.21209247699376862</v>
      </c>
      <c r="AB10" s="19">
        <f>AVERAGE(Y10:Z10)</f>
        <v>8.2639829897956263E-2</v>
      </c>
      <c r="AC10" s="16">
        <v>0</v>
      </c>
      <c r="AD10" s="16">
        <v>46</v>
      </c>
      <c r="AE10" s="16">
        <v>0</v>
      </c>
      <c r="AF10" s="16">
        <v>9</v>
      </c>
      <c r="AG10" s="14">
        <f>AC10/E10</f>
        <v>0</v>
      </c>
      <c r="AH10" s="14">
        <f t="shared" ref="AH10:AJ18" si="2">AD10/F10</f>
        <v>0.87654192776341755</v>
      </c>
      <c r="AI10" s="14">
        <f t="shared" si="2"/>
        <v>0</v>
      </c>
      <c r="AJ10" s="14">
        <f t="shared" si="2"/>
        <v>0.14752663402945104</v>
      </c>
      <c r="AK10" s="19">
        <f>AVERAGE(AG10:AH10)</f>
        <v>0.43827096388170877</v>
      </c>
      <c r="AL10" s="19">
        <f>AVERAGE(AI10:AJ10)</f>
        <v>7.3763317014725521E-2</v>
      </c>
      <c r="AM10" s="16">
        <v>1</v>
      </c>
      <c r="AN10" s="16">
        <v>58</v>
      </c>
      <c r="AO10" s="16">
        <v>1</v>
      </c>
      <c r="AP10" s="16">
        <v>3</v>
      </c>
      <c r="AQ10" s="14">
        <f>AM10/E10</f>
        <v>1.6707590983509473E-2</v>
      </c>
      <c r="AR10" s="14">
        <f t="shared" ref="AR10:AT18" si="3">AN10/F10</f>
        <v>1.1052050393538744</v>
      </c>
      <c r="AS10" s="14">
        <f t="shared" si="3"/>
        <v>1.6664083733687943E-2</v>
      </c>
      <c r="AT10" s="14">
        <f t="shared" si="3"/>
        <v>4.9175544676483683E-2</v>
      </c>
      <c r="AU10" s="19">
        <f>AVERAGE(AQ10:AR10)</f>
        <v>0.56095631516869193</v>
      </c>
      <c r="AV10" s="19">
        <f>AVERAGE(AS10:AT10)</f>
        <v>3.2919814205085815E-2</v>
      </c>
      <c r="AW10" s="17">
        <v>1.8604166666666666</v>
      </c>
      <c r="AX10" s="17">
        <v>1.9404000000000001</v>
      </c>
      <c r="AY10" s="17">
        <v>1.0999000000000001</v>
      </c>
      <c r="AZ10" s="17">
        <v>0.42096666666666666</v>
      </c>
      <c r="BA10" s="20">
        <f>AW10/E10</f>
        <v>3.1083080725570748E-2</v>
      </c>
      <c r="BB10" s="20">
        <f t="shared" ref="BB10:BD18" si="4">AX10/F10</f>
        <v>3.6974825144176861E-2</v>
      </c>
      <c r="BC10" s="20">
        <f t="shared" si="4"/>
        <v>1.8328825698683372E-2</v>
      </c>
      <c r="BD10" s="20">
        <f t="shared" si="4"/>
        <v>6.9004217079923604E-3</v>
      </c>
      <c r="BE10" s="21">
        <f>AVERAGE(BA10:BB10)</f>
        <v>3.4028952934873805E-2</v>
      </c>
      <c r="BF10" s="21">
        <f>AVERAGE(BC10:BD10)</f>
        <v>1.2614623703337866E-2</v>
      </c>
      <c r="BG10" s="14">
        <v>207</v>
      </c>
      <c r="BH10" s="14">
        <v>219</v>
      </c>
      <c r="BI10" s="14">
        <v>145</v>
      </c>
      <c r="BJ10" s="14">
        <v>42</v>
      </c>
      <c r="BK10" s="18">
        <f>BG10/E10</f>
        <v>3.458471333586461</v>
      </c>
      <c r="BL10" s="18">
        <f t="shared" ref="BL10:BN18" si="5">BH10/F10</f>
        <v>4.1731017865258355</v>
      </c>
      <c r="BM10" s="18">
        <f t="shared" si="5"/>
        <v>2.4162921413847518</v>
      </c>
      <c r="BN10" s="18">
        <f t="shared" si="5"/>
        <v>0.68845762547077161</v>
      </c>
      <c r="BO10" s="21">
        <f>AVERAGE(BK10:BL10)</f>
        <v>3.8157865600561482</v>
      </c>
      <c r="BP10" s="21">
        <f>AVERAGE(BM10:BN10)</f>
        <v>1.5523748834277618</v>
      </c>
    </row>
    <row r="11" spans="1:68" x14ac:dyDescent="0.2">
      <c r="A11">
        <v>1812</v>
      </c>
      <c r="B11" t="s">
        <v>1</v>
      </c>
      <c r="C11" t="s">
        <v>0</v>
      </c>
      <c r="D11" t="s">
        <v>106</v>
      </c>
      <c r="E11" s="2">
        <v>60.618016670000003</v>
      </c>
      <c r="F11" s="2">
        <v>59.919750000000001</v>
      </c>
      <c r="G11" s="2">
        <v>59.730666669999998</v>
      </c>
      <c r="H11" s="2">
        <v>60.757849999999998</v>
      </c>
      <c r="I11" s="17">
        <v>0</v>
      </c>
      <c r="J11" s="17">
        <v>59.919750000000001</v>
      </c>
      <c r="K11" s="17">
        <v>0</v>
      </c>
      <c r="L11" s="17">
        <v>34.263833333333331</v>
      </c>
      <c r="M11" s="18">
        <f t="shared" ref="M11:M18" si="6">I11/E11</f>
        <v>0</v>
      </c>
      <c r="N11" s="18">
        <f t="shared" si="0"/>
        <v>1</v>
      </c>
      <c r="O11" s="18">
        <f t="shared" si="0"/>
        <v>0</v>
      </c>
      <c r="P11" s="18">
        <f t="shared" si="0"/>
        <v>0.56394084605254025</v>
      </c>
      <c r="Q11" s="19">
        <f t="shared" ref="Q11:Q18" si="7">AVERAGE(M11:N11)</f>
        <v>0.5</v>
      </c>
      <c r="R11" s="19">
        <f t="shared" ref="R11:R18" si="8">AVERAGE(O11:P11)</f>
        <v>0.28197042302627012</v>
      </c>
      <c r="S11" s="16">
        <v>0</v>
      </c>
      <c r="T11" s="16">
        <v>1</v>
      </c>
      <c r="U11" s="16">
        <v>0</v>
      </c>
      <c r="V11" s="16">
        <v>0</v>
      </c>
      <c r="W11" s="18">
        <f t="shared" si="1"/>
        <v>0</v>
      </c>
      <c r="X11" s="18">
        <f t="shared" si="1"/>
        <v>1.6688988188368611E-2</v>
      </c>
      <c r="Y11" s="18">
        <f t="shared" si="1"/>
        <v>0</v>
      </c>
      <c r="Z11" s="18">
        <f t="shared" si="1"/>
        <v>0</v>
      </c>
      <c r="AA11" s="19">
        <f t="shared" ref="AA11:AA18" si="9">AVERAGE(W11:X11)</f>
        <v>8.3444940941843054E-3</v>
      </c>
      <c r="AB11" s="19">
        <f t="shared" ref="AB11:AB18" si="10">AVERAGE(Y11:Z11)</f>
        <v>0</v>
      </c>
      <c r="AC11" s="16">
        <v>0</v>
      </c>
      <c r="AD11" s="16">
        <v>2</v>
      </c>
      <c r="AE11" s="16">
        <v>0</v>
      </c>
      <c r="AF11" s="16">
        <v>18</v>
      </c>
      <c r="AG11" s="14">
        <f t="shared" ref="AG11:AG18" si="11">AC11/E11</f>
        <v>0</v>
      </c>
      <c r="AH11" s="14">
        <f t="shared" si="2"/>
        <v>3.3377976376737221E-2</v>
      </c>
      <c r="AI11" s="14">
        <f t="shared" si="2"/>
        <v>0</v>
      </c>
      <c r="AJ11" s="14">
        <f t="shared" si="2"/>
        <v>0.29625801439649363</v>
      </c>
      <c r="AK11" s="19">
        <f t="shared" ref="AK11:AK18" si="12">AVERAGE(AG11:AH11)</f>
        <v>1.6688988188368611E-2</v>
      </c>
      <c r="AL11" s="19">
        <f t="shared" ref="AL11:AL17" si="13">AVERAGE(AI11:AJ11)</f>
        <v>0.14812900719824681</v>
      </c>
      <c r="AM11" s="16">
        <v>1</v>
      </c>
      <c r="AN11" s="16">
        <v>0</v>
      </c>
      <c r="AO11" s="16">
        <v>7</v>
      </c>
      <c r="AP11" s="16">
        <v>15</v>
      </c>
      <c r="AQ11" s="14">
        <f t="shared" ref="AQ11:AQ18" si="14">AM11/E11</f>
        <v>1.6496745603603726E-2</v>
      </c>
      <c r="AR11" s="14">
        <f t="shared" si="3"/>
        <v>0</v>
      </c>
      <c r="AS11" s="14">
        <f t="shared" si="3"/>
        <v>0.11719273181184468</v>
      </c>
      <c r="AT11" s="14">
        <f t="shared" si="3"/>
        <v>0.24688167866374469</v>
      </c>
      <c r="AU11" s="19">
        <f t="shared" ref="AU11:AU18" si="15">AVERAGE(AQ11:AR11)</f>
        <v>8.2483728018018631E-3</v>
      </c>
      <c r="AV11" s="19">
        <f t="shared" ref="AV11:AV12" si="16">AVERAGE(AS11:AT11)</f>
        <v>0.18203720523779468</v>
      </c>
      <c r="AW11" s="17">
        <v>0.43756666666666699</v>
      </c>
      <c r="AX11" s="17">
        <v>0.9500333333333334</v>
      </c>
      <c r="AY11" s="17">
        <v>0.17776666666666668</v>
      </c>
      <c r="AZ11" s="17">
        <v>1.0124</v>
      </c>
      <c r="BA11" s="20">
        <f t="shared" ref="BA11:BA18" si="17">AW11/E11</f>
        <v>7.2184259846168764E-3</v>
      </c>
      <c r="BB11" s="20">
        <f t="shared" si="4"/>
        <v>1.585509507855646E-2</v>
      </c>
      <c r="BC11" s="20">
        <f t="shared" si="4"/>
        <v>2.9761373273931801E-3</v>
      </c>
      <c r="BD11" s="20">
        <f t="shared" si="4"/>
        <v>1.6662867431945009E-2</v>
      </c>
      <c r="BE11" s="21">
        <f t="shared" ref="BE11:BE18" si="18">AVERAGE(BA11:BB11)</f>
        <v>1.1536760531586667E-2</v>
      </c>
      <c r="BF11" s="21">
        <f t="shared" ref="BF11:BF12" si="19">AVERAGE(BC11:BD11)</f>
        <v>9.8195023796690938E-3</v>
      </c>
      <c r="BG11" s="14">
        <v>153</v>
      </c>
      <c r="BH11" s="14">
        <v>171</v>
      </c>
      <c r="BI11" s="14">
        <v>146</v>
      </c>
      <c r="BJ11" s="14">
        <v>84</v>
      </c>
      <c r="BK11" s="18">
        <f t="shared" ref="BK11:BK18" si="20">BG11/E11</f>
        <v>2.5240020773513701</v>
      </c>
      <c r="BL11" s="18">
        <f t="shared" si="5"/>
        <v>2.853816980211032</v>
      </c>
      <c r="BM11" s="18">
        <f t="shared" si="5"/>
        <v>2.4443055492184751</v>
      </c>
      <c r="BN11" s="18">
        <f t="shared" si="5"/>
        <v>1.3825374005169704</v>
      </c>
      <c r="BO11" s="21">
        <f t="shared" ref="BO11:BO18" si="21">AVERAGE(BK11:BL11)</f>
        <v>2.6889095287812008</v>
      </c>
      <c r="BP11" s="21">
        <f t="shared" ref="BP11:BP12" si="22">AVERAGE(BM11:BN11)</f>
        <v>1.9134214748677227</v>
      </c>
    </row>
    <row r="12" spans="1:68" x14ac:dyDescent="0.2">
      <c r="A12">
        <v>1815</v>
      </c>
      <c r="B12" t="s">
        <v>2</v>
      </c>
      <c r="C12" t="s">
        <v>3</v>
      </c>
      <c r="D12" t="s">
        <v>107</v>
      </c>
      <c r="E12" s="2">
        <v>59.18878333</v>
      </c>
      <c r="F12" s="2">
        <v>60.770449999999997</v>
      </c>
      <c r="G12" s="2">
        <v>59.325650000000003</v>
      </c>
      <c r="H12" s="2">
        <v>58.8429</v>
      </c>
      <c r="I12" s="17">
        <v>0</v>
      </c>
      <c r="J12" s="17">
        <v>60.770449999999997</v>
      </c>
      <c r="K12" s="17">
        <v>59.325650000000003</v>
      </c>
      <c r="L12" s="17">
        <v>58.8429</v>
      </c>
      <c r="M12" s="18">
        <f t="shared" si="6"/>
        <v>0</v>
      </c>
      <c r="N12" s="18">
        <f t="shared" si="0"/>
        <v>1</v>
      </c>
      <c r="O12" s="18">
        <f t="shared" si="0"/>
        <v>1</v>
      </c>
      <c r="P12" s="18">
        <f t="shared" si="0"/>
        <v>1</v>
      </c>
      <c r="Q12" s="19">
        <f t="shared" si="7"/>
        <v>0.5</v>
      </c>
      <c r="R12" s="19">
        <f t="shared" si="8"/>
        <v>1</v>
      </c>
      <c r="S12" s="16">
        <v>0</v>
      </c>
      <c r="T12" s="16">
        <v>0</v>
      </c>
      <c r="U12" s="16">
        <v>0</v>
      </c>
      <c r="V12" s="16">
        <v>0</v>
      </c>
      <c r="W12" s="18">
        <f t="shared" si="1"/>
        <v>0</v>
      </c>
      <c r="X12" s="18">
        <f t="shared" si="1"/>
        <v>0</v>
      </c>
      <c r="Y12" s="18">
        <f t="shared" si="1"/>
        <v>0</v>
      </c>
      <c r="Z12" s="18">
        <f t="shared" si="1"/>
        <v>0</v>
      </c>
      <c r="AA12" s="19">
        <f t="shared" si="9"/>
        <v>0</v>
      </c>
      <c r="AB12" s="19">
        <f t="shared" si="10"/>
        <v>0</v>
      </c>
      <c r="AC12" s="16">
        <v>0</v>
      </c>
      <c r="AD12" s="16">
        <v>0</v>
      </c>
      <c r="AE12" s="16">
        <v>0</v>
      </c>
      <c r="AF12" s="16">
        <v>0</v>
      </c>
      <c r="AG12" s="14">
        <f t="shared" si="11"/>
        <v>0</v>
      </c>
      <c r="AH12" s="14">
        <f t="shared" si="2"/>
        <v>0</v>
      </c>
      <c r="AI12" s="14">
        <f t="shared" si="2"/>
        <v>0</v>
      </c>
      <c r="AJ12" s="14">
        <f t="shared" si="2"/>
        <v>0</v>
      </c>
      <c r="AK12" s="19">
        <f t="shared" si="12"/>
        <v>0</v>
      </c>
      <c r="AL12" s="19">
        <f t="shared" si="13"/>
        <v>0</v>
      </c>
      <c r="AM12" s="16">
        <v>0</v>
      </c>
      <c r="AN12" s="16">
        <v>0</v>
      </c>
      <c r="AO12" s="16">
        <v>1</v>
      </c>
      <c r="AP12" s="16">
        <v>0</v>
      </c>
      <c r="AQ12" s="14">
        <f t="shared" si="14"/>
        <v>0</v>
      </c>
      <c r="AR12" s="14">
        <f t="shared" si="3"/>
        <v>0</v>
      </c>
      <c r="AS12" s="14">
        <f t="shared" si="3"/>
        <v>1.6856115356511051E-2</v>
      </c>
      <c r="AT12" s="14">
        <f t="shared" si="3"/>
        <v>0</v>
      </c>
      <c r="AU12" s="19">
        <f t="shared" si="15"/>
        <v>0</v>
      </c>
      <c r="AV12" s="19">
        <f t="shared" si="16"/>
        <v>8.4280576782555256E-3</v>
      </c>
      <c r="AW12" s="17">
        <v>0.24546666666666667</v>
      </c>
      <c r="AX12" s="17">
        <v>0.33916666666666667</v>
      </c>
      <c r="AY12" s="17">
        <v>0.79710000000000003</v>
      </c>
      <c r="AZ12" s="17">
        <v>0.11511666666666667</v>
      </c>
      <c r="BA12" s="20">
        <f t="shared" si="17"/>
        <v>4.1471821662239037E-3</v>
      </c>
      <c r="BB12" s="20">
        <f t="shared" si="4"/>
        <v>5.5811116532240041E-3</v>
      </c>
      <c r="BC12" s="20">
        <f t="shared" si="4"/>
        <v>1.3436009550674961E-2</v>
      </c>
      <c r="BD12" s="20">
        <f t="shared" si="4"/>
        <v>1.9563391108641257E-3</v>
      </c>
      <c r="BE12" s="21">
        <f t="shared" si="18"/>
        <v>4.8641469097239539E-3</v>
      </c>
      <c r="BF12" s="21">
        <f t="shared" si="19"/>
        <v>7.6961743307695438E-3</v>
      </c>
      <c r="BG12" s="14">
        <v>2</v>
      </c>
      <c r="BH12" s="14">
        <v>0</v>
      </c>
      <c r="BI12" s="14">
        <v>6</v>
      </c>
      <c r="BJ12" s="14">
        <v>0</v>
      </c>
      <c r="BK12" s="18">
        <f t="shared" si="20"/>
        <v>3.3790186036588024E-2</v>
      </c>
      <c r="BL12" s="18">
        <f t="shared" si="5"/>
        <v>0</v>
      </c>
      <c r="BM12" s="18">
        <f t="shared" si="5"/>
        <v>0.10113669213906631</v>
      </c>
      <c r="BN12" s="18">
        <f t="shared" si="5"/>
        <v>0</v>
      </c>
      <c r="BO12" s="21">
        <f t="shared" si="21"/>
        <v>1.6895093018294012E-2</v>
      </c>
      <c r="BP12" s="21">
        <f t="shared" si="22"/>
        <v>5.0568346069533157E-2</v>
      </c>
    </row>
    <row r="13" spans="1:68" x14ac:dyDescent="0.2">
      <c r="A13">
        <v>1816</v>
      </c>
      <c r="B13" t="s">
        <v>3</v>
      </c>
      <c r="C13" t="s">
        <v>2</v>
      </c>
      <c r="D13" t="s">
        <v>107</v>
      </c>
      <c r="E13" s="2">
        <v>43.892633330000002</v>
      </c>
      <c r="F13" s="2">
        <v>59.491066670000002</v>
      </c>
      <c r="G13" s="2">
        <v>59.556649999999998</v>
      </c>
      <c r="H13" s="2">
        <v>59.357433329999999</v>
      </c>
      <c r="I13" s="17">
        <v>43.892633333333336</v>
      </c>
      <c r="J13" s="17">
        <v>59.491066666666669</v>
      </c>
      <c r="K13" s="17">
        <v>59.556649999999998</v>
      </c>
      <c r="L13" s="17">
        <v>59.357433333333333</v>
      </c>
      <c r="M13" s="18">
        <f t="shared" si="6"/>
        <v>1.0000000000759428</v>
      </c>
      <c r="N13" s="18">
        <f t="shared" si="0"/>
        <v>0.99999999994396915</v>
      </c>
      <c r="O13" s="18">
        <f t="shared" si="0"/>
        <v>1</v>
      </c>
      <c r="P13" s="18">
        <f t="shared" si="0"/>
        <v>1.0000000000561571</v>
      </c>
      <c r="Q13" s="19">
        <f t="shared" si="7"/>
        <v>1.000000000009956</v>
      </c>
      <c r="R13" s="19">
        <f t="shared" si="8"/>
        <v>1.0000000000280784</v>
      </c>
      <c r="S13" s="16">
        <v>0</v>
      </c>
      <c r="T13" s="16">
        <v>0</v>
      </c>
      <c r="U13" s="16">
        <v>0</v>
      </c>
      <c r="V13" s="16">
        <v>0</v>
      </c>
      <c r="W13" s="18">
        <f t="shared" si="1"/>
        <v>0</v>
      </c>
      <c r="X13" s="18">
        <f t="shared" si="1"/>
        <v>0</v>
      </c>
      <c r="Y13" s="18">
        <f t="shared" si="1"/>
        <v>0</v>
      </c>
      <c r="Z13" s="18">
        <f t="shared" si="1"/>
        <v>0</v>
      </c>
      <c r="AA13" s="19">
        <f t="shared" si="9"/>
        <v>0</v>
      </c>
      <c r="AB13" s="19">
        <f t="shared" si="10"/>
        <v>0</v>
      </c>
      <c r="AC13" s="16">
        <v>0</v>
      </c>
      <c r="AD13" s="16">
        <v>0</v>
      </c>
      <c r="AE13" s="16">
        <v>0</v>
      </c>
      <c r="AF13" s="16">
        <v>0</v>
      </c>
      <c r="AG13" s="14">
        <f t="shared" si="11"/>
        <v>0</v>
      </c>
      <c r="AH13" s="14">
        <f t="shared" si="2"/>
        <v>0</v>
      </c>
      <c r="AI13" s="14">
        <f t="shared" si="2"/>
        <v>0</v>
      </c>
      <c r="AJ13" s="14">
        <f t="shared" si="2"/>
        <v>0</v>
      </c>
      <c r="AK13" s="19">
        <f t="shared" si="12"/>
        <v>0</v>
      </c>
      <c r="AL13" s="19">
        <f>AVERAGE(AI13:AJ13)</f>
        <v>0</v>
      </c>
      <c r="AM13" s="16">
        <v>0</v>
      </c>
      <c r="AN13" s="16">
        <v>0</v>
      </c>
      <c r="AO13" s="16">
        <v>0</v>
      </c>
      <c r="AP13" s="16">
        <v>0</v>
      </c>
      <c r="AQ13" s="14">
        <f t="shared" si="14"/>
        <v>0</v>
      </c>
      <c r="AR13" s="14">
        <f t="shared" si="3"/>
        <v>0</v>
      </c>
      <c r="AS13" s="14">
        <f t="shared" si="3"/>
        <v>0</v>
      </c>
      <c r="AT13" s="14">
        <f t="shared" si="3"/>
        <v>0</v>
      </c>
      <c r="AU13" s="19">
        <f t="shared" si="15"/>
        <v>0</v>
      </c>
      <c r="AV13" s="19">
        <f>AVERAGE(AS13:AT13)</f>
        <v>0</v>
      </c>
      <c r="AW13" s="17">
        <v>0.92018333333333335</v>
      </c>
      <c r="AX13" s="17">
        <v>1.0649166666666667</v>
      </c>
      <c r="AY13" s="17">
        <v>0</v>
      </c>
      <c r="AZ13" s="17">
        <v>0.11311666666666667</v>
      </c>
      <c r="BA13" s="20">
        <f t="shared" si="17"/>
        <v>2.0964413923746081E-2</v>
      </c>
      <c r="BB13" s="20">
        <f t="shared" si="4"/>
        <v>1.7900446676705498E-2</v>
      </c>
      <c r="BC13" s="20">
        <f t="shared" si="4"/>
        <v>0</v>
      </c>
      <c r="BD13" s="20">
        <f t="shared" si="4"/>
        <v>1.905686622900119E-3</v>
      </c>
      <c r="BE13" s="21">
        <f t="shared" si="18"/>
        <v>1.9432430300225789E-2</v>
      </c>
      <c r="BF13" s="21">
        <f>AVERAGE(BC13:BD13)</f>
        <v>9.5284331145005952E-4</v>
      </c>
      <c r="BG13" s="14">
        <v>95</v>
      </c>
      <c r="BH13" s="14">
        <v>0</v>
      </c>
      <c r="BI13" s="14">
        <v>1</v>
      </c>
      <c r="BJ13" s="14">
        <v>1</v>
      </c>
      <c r="BK13" s="18">
        <f t="shared" si="20"/>
        <v>2.1643723056157769</v>
      </c>
      <c r="BL13" s="18">
        <f t="shared" si="5"/>
        <v>0</v>
      </c>
      <c r="BM13" s="18">
        <f t="shared" si="5"/>
        <v>1.6790736215015454E-2</v>
      </c>
      <c r="BN13" s="18">
        <f t="shared" si="5"/>
        <v>1.6847089638132775E-2</v>
      </c>
      <c r="BO13" s="21">
        <f t="shared" si="21"/>
        <v>1.0821861528078884</v>
      </c>
      <c r="BP13" s="21">
        <f>AVERAGE(BM13:BN13)</f>
        <v>1.6818912926574114E-2</v>
      </c>
    </row>
    <row r="14" spans="1:68" x14ac:dyDescent="0.2">
      <c r="A14">
        <v>1818</v>
      </c>
      <c r="B14" t="s">
        <v>4</v>
      </c>
      <c r="C14" t="s">
        <v>5</v>
      </c>
      <c r="D14" t="s">
        <v>106</v>
      </c>
      <c r="E14" s="2">
        <v>44.565150000000003</v>
      </c>
      <c r="F14" s="2">
        <v>59.456000000000003</v>
      </c>
      <c r="G14" s="2">
        <v>60.005600000000001</v>
      </c>
      <c r="H14" s="2">
        <v>47.695283330000002</v>
      </c>
      <c r="I14" s="17">
        <v>43.502733333333339</v>
      </c>
      <c r="J14" s="17">
        <v>50.267150000000001</v>
      </c>
      <c r="K14" s="17">
        <v>60.005599999999994</v>
      </c>
      <c r="L14" s="17">
        <v>47.670283333333337</v>
      </c>
      <c r="M14" s="18">
        <f t="shared" si="6"/>
        <v>0.97616037045389359</v>
      </c>
      <c r="N14" s="18">
        <f t="shared" si="0"/>
        <v>0.84545125807319699</v>
      </c>
      <c r="O14" s="18">
        <f t="shared" si="0"/>
        <v>0.99999999999999989</v>
      </c>
      <c r="P14" s="18">
        <f t="shared" si="0"/>
        <v>0.99947583922515582</v>
      </c>
      <c r="Q14" s="19">
        <f t="shared" si="7"/>
        <v>0.91080581426354534</v>
      </c>
      <c r="R14" s="19">
        <f t="shared" si="8"/>
        <v>0.99973791961257785</v>
      </c>
      <c r="S14" s="16">
        <v>4</v>
      </c>
      <c r="T14" s="16">
        <v>9</v>
      </c>
      <c r="U14" s="16">
        <v>1</v>
      </c>
      <c r="V14" s="16">
        <v>2</v>
      </c>
      <c r="W14" s="18">
        <f t="shared" si="1"/>
        <v>8.975623328991375E-2</v>
      </c>
      <c r="X14" s="18">
        <f t="shared" si="1"/>
        <v>0.15137244348762108</v>
      </c>
      <c r="Y14" s="18">
        <f t="shared" si="1"/>
        <v>1.6665111256282748E-2</v>
      </c>
      <c r="Z14" s="18">
        <f t="shared" si="1"/>
        <v>4.1932867578585366E-2</v>
      </c>
      <c r="AA14" s="19">
        <f t="shared" si="9"/>
        <v>0.12056433838876741</v>
      </c>
      <c r="AB14" s="19">
        <f t="shared" si="10"/>
        <v>2.9298989417434057E-2</v>
      </c>
      <c r="AC14" s="16">
        <v>16</v>
      </c>
      <c r="AD14" s="16">
        <v>120</v>
      </c>
      <c r="AE14" s="16">
        <v>0</v>
      </c>
      <c r="AF14" s="16">
        <v>1</v>
      </c>
      <c r="AG14" s="14">
        <f t="shared" si="11"/>
        <v>0.359024933159655</v>
      </c>
      <c r="AH14" s="14">
        <f t="shared" si="2"/>
        <v>2.0182992465016145</v>
      </c>
      <c r="AI14" s="14">
        <f t="shared" si="2"/>
        <v>0</v>
      </c>
      <c r="AJ14" s="14">
        <f t="shared" si="2"/>
        <v>2.0966433789292683E-2</v>
      </c>
      <c r="AK14" s="19">
        <f t="shared" si="12"/>
        <v>1.1886620898306348</v>
      </c>
      <c r="AL14" s="19">
        <f t="shared" si="13"/>
        <v>1.0483216894646341E-2</v>
      </c>
      <c r="AM14" s="16">
        <v>32</v>
      </c>
      <c r="AN14" s="16">
        <v>45</v>
      </c>
      <c r="AO14" s="16">
        <v>2</v>
      </c>
      <c r="AP14" s="16">
        <v>3</v>
      </c>
      <c r="AQ14" s="14">
        <f t="shared" si="14"/>
        <v>0.71804986631931</v>
      </c>
      <c r="AR14" s="14">
        <f t="shared" si="3"/>
        <v>0.75686221743810544</v>
      </c>
      <c r="AS14" s="14">
        <f t="shared" si="3"/>
        <v>3.3330222512565497E-2</v>
      </c>
      <c r="AT14" s="14">
        <f t="shared" si="3"/>
        <v>6.2899301367878038E-2</v>
      </c>
      <c r="AU14" s="19">
        <f t="shared" si="15"/>
        <v>0.73745604187870772</v>
      </c>
      <c r="AV14" s="19">
        <f t="shared" ref="AV14:AV17" si="23">AVERAGE(AS14:AT14)</f>
        <v>4.8114761940221767E-2</v>
      </c>
      <c r="AW14" s="17">
        <v>2.4961166666666665</v>
      </c>
      <c r="AX14" s="17">
        <v>2.6292499999999999</v>
      </c>
      <c r="AY14" s="17">
        <v>1.2648166666666667</v>
      </c>
      <c r="AZ14" s="17">
        <v>2.1291333333333333</v>
      </c>
      <c r="BA14" s="20">
        <f t="shared" si="17"/>
        <v>5.6010507463043799E-2</v>
      </c>
      <c r="BB14" s="20">
        <f t="shared" si="4"/>
        <v>4.4221777448869751E-2</v>
      </c>
      <c r="BC14" s="20">
        <f t="shared" si="4"/>
        <v>2.1078310468800689E-2</v>
      </c>
      <c r="BD14" s="20">
        <f t="shared" si="4"/>
        <v>4.4640333061909357E-2</v>
      </c>
      <c r="BE14" s="21">
        <f t="shared" si="18"/>
        <v>5.0116142455956775E-2</v>
      </c>
      <c r="BF14" s="21">
        <f t="shared" ref="BF14:BF17" si="24">AVERAGE(BC14:BD14)</f>
        <v>3.2859321765355026E-2</v>
      </c>
      <c r="BG14" s="14">
        <v>100</v>
      </c>
      <c r="BH14" s="14">
        <v>14</v>
      </c>
      <c r="BI14" s="14">
        <v>0</v>
      </c>
      <c r="BJ14" s="14">
        <v>2</v>
      </c>
      <c r="BK14" s="18">
        <f t="shared" si="20"/>
        <v>2.2439058322478438</v>
      </c>
      <c r="BL14" s="18">
        <f t="shared" si="5"/>
        <v>0.23546824542518835</v>
      </c>
      <c r="BM14" s="18">
        <f t="shared" si="5"/>
        <v>0</v>
      </c>
      <c r="BN14" s="18">
        <f t="shared" si="5"/>
        <v>4.1932867578585366E-2</v>
      </c>
      <c r="BO14" s="21">
        <f t="shared" si="21"/>
        <v>1.239687038836516</v>
      </c>
      <c r="BP14" s="21">
        <f t="shared" ref="BP14:BP17" si="25">AVERAGE(BM14:BN14)</f>
        <v>2.0966433789292683E-2</v>
      </c>
    </row>
    <row r="15" spans="1:68" x14ac:dyDescent="0.2">
      <c r="A15">
        <v>1819</v>
      </c>
      <c r="B15" t="s">
        <v>5</v>
      </c>
      <c r="C15" t="s">
        <v>4</v>
      </c>
      <c r="D15" t="s">
        <v>106</v>
      </c>
      <c r="E15" s="2">
        <v>60.710599999999999</v>
      </c>
      <c r="F15" s="2">
        <v>59.466233330000001</v>
      </c>
      <c r="G15" s="2">
        <v>59.91716667</v>
      </c>
      <c r="H15" s="2">
        <v>60.06423333</v>
      </c>
      <c r="I15" s="17">
        <v>60.710599999999999</v>
      </c>
      <c r="J15" s="17">
        <v>59.466233333333335</v>
      </c>
      <c r="K15" s="17">
        <v>58.967149999999997</v>
      </c>
      <c r="L15" s="17">
        <v>60.064233333333327</v>
      </c>
      <c r="M15" s="18">
        <f t="shared" si="6"/>
        <v>1</v>
      </c>
      <c r="N15" s="18">
        <f t="shared" si="0"/>
        <v>1.0000000000560543</v>
      </c>
      <c r="O15" s="18">
        <f t="shared" si="0"/>
        <v>0.98414449943482274</v>
      </c>
      <c r="P15" s="18">
        <f t="shared" si="0"/>
        <v>1.0000000000554961</v>
      </c>
      <c r="Q15" s="19">
        <f t="shared" si="7"/>
        <v>1.0000000000280271</v>
      </c>
      <c r="R15" s="19">
        <f t="shared" si="8"/>
        <v>0.9920722497451594</v>
      </c>
      <c r="S15" s="16">
        <v>0</v>
      </c>
      <c r="T15" s="16">
        <v>0</v>
      </c>
      <c r="U15" s="16">
        <v>0</v>
      </c>
      <c r="V15" s="16">
        <v>1</v>
      </c>
      <c r="W15" s="18">
        <f t="shared" si="1"/>
        <v>0</v>
      </c>
      <c r="X15" s="18">
        <f t="shared" si="1"/>
        <v>0</v>
      </c>
      <c r="Y15" s="18">
        <f t="shared" si="1"/>
        <v>0</v>
      </c>
      <c r="Z15" s="18">
        <f t="shared" si="1"/>
        <v>1.6648843156057313E-2</v>
      </c>
      <c r="AA15" s="19">
        <f t="shared" si="9"/>
        <v>0</v>
      </c>
      <c r="AB15" s="19">
        <f t="shared" si="10"/>
        <v>8.3244215780286564E-3</v>
      </c>
      <c r="AC15" s="16">
        <v>0</v>
      </c>
      <c r="AD15" s="16">
        <v>0</v>
      </c>
      <c r="AE15" s="16">
        <v>36</v>
      </c>
      <c r="AF15" s="16">
        <v>0</v>
      </c>
      <c r="AG15" s="14">
        <f t="shared" si="11"/>
        <v>0</v>
      </c>
      <c r="AH15" s="14">
        <f t="shared" si="2"/>
        <v>0</v>
      </c>
      <c r="AI15" s="14">
        <f t="shared" si="2"/>
        <v>0.60082947844102386</v>
      </c>
      <c r="AJ15" s="14">
        <f t="shared" si="2"/>
        <v>0</v>
      </c>
      <c r="AK15" s="19">
        <f t="shared" si="12"/>
        <v>0</v>
      </c>
      <c r="AL15" s="19">
        <f t="shared" si="13"/>
        <v>0.30041473922051193</v>
      </c>
      <c r="AM15" s="16">
        <v>0</v>
      </c>
      <c r="AN15" s="16">
        <v>2</v>
      </c>
      <c r="AO15" s="16">
        <v>134</v>
      </c>
      <c r="AP15" s="16">
        <v>0</v>
      </c>
      <c r="AQ15" s="14">
        <f t="shared" si="14"/>
        <v>0</v>
      </c>
      <c r="AR15" s="14">
        <f t="shared" si="3"/>
        <v>3.3632532077511358E-2</v>
      </c>
      <c r="AS15" s="14">
        <f t="shared" si="3"/>
        <v>2.2364208364193665</v>
      </c>
      <c r="AT15" s="14">
        <f t="shared" si="3"/>
        <v>0</v>
      </c>
      <c r="AU15" s="19">
        <f t="shared" si="15"/>
        <v>1.6816266038755679E-2</v>
      </c>
      <c r="AV15" s="19">
        <f t="shared" si="23"/>
        <v>1.1182104182096833</v>
      </c>
      <c r="AW15" s="17">
        <v>0</v>
      </c>
      <c r="AX15" s="17">
        <v>0.59213333333333329</v>
      </c>
      <c r="AY15" s="17">
        <v>0.63349999999999995</v>
      </c>
      <c r="AZ15" s="17">
        <v>1.67E-2</v>
      </c>
      <c r="BA15" s="20">
        <f t="shared" si="17"/>
        <v>0</v>
      </c>
      <c r="BB15" s="20">
        <f t="shared" si="4"/>
        <v>9.9574716637485274E-3</v>
      </c>
      <c r="BC15" s="20">
        <f t="shared" si="4"/>
        <v>1.0572929849788573E-2</v>
      </c>
      <c r="BD15" s="20">
        <f t="shared" si="4"/>
        <v>2.7803568070615712E-4</v>
      </c>
      <c r="BE15" s="21">
        <f t="shared" si="18"/>
        <v>4.9787358318742637E-3</v>
      </c>
      <c r="BF15" s="21">
        <f t="shared" si="24"/>
        <v>5.4254827652473652E-3</v>
      </c>
      <c r="BG15" s="14">
        <v>0</v>
      </c>
      <c r="BH15" s="14">
        <v>0</v>
      </c>
      <c r="BI15" s="14">
        <v>52</v>
      </c>
      <c r="BJ15" s="14">
        <v>1</v>
      </c>
      <c r="BK15" s="18">
        <f t="shared" si="20"/>
        <v>0</v>
      </c>
      <c r="BL15" s="18">
        <f t="shared" si="5"/>
        <v>0</v>
      </c>
      <c r="BM15" s="18">
        <f t="shared" si="5"/>
        <v>0.8678648021925901</v>
      </c>
      <c r="BN15" s="18">
        <f t="shared" si="5"/>
        <v>1.6648843156057313E-2</v>
      </c>
      <c r="BO15" s="21">
        <f t="shared" si="21"/>
        <v>0</v>
      </c>
      <c r="BP15" s="21">
        <f t="shared" si="25"/>
        <v>0.4422568226743237</v>
      </c>
    </row>
    <row r="16" spans="1:68" x14ac:dyDescent="0.2">
      <c r="A16">
        <v>1908</v>
      </c>
      <c r="B16" t="s">
        <v>6</v>
      </c>
      <c r="C16" t="s">
        <v>9</v>
      </c>
      <c r="D16" t="s">
        <v>106</v>
      </c>
      <c r="E16" s="2">
        <v>61.22751667</v>
      </c>
      <c r="F16" s="2">
        <v>59.806533330000001</v>
      </c>
      <c r="G16" s="2">
        <v>60.0657</v>
      </c>
      <c r="H16" s="2">
        <v>61.427100000000003</v>
      </c>
      <c r="I16" s="17">
        <v>0</v>
      </c>
      <c r="J16" s="17">
        <v>26.043749999999999</v>
      </c>
      <c r="K16" s="17">
        <v>18.619783333333331</v>
      </c>
      <c r="L16" s="17">
        <v>37.54591666666667</v>
      </c>
      <c r="M16" s="18">
        <f t="shared" si="6"/>
        <v>0</v>
      </c>
      <c r="N16" s="18">
        <f t="shared" si="0"/>
        <v>0.43546663800585145</v>
      </c>
      <c r="O16" s="18">
        <f t="shared" si="0"/>
        <v>0.30999028286248775</v>
      </c>
      <c r="P16" s="18">
        <f t="shared" si="0"/>
        <v>0.6112272379237611</v>
      </c>
      <c r="Q16" s="19">
        <f t="shared" si="7"/>
        <v>0.21773331900292572</v>
      </c>
      <c r="R16" s="19">
        <f t="shared" si="8"/>
        <v>0.46060876039312443</v>
      </c>
      <c r="S16" s="16">
        <v>0</v>
      </c>
      <c r="T16" s="16">
        <v>25</v>
      </c>
      <c r="U16" s="16">
        <v>5</v>
      </c>
      <c r="V16" s="16">
        <v>1</v>
      </c>
      <c r="W16" s="18">
        <f t="shared" si="1"/>
        <v>0</v>
      </c>
      <c r="X16" s="18">
        <f t="shared" si="1"/>
        <v>0.41801453132311156</v>
      </c>
      <c r="Y16" s="18">
        <f t="shared" si="1"/>
        <v>8.324218314279197E-2</v>
      </c>
      <c r="Z16" s="18">
        <f t="shared" si="1"/>
        <v>1.6279459717290903E-2</v>
      </c>
      <c r="AA16" s="19">
        <f t="shared" si="9"/>
        <v>0.20900726566155578</v>
      </c>
      <c r="AB16" s="19">
        <f t="shared" si="10"/>
        <v>4.9760821430041437E-2</v>
      </c>
      <c r="AC16" s="16">
        <v>0</v>
      </c>
      <c r="AD16" s="16">
        <v>2</v>
      </c>
      <c r="AE16" s="16">
        <v>2</v>
      </c>
      <c r="AF16" s="16">
        <v>44</v>
      </c>
      <c r="AG16" s="14">
        <f t="shared" si="11"/>
        <v>0</v>
      </c>
      <c r="AH16" s="14">
        <f t="shared" si="2"/>
        <v>3.3441162505848922E-2</v>
      </c>
      <c r="AI16" s="14">
        <f t="shared" si="2"/>
        <v>3.3296873257116791E-2</v>
      </c>
      <c r="AJ16" s="14">
        <f t="shared" si="2"/>
        <v>0.71629622756079969</v>
      </c>
      <c r="AK16" s="19">
        <f t="shared" si="12"/>
        <v>1.6720581252924461E-2</v>
      </c>
      <c r="AL16" s="19">
        <f t="shared" si="13"/>
        <v>0.37479655040895826</v>
      </c>
      <c r="AM16" s="16">
        <v>0</v>
      </c>
      <c r="AN16" s="16">
        <v>124</v>
      </c>
      <c r="AO16" s="16">
        <v>25</v>
      </c>
      <c r="AP16" s="16">
        <v>5</v>
      </c>
      <c r="AQ16" s="14">
        <f t="shared" si="14"/>
        <v>0</v>
      </c>
      <c r="AR16" s="14">
        <f t="shared" si="3"/>
        <v>2.0733520753626333</v>
      </c>
      <c r="AS16" s="14">
        <f t="shared" si="3"/>
        <v>0.41621091571395991</v>
      </c>
      <c r="AT16" s="14">
        <f t="shared" si="3"/>
        <v>8.1397298586454503E-2</v>
      </c>
      <c r="AU16" s="19">
        <f t="shared" si="15"/>
        <v>1.0366760376813167</v>
      </c>
      <c r="AV16" s="19">
        <f t="shared" si="23"/>
        <v>0.2488041071502072</v>
      </c>
      <c r="AW16" s="17">
        <v>5.8250000000000003E-2</v>
      </c>
      <c r="AX16" s="17">
        <v>2.8213999999999997</v>
      </c>
      <c r="AY16" s="17">
        <v>0.82966666666666666</v>
      </c>
      <c r="AZ16" s="17">
        <v>0.73413333333333342</v>
      </c>
      <c r="BA16" s="20">
        <f t="shared" si="17"/>
        <v>9.5136963195734331E-4</v>
      </c>
      <c r="BB16" s="20">
        <f t="shared" si="4"/>
        <v>4.717544794700107E-2</v>
      </c>
      <c r="BC16" s="20">
        <f t="shared" si="4"/>
        <v>1.3812652922827282E-2</v>
      </c>
      <c r="BD16" s="20">
        <f t="shared" si="4"/>
        <v>1.1951294027120495E-2</v>
      </c>
      <c r="BE16" s="21">
        <f t="shared" si="18"/>
        <v>2.4063408789479206E-2</v>
      </c>
      <c r="BF16" s="21">
        <f t="shared" si="24"/>
        <v>1.2881973474973888E-2</v>
      </c>
      <c r="BG16" s="14">
        <v>4</v>
      </c>
      <c r="BH16" s="14">
        <v>53</v>
      </c>
      <c r="BI16" s="14">
        <v>0</v>
      </c>
      <c r="BJ16" s="14">
        <v>0</v>
      </c>
      <c r="BK16" s="18">
        <f t="shared" si="20"/>
        <v>6.5330103482049318E-2</v>
      </c>
      <c r="BL16" s="18">
        <f t="shared" si="5"/>
        <v>0.88619080640499648</v>
      </c>
      <c r="BM16" s="18">
        <f t="shared" si="5"/>
        <v>0</v>
      </c>
      <c r="BN16" s="18">
        <f t="shared" si="5"/>
        <v>0</v>
      </c>
      <c r="BO16" s="21">
        <f t="shared" si="21"/>
        <v>0.47576045494352293</v>
      </c>
      <c r="BP16" s="21">
        <f t="shared" si="25"/>
        <v>0</v>
      </c>
    </row>
    <row r="17" spans="1:68" x14ac:dyDescent="0.2">
      <c r="A17">
        <v>1914</v>
      </c>
      <c r="B17" t="s">
        <v>7</v>
      </c>
      <c r="C17" t="s">
        <v>10</v>
      </c>
      <c r="D17" t="s">
        <v>107</v>
      </c>
      <c r="E17" s="2"/>
      <c r="F17" s="2">
        <v>59.435366670000001</v>
      </c>
      <c r="G17" s="2"/>
      <c r="H17" s="2">
        <v>59.88205</v>
      </c>
      <c r="I17" s="17"/>
      <c r="J17" s="17">
        <v>34.191649999999996</v>
      </c>
      <c r="K17" s="17"/>
      <c r="L17" s="17">
        <v>41.117416666666671</v>
      </c>
      <c r="M17" s="18"/>
      <c r="N17" s="18">
        <f t="shared" si="0"/>
        <v>0.57527448580978013</v>
      </c>
      <c r="O17" s="18"/>
      <c r="P17" s="18">
        <f t="shared" si="0"/>
        <v>0.68664009776997736</v>
      </c>
      <c r="Q17" s="19">
        <f t="shared" si="7"/>
        <v>0.57527448580978013</v>
      </c>
      <c r="R17" s="19">
        <f t="shared" si="8"/>
        <v>0.68664009776997736</v>
      </c>
      <c r="S17" s="16"/>
      <c r="T17" s="16">
        <v>18</v>
      </c>
      <c r="U17" s="16"/>
      <c r="V17" s="16">
        <v>8</v>
      </c>
      <c r="W17" s="18"/>
      <c r="X17" s="18">
        <f>T17/F17</f>
        <v>0.30284998660714074</v>
      </c>
      <c r="Y17" s="18"/>
      <c r="Z17" s="18">
        <f>V17/H17</f>
        <v>0.13359596072612745</v>
      </c>
      <c r="AA17" s="19">
        <f t="shared" si="9"/>
        <v>0.30284998660714074</v>
      </c>
      <c r="AB17" s="19">
        <f t="shared" si="10"/>
        <v>0.13359596072612745</v>
      </c>
      <c r="AC17" s="16"/>
      <c r="AD17" s="16">
        <v>16</v>
      </c>
      <c r="AE17" s="16"/>
      <c r="AF17" s="16">
        <v>88</v>
      </c>
      <c r="AG17" s="14"/>
      <c r="AH17" s="14">
        <f t="shared" si="2"/>
        <v>0.26919998809523621</v>
      </c>
      <c r="AI17" s="14"/>
      <c r="AJ17" s="14">
        <f t="shared" si="2"/>
        <v>1.4695555679874019</v>
      </c>
      <c r="AK17" s="19">
        <f t="shared" si="12"/>
        <v>0.26919998809523621</v>
      </c>
      <c r="AL17" s="19">
        <f t="shared" si="13"/>
        <v>1.4695555679874019</v>
      </c>
      <c r="AM17" s="16"/>
      <c r="AN17" s="16">
        <v>134</v>
      </c>
      <c r="AO17" s="16"/>
      <c r="AP17" s="16">
        <v>558</v>
      </c>
      <c r="AQ17" s="14"/>
      <c r="AR17" s="14">
        <f t="shared" si="3"/>
        <v>2.2545499002976035</v>
      </c>
      <c r="AS17" s="14"/>
      <c r="AT17" s="14">
        <f t="shared" si="3"/>
        <v>9.3183182606473896</v>
      </c>
      <c r="AU17" s="19">
        <f t="shared" si="15"/>
        <v>2.2545499002976035</v>
      </c>
      <c r="AV17" s="19">
        <f t="shared" si="23"/>
        <v>9.3183182606473896</v>
      </c>
      <c r="AW17" s="17"/>
      <c r="AX17" s="17">
        <v>5.0235000000000003</v>
      </c>
      <c r="AY17" s="17"/>
      <c r="AZ17" s="17">
        <v>2.9222999999999999</v>
      </c>
      <c r="BA17" s="20"/>
      <c r="BB17" s="20">
        <f t="shared" si="4"/>
        <v>8.4520383762276205E-2</v>
      </c>
      <c r="BC17" s="20"/>
      <c r="BD17" s="20">
        <f t="shared" si="4"/>
        <v>4.8800934503745279E-2</v>
      </c>
      <c r="BE17" s="21">
        <f t="shared" si="18"/>
        <v>8.4520383762276205E-2</v>
      </c>
      <c r="BF17" s="21">
        <f t="shared" si="24"/>
        <v>4.8800934503745279E-2</v>
      </c>
      <c r="BG17" s="14">
        <v>15</v>
      </c>
      <c r="BH17" s="14">
        <v>1</v>
      </c>
      <c r="BI17" s="14">
        <v>36</v>
      </c>
      <c r="BJ17" s="14">
        <v>44</v>
      </c>
      <c r="BK17" s="18"/>
      <c r="BL17" s="18">
        <f t="shared" si="5"/>
        <v>1.6824999255952263E-2</v>
      </c>
      <c r="BM17" s="18"/>
      <c r="BN17" s="18">
        <f t="shared" si="5"/>
        <v>0.73477778399370097</v>
      </c>
      <c r="BO17" s="21">
        <f t="shared" si="21"/>
        <v>1.6824999255952263E-2</v>
      </c>
      <c r="BP17" s="21">
        <f t="shared" si="25"/>
        <v>0.73477778399370097</v>
      </c>
    </row>
    <row r="18" spans="1:68" x14ac:dyDescent="0.2">
      <c r="A18">
        <v>1986</v>
      </c>
      <c r="B18" t="s">
        <v>8</v>
      </c>
      <c r="C18" t="s">
        <v>6</v>
      </c>
      <c r="D18" t="s">
        <v>107</v>
      </c>
      <c r="E18" s="2">
        <v>58.121516669999998</v>
      </c>
      <c r="F18" s="2">
        <v>53.697516669999999</v>
      </c>
      <c r="G18" s="2">
        <v>71.424400000000006</v>
      </c>
      <c r="H18" s="2">
        <v>59.316366670000001</v>
      </c>
      <c r="I18" s="17">
        <v>36.209733333333332</v>
      </c>
      <c r="J18" s="17">
        <v>25.704533333333334</v>
      </c>
      <c r="K18" s="17">
        <v>38.943733333333327</v>
      </c>
      <c r="L18" s="17">
        <v>59.316366666666667</v>
      </c>
      <c r="M18" s="18">
        <f t="shared" si="6"/>
        <v>0.6230004894559702</v>
      </c>
      <c r="N18" s="18">
        <f t="shared" si="0"/>
        <v>0.47869128643883962</v>
      </c>
      <c r="O18" s="18">
        <f t="shared" si="0"/>
        <v>0.54524410892262765</v>
      </c>
      <c r="P18" s="18">
        <f t="shared" si="0"/>
        <v>0.99999999994380417</v>
      </c>
      <c r="Q18" s="19">
        <f t="shared" si="7"/>
        <v>0.55084588794740497</v>
      </c>
      <c r="R18" s="19">
        <f t="shared" si="8"/>
        <v>0.77262205443321585</v>
      </c>
      <c r="S18" s="16">
        <v>0</v>
      </c>
      <c r="T18" s="16">
        <v>6</v>
      </c>
      <c r="U18" s="16">
        <v>0</v>
      </c>
      <c r="V18" s="16">
        <v>0</v>
      </c>
      <c r="W18" s="18">
        <f>S18/E18</f>
        <v>0</v>
      </c>
      <c r="X18" s="18">
        <f>T18/F18</f>
        <v>0.11173701079834313</v>
      </c>
      <c r="Y18" s="18">
        <f>U18/G18</f>
        <v>0</v>
      </c>
      <c r="Z18" s="18">
        <f>V18/H18</f>
        <v>0</v>
      </c>
      <c r="AA18" s="19">
        <f t="shared" si="9"/>
        <v>5.5868505399171563E-2</v>
      </c>
      <c r="AB18" s="19">
        <f t="shared" si="10"/>
        <v>0</v>
      </c>
      <c r="AC18" s="16">
        <v>0</v>
      </c>
      <c r="AD18" s="16">
        <v>4</v>
      </c>
      <c r="AE18" s="16">
        <v>0</v>
      </c>
      <c r="AF18" s="16">
        <v>0</v>
      </c>
      <c r="AG18" s="14">
        <f t="shared" si="11"/>
        <v>0</v>
      </c>
      <c r="AH18" s="14">
        <f t="shared" si="2"/>
        <v>7.449134053222875E-2</v>
      </c>
      <c r="AI18" s="14">
        <f t="shared" si="2"/>
        <v>0</v>
      </c>
      <c r="AJ18" s="14">
        <f t="shared" si="2"/>
        <v>0</v>
      </c>
      <c r="AK18" s="19">
        <f t="shared" si="12"/>
        <v>3.7245670266114375E-2</v>
      </c>
      <c r="AL18" s="19">
        <f>AVERAGE(AI18:AJ18)</f>
        <v>0</v>
      </c>
      <c r="AM18" s="16">
        <v>0</v>
      </c>
      <c r="AN18" s="16">
        <v>0</v>
      </c>
      <c r="AO18" s="16">
        <v>7</v>
      </c>
      <c r="AP18" s="16">
        <v>0</v>
      </c>
      <c r="AQ18" s="14">
        <f t="shared" si="14"/>
        <v>0</v>
      </c>
      <c r="AR18" s="14">
        <f t="shared" si="3"/>
        <v>0</v>
      </c>
      <c r="AS18" s="14">
        <f t="shared" si="3"/>
        <v>9.8005723534254394E-2</v>
      </c>
      <c r="AT18" s="14">
        <f t="shared" si="3"/>
        <v>0</v>
      </c>
      <c r="AU18" s="19">
        <f t="shared" si="15"/>
        <v>0</v>
      </c>
      <c r="AV18" s="19">
        <f>AVERAGE(AS18:AT18)</f>
        <v>4.9002861767127197E-2</v>
      </c>
      <c r="AW18" s="17">
        <v>1.8317333333333332</v>
      </c>
      <c r="AX18" s="17">
        <v>1.8735999999999999</v>
      </c>
      <c r="AY18" s="17">
        <v>0.88654999999999995</v>
      </c>
      <c r="AZ18" s="17">
        <v>0.86176666666666668</v>
      </c>
      <c r="BA18" s="20">
        <f t="shared" si="17"/>
        <v>3.151558043010947E-2</v>
      </c>
      <c r="BB18" s="20">
        <f t="shared" si="4"/>
        <v>3.4891743905295945E-2</v>
      </c>
      <c r="BC18" s="20">
        <f t="shared" si="4"/>
        <v>1.2412424885613319E-2</v>
      </c>
      <c r="BD18" s="20">
        <f t="shared" si="4"/>
        <v>1.4528311746756331E-2</v>
      </c>
      <c r="BE18" s="21">
        <f t="shared" si="18"/>
        <v>3.3203662167702708E-2</v>
      </c>
      <c r="BF18" s="21">
        <f>AVERAGE(BC18:BD18)</f>
        <v>1.3470368316184825E-2</v>
      </c>
      <c r="BG18" s="14">
        <v>0</v>
      </c>
      <c r="BH18" s="14">
        <v>0</v>
      </c>
      <c r="BI18" s="14">
        <v>8</v>
      </c>
      <c r="BJ18" s="14">
        <v>14</v>
      </c>
      <c r="BK18" s="18">
        <f t="shared" si="20"/>
        <v>0</v>
      </c>
      <c r="BL18" s="18">
        <f t="shared" si="5"/>
        <v>0</v>
      </c>
      <c r="BM18" s="18">
        <f t="shared" si="5"/>
        <v>0.11200654118200502</v>
      </c>
      <c r="BN18" s="18">
        <f t="shared" si="5"/>
        <v>0.23602254800749076</v>
      </c>
      <c r="BO18" s="21">
        <f t="shared" si="21"/>
        <v>0</v>
      </c>
      <c r="BP18" s="21">
        <f>AVERAGE(BM18:BN18)</f>
        <v>0.17401454459474788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7C4D2-FCFE-D043-A9C1-9D7256003106}">
  <dimension ref="A1:BP17"/>
  <sheetViews>
    <sheetView workbookViewId="0">
      <selection activeCell="H21" sqref="H21"/>
    </sheetView>
  </sheetViews>
  <sheetFormatPr baseColWidth="10" defaultRowHeight="16" x14ac:dyDescent="0.2"/>
  <cols>
    <col min="67" max="67" width="14.33203125" customWidth="1"/>
    <col min="68" max="68" width="10.6640625" customWidth="1"/>
    <col min="69" max="69" width="12.6640625" customWidth="1"/>
  </cols>
  <sheetData>
    <row r="1" spans="1:68" x14ac:dyDescent="0.2">
      <c r="A1" s="11" t="s">
        <v>110</v>
      </c>
    </row>
    <row r="2" spans="1:68" x14ac:dyDescent="0.2">
      <c r="A2" t="s">
        <v>114</v>
      </c>
    </row>
    <row r="4" spans="1:68" x14ac:dyDescent="0.2">
      <c r="B4" t="s">
        <v>119</v>
      </c>
      <c r="BM4" s="12" t="s">
        <v>115</v>
      </c>
      <c r="BN4" s="12" t="s">
        <v>116</v>
      </c>
      <c r="BO4" s="12" t="s">
        <v>117</v>
      </c>
      <c r="BP4" s="12" t="s">
        <v>118</v>
      </c>
    </row>
    <row r="5" spans="1:68" x14ac:dyDescent="0.2">
      <c r="A5" t="s">
        <v>64</v>
      </c>
      <c r="B5">
        <v>37</v>
      </c>
      <c r="C5">
        <v>38</v>
      </c>
      <c r="D5">
        <v>39</v>
      </c>
      <c r="E5">
        <v>40</v>
      </c>
      <c r="F5">
        <v>41</v>
      </c>
      <c r="G5">
        <v>42</v>
      </c>
      <c r="H5">
        <v>43</v>
      </c>
      <c r="I5">
        <v>44</v>
      </c>
      <c r="J5">
        <v>45</v>
      </c>
      <c r="K5">
        <v>46</v>
      </c>
      <c r="L5">
        <v>47</v>
      </c>
      <c r="M5">
        <v>48</v>
      </c>
      <c r="N5">
        <v>49</v>
      </c>
      <c r="O5">
        <v>50</v>
      </c>
      <c r="P5">
        <v>51</v>
      </c>
      <c r="Q5">
        <v>52</v>
      </c>
      <c r="R5">
        <v>53</v>
      </c>
      <c r="S5">
        <v>54</v>
      </c>
      <c r="T5">
        <v>55</v>
      </c>
      <c r="U5">
        <v>56</v>
      </c>
      <c r="V5">
        <v>57</v>
      </c>
      <c r="W5">
        <v>58</v>
      </c>
      <c r="X5">
        <v>59</v>
      </c>
      <c r="Y5">
        <v>60</v>
      </c>
      <c r="Z5">
        <v>61</v>
      </c>
      <c r="AA5">
        <v>62</v>
      </c>
      <c r="AB5">
        <v>63</v>
      </c>
      <c r="AC5">
        <v>64</v>
      </c>
      <c r="AD5">
        <v>65</v>
      </c>
      <c r="AE5">
        <v>66</v>
      </c>
      <c r="AF5">
        <v>67</v>
      </c>
      <c r="AG5">
        <v>68</v>
      </c>
      <c r="AH5">
        <v>69</v>
      </c>
      <c r="AI5">
        <v>70</v>
      </c>
      <c r="AJ5">
        <v>71</v>
      </c>
      <c r="AK5">
        <v>72</v>
      </c>
      <c r="AL5">
        <v>73</v>
      </c>
      <c r="AM5">
        <v>74</v>
      </c>
      <c r="AN5">
        <v>75</v>
      </c>
      <c r="AO5">
        <v>76</v>
      </c>
      <c r="AP5">
        <v>77</v>
      </c>
      <c r="AQ5">
        <v>78</v>
      </c>
      <c r="AR5">
        <v>79</v>
      </c>
      <c r="AS5">
        <v>80</v>
      </c>
      <c r="AT5">
        <v>81</v>
      </c>
      <c r="AU5">
        <v>82</v>
      </c>
      <c r="AV5">
        <v>83</v>
      </c>
      <c r="AW5">
        <v>84</v>
      </c>
      <c r="AX5">
        <v>85</v>
      </c>
      <c r="AY5">
        <v>86</v>
      </c>
      <c r="AZ5">
        <v>87</v>
      </c>
      <c r="BA5">
        <v>88</v>
      </c>
      <c r="BB5">
        <v>89</v>
      </c>
      <c r="BC5">
        <v>90</v>
      </c>
      <c r="BD5">
        <v>91</v>
      </c>
      <c r="BE5">
        <v>92</v>
      </c>
      <c r="BF5">
        <v>93</v>
      </c>
      <c r="BG5">
        <v>94</v>
      </c>
      <c r="BH5">
        <v>95</v>
      </c>
      <c r="BI5">
        <v>96</v>
      </c>
      <c r="BJ5">
        <v>97</v>
      </c>
      <c r="BK5">
        <v>98</v>
      </c>
      <c r="BL5">
        <v>99</v>
      </c>
      <c r="BM5" t="s">
        <v>103</v>
      </c>
      <c r="BN5" t="s">
        <v>100</v>
      </c>
      <c r="BO5" t="s">
        <v>101</v>
      </c>
      <c r="BP5" t="s">
        <v>102</v>
      </c>
    </row>
    <row r="6" spans="1:68" x14ac:dyDescent="0.2">
      <c r="A6">
        <v>1812</v>
      </c>
      <c r="C6">
        <v>0.91666666699999999</v>
      </c>
      <c r="D6">
        <v>1</v>
      </c>
      <c r="E6">
        <v>1</v>
      </c>
      <c r="G6">
        <v>0.98591549300000003</v>
      </c>
      <c r="H6">
        <v>0.67164179099999999</v>
      </c>
      <c r="I6">
        <v>1</v>
      </c>
      <c r="J6">
        <v>1</v>
      </c>
      <c r="K6">
        <v>1</v>
      </c>
      <c r="L6">
        <v>0.946428571</v>
      </c>
      <c r="M6">
        <v>0.60810810800000004</v>
      </c>
      <c r="N6">
        <v>0.8</v>
      </c>
      <c r="O6">
        <v>0.87179487200000005</v>
      </c>
      <c r="S6">
        <v>0</v>
      </c>
      <c r="T6">
        <v>0.26</v>
      </c>
      <c r="U6">
        <v>0.44827586200000002</v>
      </c>
      <c r="V6">
        <v>0.88135593199999995</v>
      </c>
      <c r="W6">
        <v>0.84848484800000001</v>
      </c>
      <c r="X6">
        <v>1</v>
      </c>
      <c r="Y6">
        <v>0.79166666699999999</v>
      </c>
      <c r="Z6">
        <v>0.96363636399999997</v>
      </c>
      <c r="AA6">
        <v>0.88888888899999996</v>
      </c>
      <c r="AB6">
        <v>0.96363636399999997</v>
      </c>
      <c r="AC6">
        <v>0.95833333300000001</v>
      </c>
      <c r="AD6">
        <v>1</v>
      </c>
      <c r="AE6">
        <v>0.95161290300000001</v>
      </c>
      <c r="AF6">
        <v>0.43055555600000001</v>
      </c>
      <c r="AG6">
        <v>0.40277777799999998</v>
      </c>
      <c r="AH6">
        <v>0.12</v>
      </c>
      <c r="AI6">
        <v>0.62195122000000003</v>
      </c>
      <c r="AJ6">
        <v>0</v>
      </c>
      <c r="AK6">
        <v>0.35955056200000002</v>
      </c>
      <c r="AL6">
        <v>0.13580246900000001</v>
      </c>
      <c r="AM6">
        <v>9.0909090999999997E-2</v>
      </c>
      <c r="AN6">
        <v>0.39436619699999997</v>
      </c>
      <c r="AO6">
        <v>1.4084507E-2</v>
      </c>
      <c r="AP6">
        <v>0.393939394</v>
      </c>
      <c r="AQ6">
        <v>0.16176470600000001</v>
      </c>
      <c r="AR6">
        <v>0.16363636400000001</v>
      </c>
      <c r="AS6">
        <v>0.393939394</v>
      </c>
      <c r="AT6">
        <v>0.27586206899999999</v>
      </c>
      <c r="AU6">
        <v>1</v>
      </c>
      <c r="AV6">
        <v>0.86666666699999995</v>
      </c>
      <c r="AW6">
        <v>1</v>
      </c>
      <c r="AX6">
        <v>4.4444444E-2</v>
      </c>
      <c r="AY6">
        <v>0.17977528100000001</v>
      </c>
      <c r="AZ6">
        <v>0.70967741900000003</v>
      </c>
      <c r="BA6">
        <v>0</v>
      </c>
      <c r="BB6">
        <v>0.54216867499999999</v>
      </c>
      <c r="BC6">
        <v>0.123287671</v>
      </c>
      <c r="BG6">
        <v>0.95</v>
      </c>
      <c r="BH6">
        <v>0.79591836699999996</v>
      </c>
      <c r="BI6">
        <v>0.657407407</v>
      </c>
      <c r="BJ6">
        <v>0.34653465300000003</v>
      </c>
      <c r="BK6">
        <v>0.303030303</v>
      </c>
      <c r="BL6">
        <v>0.482758621</v>
      </c>
      <c r="BM6">
        <v>0.9</v>
      </c>
      <c r="BN6">
        <v>0.54</v>
      </c>
      <c r="BO6">
        <v>0.47</v>
      </c>
      <c r="BP6">
        <v>0.59</v>
      </c>
    </row>
    <row r="7" spans="1:68" x14ac:dyDescent="0.2">
      <c r="A7">
        <v>1815</v>
      </c>
      <c r="F7">
        <v>1</v>
      </c>
      <c r="G7">
        <v>0.76</v>
      </c>
      <c r="H7">
        <v>0.92452830200000002</v>
      </c>
      <c r="I7">
        <v>0.909090909</v>
      </c>
      <c r="J7">
        <v>0.94117647100000001</v>
      </c>
      <c r="K7">
        <v>0.97183098599999995</v>
      </c>
      <c r="O7">
        <v>0</v>
      </c>
      <c r="P7">
        <v>0.55555555599999995</v>
      </c>
      <c r="Q7">
        <v>1.9607843E-2</v>
      </c>
      <c r="R7">
        <v>0.28888888899999998</v>
      </c>
      <c r="S7">
        <v>4.1666666999999998E-2</v>
      </c>
      <c r="T7">
        <v>0.94736842099999996</v>
      </c>
      <c r="U7">
        <v>0.46875</v>
      </c>
      <c r="V7">
        <v>7.4074074000000004E-2</v>
      </c>
      <c r="W7">
        <v>0.74576271199999999</v>
      </c>
      <c r="X7">
        <v>0.37662337699999998</v>
      </c>
      <c r="Y7">
        <v>4.6153845999999998E-2</v>
      </c>
      <c r="Z7">
        <v>0.15942028999999999</v>
      </c>
      <c r="AA7">
        <v>0.22666666699999999</v>
      </c>
      <c r="AC7">
        <v>1</v>
      </c>
      <c r="AD7">
        <v>0.67213114799999996</v>
      </c>
      <c r="AE7">
        <v>0.418918919</v>
      </c>
      <c r="AF7">
        <v>0.52941176499999998</v>
      </c>
      <c r="AG7">
        <v>0.65217391300000005</v>
      </c>
      <c r="AH7">
        <v>0.14864864899999999</v>
      </c>
      <c r="AI7">
        <v>0.18421052600000001</v>
      </c>
      <c r="AJ7">
        <v>1.5625E-2</v>
      </c>
      <c r="AK7">
        <v>1.5873016E-2</v>
      </c>
      <c r="AL7">
        <v>1.4084507E-2</v>
      </c>
      <c r="AM7">
        <v>0.16853932599999999</v>
      </c>
      <c r="AN7">
        <v>0.57317073200000002</v>
      </c>
      <c r="AO7">
        <v>0.57971014499999995</v>
      </c>
      <c r="AP7">
        <v>3.0303030000000002E-2</v>
      </c>
      <c r="AQ7">
        <v>0.11688311699999999</v>
      </c>
      <c r="AR7">
        <v>4.7619047999999997E-2</v>
      </c>
      <c r="AS7">
        <v>0.25925925900000002</v>
      </c>
      <c r="AT7">
        <v>0.418918919</v>
      </c>
      <c r="AU7">
        <v>0</v>
      </c>
      <c r="AV7">
        <v>1.5873016E-2</v>
      </c>
      <c r="AW7">
        <v>0</v>
      </c>
      <c r="AX7">
        <v>6.8965517000000004E-2</v>
      </c>
      <c r="AY7">
        <v>0.14864864899999999</v>
      </c>
      <c r="AZ7">
        <v>0</v>
      </c>
      <c r="BA7">
        <v>0</v>
      </c>
      <c r="BB7">
        <v>0.66666666699999999</v>
      </c>
      <c r="BC7">
        <v>0.43835616399999999</v>
      </c>
      <c r="BD7">
        <v>1.4705882E-2</v>
      </c>
      <c r="BE7">
        <v>0</v>
      </c>
      <c r="BF7">
        <v>5.4054053999999997E-2</v>
      </c>
      <c r="BG7">
        <v>0.4</v>
      </c>
      <c r="BH7">
        <v>0</v>
      </c>
      <c r="BI7">
        <v>0</v>
      </c>
      <c r="BJ7">
        <v>0.75949367099999998</v>
      </c>
      <c r="BK7">
        <v>0.82222222199999995</v>
      </c>
      <c r="BL7">
        <v>0.47474747499999997</v>
      </c>
      <c r="BM7">
        <v>0.79</v>
      </c>
      <c r="BN7">
        <v>0.36</v>
      </c>
      <c r="BO7">
        <v>0.21</v>
      </c>
      <c r="BP7">
        <v>0.35</v>
      </c>
    </row>
    <row r="8" spans="1:68" x14ac:dyDescent="0.2">
      <c r="A8">
        <v>1816</v>
      </c>
      <c r="B8">
        <v>0.982758621</v>
      </c>
      <c r="C8">
        <v>1</v>
      </c>
      <c r="D8">
        <v>0.45454545499999999</v>
      </c>
      <c r="E8">
        <v>7.3170732000000002E-2</v>
      </c>
      <c r="F8">
        <v>1.3157894999999999E-2</v>
      </c>
      <c r="G8">
        <v>0.12857142899999999</v>
      </c>
      <c r="H8">
        <v>0.55223880599999997</v>
      </c>
      <c r="I8">
        <v>0.39130434800000002</v>
      </c>
      <c r="J8">
        <v>0.73584905700000003</v>
      </c>
      <c r="K8">
        <v>0.98305084700000001</v>
      </c>
      <c r="L8">
        <v>0.9375</v>
      </c>
      <c r="M8">
        <v>1</v>
      </c>
      <c r="N8">
        <v>1</v>
      </c>
      <c r="O8">
        <v>1</v>
      </c>
      <c r="S8">
        <v>0</v>
      </c>
      <c r="T8">
        <v>0</v>
      </c>
      <c r="U8">
        <v>0</v>
      </c>
      <c r="V8">
        <v>0</v>
      </c>
      <c r="W8">
        <v>0.21428571399999999</v>
      </c>
      <c r="X8">
        <v>0</v>
      </c>
      <c r="Y8">
        <v>0</v>
      </c>
      <c r="Z8">
        <v>0</v>
      </c>
      <c r="AA8">
        <v>0</v>
      </c>
      <c r="AB8">
        <v>5.0847457999999998E-2</v>
      </c>
      <c r="AC8">
        <v>0</v>
      </c>
      <c r="AD8">
        <v>0</v>
      </c>
      <c r="AE8">
        <v>0</v>
      </c>
      <c r="AF8">
        <v>4.1666666999999998E-2</v>
      </c>
      <c r="AG8">
        <v>0.73333333300000003</v>
      </c>
      <c r="AH8">
        <v>0.63793103399999995</v>
      </c>
      <c r="AI8">
        <v>0.53424657499999995</v>
      </c>
      <c r="AJ8">
        <v>0.77083333300000001</v>
      </c>
      <c r="AK8">
        <v>0.70175438599999995</v>
      </c>
      <c r="AL8">
        <v>0.6875</v>
      </c>
      <c r="AM8">
        <v>0.85507246400000003</v>
      </c>
      <c r="AN8">
        <v>0.94444444400000005</v>
      </c>
      <c r="AO8">
        <v>0.45945945900000001</v>
      </c>
      <c r="AP8">
        <v>0.222222222</v>
      </c>
      <c r="AQ8">
        <v>0.38095238100000001</v>
      </c>
      <c r="AR8">
        <v>0.98734177199999995</v>
      </c>
      <c r="AS8">
        <v>0.90476190499999998</v>
      </c>
      <c r="AT8">
        <v>0.81355932200000003</v>
      </c>
      <c r="AU8">
        <v>0.80882352899999999</v>
      </c>
      <c r="AW8">
        <v>0.912280702</v>
      </c>
      <c r="AX8">
        <v>9.375E-2</v>
      </c>
      <c r="AY8">
        <v>0.33734939800000002</v>
      </c>
      <c r="AZ8">
        <v>0.74509803900000005</v>
      </c>
      <c r="BA8">
        <v>0.87719298199999995</v>
      </c>
      <c r="BB8">
        <v>0.55384615400000003</v>
      </c>
      <c r="BC8">
        <v>0.31707317099999999</v>
      </c>
      <c r="BD8">
        <v>0.246575342</v>
      </c>
      <c r="BE8">
        <v>0.67924528299999998</v>
      </c>
      <c r="BF8">
        <v>0.49275362299999997</v>
      </c>
      <c r="BG8">
        <v>0.33333333300000001</v>
      </c>
      <c r="BH8">
        <v>0.6</v>
      </c>
      <c r="BI8">
        <v>5.4054053999999997E-2</v>
      </c>
      <c r="BJ8">
        <v>8.1967212999999997E-2</v>
      </c>
      <c r="BK8">
        <v>0.32352941200000002</v>
      </c>
      <c r="BL8">
        <v>0.64788732400000004</v>
      </c>
      <c r="BM8">
        <v>0.64</v>
      </c>
      <c r="BN8">
        <v>0.28999999999999998</v>
      </c>
      <c r="BO8">
        <v>0.52</v>
      </c>
      <c r="BP8">
        <v>0.45</v>
      </c>
    </row>
    <row r="9" spans="1:68" x14ac:dyDescent="0.2">
      <c r="A9">
        <v>1819</v>
      </c>
      <c r="M9">
        <v>1</v>
      </c>
      <c r="N9">
        <v>0.764705882</v>
      </c>
      <c r="O9">
        <v>0.85714285700000004</v>
      </c>
      <c r="P9">
        <v>2.3255814E-2</v>
      </c>
      <c r="Q9">
        <v>7.0175439000000006E-2</v>
      </c>
      <c r="R9">
        <v>0</v>
      </c>
      <c r="S9">
        <v>0.78260869600000005</v>
      </c>
      <c r="T9">
        <v>0.72727272700000001</v>
      </c>
      <c r="U9">
        <v>0.33333333300000001</v>
      </c>
      <c r="V9">
        <v>0.2</v>
      </c>
      <c r="W9">
        <v>0.39705882399999998</v>
      </c>
      <c r="X9">
        <v>0.824561404</v>
      </c>
      <c r="AA9">
        <v>0.92982456099999999</v>
      </c>
      <c r="AB9">
        <v>0.99159663899999995</v>
      </c>
      <c r="AC9">
        <v>0.34246575299999998</v>
      </c>
      <c r="AD9">
        <v>0.47619047599999997</v>
      </c>
      <c r="AE9">
        <v>0.95283018900000005</v>
      </c>
      <c r="AF9">
        <v>0.85483871</v>
      </c>
      <c r="AG9">
        <v>0.93984962400000005</v>
      </c>
      <c r="AH9">
        <v>0.97058823500000002</v>
      </c>
      <c r="AI9">
        <v>0.73770491800000004</v>
      </c>
      <c r="AJ9">
        <v>0.73282442699999994</v>
      </c>
      <c r="AK9">
        <v>0.87022900800000003</v>
      </c>
      <c r="AL9">
        <v>0.35106383000000002</v>
      </c>
      <c r="AM9">
        <v>0.92887029300000001</v>
      </c>
      <c r="AN9">
        <v>0.66442953000000005</v>
      </c>
      <c r="AO9">
        <v>0.548148148</v>
      </c>
      <c r="AP9">
        <v>0.71223021600000003</v>
      </c>
      <c r="AQ9">
        <v>0.46153846199999998</v>
      </c>
      <c r="AR9">
        <v>0.73154362399999995</v>
      </c>
      <c r="AV9">
        <v>0.12359550599999999</v>
      </c>
      <c r="AW9">
        <v>0.20408163300000001</v>
      </c>
      <c r="AX9">
        <v>0.114457831</v>
      </c>
      <c r="AY9">
        <v>4.9180328000000002E-2</v>
      </c>
      <c r="AZ9">
        <v>0</v>
      </c>
      <c r="BA9">
        <v>0.30769230800000003</v>
      </c>
      <c r="BB9">
        <v>0.30107526899999998</v>
      </c>
      <c r="BC9">
        <v>0.22485207099999999</v>
      </c>
      <c r="BD9">
        <v>0.42028985499999999</v>
      </c>
      <c r="BE9">
        <v>0.66055045899999998</v>
      </c>
      <c r="BF9">
        <v>0.27272727299999999</v>
      </c>
      <c r="BG9">
        <v>0.9</v>
      </c>
      <c r="BH9">
        <v>0.875</v>
      </c>
      <c r="BI9">
        <v>0.12</v>
      </c>
      <c r="BJ9">
        <v>0.328125</v>
      </c>
      <c r="BK9">
        <v>0.372881356</v>
      </c>
      <c r="BL9">
        <v>0.18852458999999999</v>
      </c>
      <c r="BM9">
        <v>0.87</v>
      </c>
      <c r="BN9">
        <v>0.61</v>
      </c>
      <c r="BO9">
        <v>0.37</v>
      </c>
      <c r="BP9">
        <v>0.52</v>
      </c>
    </row>
    <row r="10" spans="1:68" x14ac:dyDescent="0.2">
      <c r="A10">
        <v>1908</v>
      </c>
      <c r="E10">
        <v>0.22807017500000001</v>
      </c>
      <c r="F10">
        <v>0.229508197</v>
      </c>
      <c r="G10">
        <v>0.2</v>
      </c>
      <c r="H10">
        <v>0</v>
      </c>
      <c r="I10">
        <v>0.15384615400000001</v>
      </c>
      <c r="J10">
        <v>0</v>
      </c>
      <c r="K10">
        <v>0</v>
      </c>
      <c r="L10">
        <v>0</v>
      </c>
      <c r="M10">
        <v>3.0303030000000002E-2</v>
      </c>
      <c r="O10">
        <v>0.10344827600000001</v>
      </c>
      <c r="P10">
        <v>0.130434783</v>
      </c>
      <c r="Q10">
        <v>0</v>
      </c>
      <c r="R10">
        <v>0</v>
      </c>
      <c r="S10">
        <v>6.0240964000000001E-2</v>
      </c>
      <c r="T10">
        <v>1.2345679E-2</v>
      </c>
      <c r="U10">
        <v>8.9743589999999998E-2</v>
      </c>
      <c r="V10">
        <v>0.83333333300000001</v>
      </c>
      <c r="W10">
        <v>0.16091954</v>
      </c>
      <c r="X10">
        <v>7.5757575999999993E-2</v>
      </c>
      <c r="Y10">
        <v>2.0408163E-2</v>
      </c>
      <c r="Z10">
        <v>0</v>
      </c>
      <c r="AA10">
        <v>0</v>
      </c>
      <c r="AB10">
        <v>9.8901099000000006E-2</v>
      </c>
      <c r="AC10">
        <v>4.7058823999999999E-2</v>
      </c>
      <c r="AD10">
        <v>4.4444444E-2</v>
      </c>
      <c r="AE10">
        <v>1.0989011E-2</v>
      </c>
      <c r="AF10">
        <v>1.0638297999999999E-2</v>
      </c>
      <c r="AG10">
        <v>1.3513514000000001E-2</v>
      </c>
      <c r="AH10">
        <v>0</v>
      </c>
      <c r="AI10">
        <v>0</v>
      </c>
      <c r="AJ10">
        <v>1.2820513E-2</v>
      </c>
      <c r="AK10">
        <v>0</v>
      </c>
      <c r="AL10">
        <v>0</v>
      </c>
      <c r="AM10">
        <v>0</v>
      </c>
      <c r="AN10">
        <v>0</v>
      </c>
      <c r="AO10">
        <v>0</v>
      </c>
      <c r="AP10">
        <v>7.2463767999999998E-2</v>
      </c>
      <c r="AQ10">
        <v>0</v>
      </c>
      <c r="AR10">
        <v>1.5384615000000001E-2</v>
      </c>
      <c r="AS10">
        <v>0</v>
      </c>
      <c r="AT10">
        <v>0</v>
      </c>
      <c r="AU10">
        <v>0</v>
      </c>
      <c r="AV10">
        <v>0</v>
      </c>
      <c r="AW10">
        <v>0</v>
      </c>
      <c r="AX10">
        <v>0</v>
      </c>
      <c r="AY10">
        <v>0</v>
      </c>
      <c r="AZ10">
        <v>3.0303030000000002E-2</v>
      </c>
      <c r="BA10">
        <v>1.5384615000000001E-2</v>
      </c>
      <c r="BB10">
        <v>0</v>
      </c>
      <c r="BC10">
        <v>0</v>
      </c>
      <c r="BD10">
        <v>0</v>
      </c>
      <c r="BE10">
        <v>0</v>
      </c>
      <c r="BF10">
        <v>0</v>
      </c>
      <c r="BG10">
        <v>0</v>
      </c>
      <c r="BH10">
        <v>4.8387096999999997E-2</v>
      </c>
      <c r="BI10">
        <v>0</v>
      </c>
      <c r="BJ10">
        <v>0.54216867499999999</v>
      </c>
      <c r="BK10">
        <v>0.3</v>
      </c>
      <c r="BL10">
        <v>0</v>
      </c>
      <c r="BM10">
        <v>0.09</v>
      </c>
      <c r="BN10">
        <v>0.06</v>
      </c>
      <c r="BO10">
        <v>0.04</v>
      </c>
      <c r="BP10">
        <v>0.06</v>
      </c>
    </row>
    <row r="11" spans="1:68" x14ac:dyDescent="0.2">
      <c r="A11">
        <v>1914</v>
      </c>
      <c r="E11">
        <v>0.33333333300000001</v>
      </c>
      <c r="F11">
        <v>1</v>
      </c>
      <c r="G11">
        <v>1</v>
      </c>
      <c r="H11">
        <v>1</v>
      </c>
      <c r="I11">
        <v>1</v>
      </c>
      <c r="J11">
        <v>1</v>
      </c>
      <c r="K11">
        <v>1</v>
      </c>
      <c r="L11">
        <v>0.89189189199999996</v>
      </c>
      <c r="M11">
        <v>0.91304347799999996</v>
      </c>
      <c r="O11">
        <v>0.91666666699999999</v>
      </c>
      <c r="P11">
        <v>0.94444444400000005</v>
      </c>
      <c r="Q11">
        <v>1</v>
      </c>
      <c r="R11">
        <v>1</v>
      </c>
      <c r="S11">
        <v>1</v>
      </c>
      <c r="T11">
        <v>0.71428571399999996</v>
      </c>
      <c r="U11">
        <v>0.88333333300000005</v>
      </c>
      <c r="V11">
        <v>1</v>
      </c>
      <c r="W11">
        <v>1</v>
      </c>
      <c r="X11">
        <v>1</v>
      </c>
      <c r="Y11">
        <v>1</v>
      </c>
      <c r="Z11">
        <v>1</v>
      </c>
      <c r="AA11">
        <v>1</v>
      </c>
      <c r="AB11">
        <v>0.765625</v>
      </c>
      <c r="AC11">
        <v>1</v>
      </c>
      <c r="AD11">
        <v>0.98</v>
      </c>
      <c r="AE11">
        <v>1</v>
      </c>
      <c r="AF11">
        <v>1</v>
      </c>
      <c r="AG11">
        <v>1</v>
      </c>
      <c r="AH11">
        <v>1</v>
      </c>
      <c r="AI11">
        <v>1</v>
      </c>
      <c r="AJ11">
        <v>1</v>
      </c>
      <c r="AK11">
        <v>1</v>
      </c>
      <c r="AL11">
        <v>1</v>
      </c>
      <c r="AM11">
        <v>1</v>
      </c>
      <c r="AN11">
        <v>1</v>
      </c>
      <c r="AO11">
        <v>1</v>
      </c>
      <c r="AP11">
        <v>1</v>
      </c>
      <c r="AQ11">
        <v>1</v>
      </c>
      <c r="AR11">
        <v>1</v>
      </c>
      <c r="AS11">
        <v>1</v>
      </c>
      <c r="AT11">
        <v>1</v>
      </c>
      <c r="AU11">
        <v>1</v>
      </c>
      <c r="AV11">
        <v>0.98148148099999999</v>
      </c>
      <c r="AW11">
        <v>1</v>
      </c>
      <c r="AX11">
        <v>1</v>
      </c>
      <c r="AY11">
        <v>1</v>
      </c>
      <c r="AZ11">
        <v>0.96610169499999998</v>
      </c>
      <c r="BA11">
        <v>0.93103448300000002</v>
      </c>
      <c r="BB11">
        <v>0.84375</v>
      </c>
      <c r="BC11">
        <v>0.96078431399999997</v>
      </c>
      <c r="BD11">
        <v>0.92063492099999999</v>
      </c>
      <c r="BE11">
        <v>0.98076923100000002</v>
      </c>
      <c r="BF11">
        <v>0.98076923100000002</v>
      </c>
      <c r="BG11">
        <v>1</v>
      </c>
      <c r="BH11">
        <v>0.91489361700000005</v>
      </c>
      <c r="BI11">
        <v>1</v>
      </c>
      <c r="BJ11">
        <v>1</v>
      </c>
      <c r="BK11">
        <v>1</v>
      </c>
      <c r="BL11">
        <v>1</v>
      </c>
      <c r="BM11">
        <v>0.91</v>
      </c>
      <c r="BN11">
        <v>0.97</v>
      </c>
      <c r="BO11">
        <v>0.98</v>
      </c>
      <c r="BP11">
        <v>0.96</v>
      </c>
    </row>
    <row r="13" spans="1:68" x14ac:dyDescent="0.2">
      <c r="A13" t="s">
        <v>65</v>
      </c>
    </row>
    <row r="14" spans="1:68" x14ac:dyDescent="0.2">
      <c r="A14" t="s">
        <v>66</v>
      </c>
    </row>
    <row r="17" spans="1:1" x14ac:dyDescent="0.2">
      <c r="A17" s="4"/>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F9C11-149F-8543-8614-A67A624F87DC}">
  <dimension ref="A1:D104"/>
  <sheetViews>
    <sheetView workbookViewId="0"/>
  </sheetViews>
  <sheetFormatPr baseColWidth="10" defaultRowHeight="16" x14ac:dyDescent="0.2"/>
  <sheetData>
    <row r="1" spans="1:4" x14ac:dyDescent="0.2">
      <c r="A1" s="11" t="s">
        <v>121</v>
      </c>
    </row>
    <row r="2" spans="1:4" x14ac:dyDescent="0.2">
      <c r="A2" t="s">
        <v>120</v>
      </c>
    </row>
    <row r="4" spans="1:4" x14ac:dyDescent="0.2">
      <c r="A4" t="s">
        <v>67</v>
      </c>
      <c r="B4" t="s">
        <v>68</v>
      </c>
      <c r="C4" t="s">
        <v>69</v>
      </c>
      <c r="D4" t="s">
        <v>70</v>
      </c>
    </row>
    <row r="5" spans="1:4" x14ac:dyDescent="0.2">
      <c r="A5">
        <v>40</v>
      </c>
      <c r="B5">
        <v>0.75446689</v>
      </c>
      <c r="C5">
        <v>0.62632784500000005</v>
      </c>
      <c r="D5">
        <v>0.84924145699999998</v>
      </c>
    </row>
    <row r="6" spans="1:4" x14ac:dyDescent="0.2">
      <c r="A6">
        <v>40.5959596</v>
      </c>
      <c r="B6">
        <v>0.74423113600000002</v>
      </c>
      <c r="C6">
        <v>0.62686936299999996</v>
      </c>
      <c r="D6">
        <v>0.83442870400000002</v>
      </c>
    </row>
    <row r="7" spans="1:4" x14ac:dyDescent="0.2">
      <c r="A7">
        <v>41.19191919</v>
      </c>
      <c r="B7">
        <v>0.733682163</v>
      </c>
      <c r="C7">
        <v>0.62637981799999998</v>
      </c>
      <c r="D7">
        <v>0.81906916299999999</v>
      </c>
    </row>
    <row r="8" spans="1:4" x14ac:dyDescent="0.2">
      <c r="A8">
        <v>41.787878790000001</v>
      </c>
      <c r="B8">
        <v>0.72277754299999997</v>
      </c>
      <c r="C8">
        <v>0.62448939599999997</v>
      </c>
      <c r="D8">
        <v>0.80343684299999996</v>
      </c>
    </row>
    <row r="9" spans="1:4" x14ac:dyDescent="0.2">
      <c r="A9">
        <v>42.38383838</v>
      </c>
      <c r="B9">
        <v>0.71146116999999998</v>
      </c>
      <c r="C9">
        <v>0.62081876199999997</v>
      </c>
      <c r="D9">
        <v>0.78784052299999996</v>
      </c>
    </row>
    <row r="10" spans="1:4" x14ac:dyDescent="0.2">
      <c r="A10">
        <v>42.979797980000001</v>
      </c>
      <c r="B10">
        <v>0.69967241300000005</v>
      </c>
      <c r="C10">
        <v>0.61506207099999999</v>
      </c>
      <c r="D10">
        <v>0.77256219800000003</v>
      </c>
    </row>
    <row r="11" spans="1:4" x14ac:dyDescent="0.2">
      <c r="A11">
        <v>43.575757580000001</v>
      </c>
      <c r="B11">
        <v>0.68734994199999999</v>
      </c>
      <c r="C11">
        <v>0.60706317399999998</v>
      </c>
      <c r="D11">
        <v>0.75777766700000004</v>
      </c>
    </row>
    <row r="12" spans="1:4" x14ac:dyDescent="0.2">
      <c r="A12">
        <v>44.171717170000001</v>
      </c>
      <c r="B12">
        <v>0.67444157000000005</v>
      </c>
      <c r="C12">
        <v>0.59687122699999995</v>
      </c>
      <c r="D12">
        <v>0.74350013999999998</v>
      </c>
    </row>
    <row r="13" spans="1:4" x14ac:dyDescent="0.2">
      <c r="A13">
        <v>44.767676770000001</v>
      </c>
      <c r="B13">
        <v>0.66090804400000003</v>
      </c>
      <c r="C13">
        <v>0.58473417299999997</v>
      </c>
      <c r="D13">
        <v>0.72957123599999996</v>
      </c>
    </row>
    <row r="14" spans="1:4" x14ac:dyDescent="0.2">
      <c r="A14">
        <v>45.363636360000001</v>
      </c>
      <c r="B14">
        <v>0.64673154899999996</v>
      </c>
      <c r="C14">
        <v>0.57103063399999998</v>
      </c>
      <c r="D14">
        <v>0.71572394100000003</v>
      </c>
    </row>
    <row r="15" spans="1:4" x14ac:dyDescent="0.2">
      <c r="A15">
        <v>45.959595960000001</v>
      </c>
      <c r="B15">
        <v>0.63192195900000003</v>
      </c>
      <c r="C15">
        <v>0.55617321500000005</v>
      </c>
      <c r="D15">
        <v>0.70167700600000005</v>
      </c>
    </row>
    <row r="16" spans="1:4" x14ac:dyDescent="0.2">
      <c r="A16">
        <v>46.555555560000002</v>
      </c>
      <c r="B16">
        <v>0.61651799799999996</v>
      </c>
      <c r="C16">
        <v>0.54053158000000001</v>
      </c>
      <c r="D16">
        <v>0.68720976700000003</v>
      </c>
    </row>
    <row r="17" spans="1:4" x14ac:dyDescent="0.2">
      <c r="A17">
        <v>47.151515150000002</v>
      </c>
      <c r="B17">
        <v>0.60059678400000005</v>
      </c>
      <c r="C17">
        <v>0.52439413099999999</v>
      </c>
      <c r="D17">
        <v>0.67222167099999997</v>
      </c>
    </row>
    <row r="18" spans="1:4" x14ac:dyDescent="0.2">
      <c r="A18">
        <v>47.747474750000002</v>
      </c>
      <c r="B18">
        <v>0.58426767599999996</v>
      </c>
      <c r="C18">
        <v>0.50797347000000004</v>
      </c>
      <c r="D18">
        <v>0.65672616800000005</v>
      </c>
    </row>
    <row r="19" spans="1:4" x14ac:dyDescent="0.2">
      <c r="A19">
        <v>48.343434340000002</v>
      </c>
      <c r="B19">
        <v>0.56767712999999997</v>
      </c>
      <c r="C19">
        <v>0.49143300400000001</v>
      </c>
      <c r="D19">
        <v>0.64084454800000001</v>
      </c>
    </row>
    <row r="20" spans="1:4" x14ac:dyDescent="0.2">
      <c r="A20">
        <v>48.939393940000002</v>
      </c>
      <c r="B20">
        <v>0.55100162600000002</v>
      </c>
      <c r="C20">
        <v>0.47492470799999997</v>
      </c>
      <c r="D20">
        <v>0.62476483199999999</v>
      </c>
    </row>
    <row r="21" spans="1:4" x14ac:dyDescent="0.2">
      <c r="A21">
        <v>49.535353540000003</v>
      </c>
      <c r="B21">
        <v>0.53444166699999995</v>
      </c>
      <c r="C21">
        <v>0.45862265099999999</v>
      </c>
      <c r="D21">
        <v>0.60870194</v>
      </c>
    </row>
    <row r="22" spans="1:4" x14ac:dyDescent="0.2">
      <c r="A22">
        <v>50.131313130000002</v>
      </c>
      <c r="B22">
        <v>0.51821553899999995</v>
      </c>
      <c r="C22">
        <v>0.44273790600000001</v>
      </c>
      <c r="D22">
        <v>0.59287095099999998</v>
      </c>
    </row>
    <row r="23" spans="1:4" x14ac:dyDescent="0.2">
      <c r="A23">
        <v>50.727272730000003</v>
      </c>
      <c r="B23">
        <v>0.502546775</v>
      </c>
      <c r="C23">
        <v>0.42751877599999999</v>
      </c>
      <c r="D23">
        <v>0.57746025499999998</v>
      </c>
    </row>
    <row r="24" spans="1:4" x14ac:dyDescent="0.2">
      <c r="A24">
        <v>51.323232320000002</v>
      </c>
      <c r="B24">
        <v>0.48765675400000003</v>
      </c>
      <c r="C24">
        <v>0.41322787900000002</v>
      </c>
      <c r="D24">
        <v>0.56263703600000003</v>
      </c>
    </row>
    <row r="25" spans="1:4" x14ac:dyDescent="0.2">
      <c r="A25">
        <v>51.919191920000003</v>
      </c>
      <c r="B25">
        <v>0.47375223399999999</v>
      </c>
      <c r="C25">
        <v>0.40011151</v>
      </c>
      <c r="D25">
        <v>0.548552814</v>
      </c>
    </row>
    <row r="26" spans="1:4" x14ac:dyDescent="0.2">
      <c r="A26">
        <v>52.515151520000003</v>
      </c>
      <c r="B26">
        <v>0.461020345</v>
      </c>
      <c r="C26">
        <v>0.38837578</v>
      </c>
      <c r="D26">
        <v>0.53535922700000005</v>
      </c>
    </row>
    <row r="27" spans="1:4" x14ac:dyDescent="0.2">
      <c r="A27">
        <v>53.111111110000003</v>
      </c>
      <c r="B27">
        <v>0.44961694600000002</v>
      </c>
      <c r="C27">
        <v>0.37815463799999999</v>
      </c>
      <c r="D27">
        <v>0.52322109000000006</v>
      </c>
    </row>
    <row r="28" spans="1:4" x14ac:dyDescent="0.2">
      <c r="A28">
        <v>53.707070710000004</v>
      </c>
      <c r="B28">
        <v>0.43966798299999998</v>
      </c>
      <c r="C28">
        <v>0.369516599</v>
      </c>
      <c r="D28">
        <v>0.51231548100000002</v>
      </c>
    </row>
    <row r="29" spans="1:4" x14ac:dyDescent="0.2">
      <c r="A29">
        <v>54.303030300000003</v>
      </c>
      <c r="B29">
        <v>0.43126135799999998</v>
      </c>
      <c r="C29">
        <v>0.36245589099999997</v>
      </c>
      <c r="D29">
        <v>0.50282679200000002</v>
      </c>
    </row>
    <row r="30" spans="1:4" x14ac:dyDescent="0.2">
      <c r="A30">
        <v>54.898989899999997</v>
      </c>
      <c r="B30">
        <v>0.42444896300000001</v>
      </c>
      <c r="C30">
        <v>0.356915971</v>
      </c>
      <c r="D30">
        <v>0.49492586199999999</v>
      </c>
    </row>
    <row r="31" spans="1:4" x14ac:dyDescent="0.2">
      <c r="A31">
        <v>55.494949490000003</v>
      </c>
      <c r="B31">
        <v>0.419248801</v>
      </c>
      <c r="C31">
        <v>0.35281206700000001</v>
      </c>
      <c r="D31">
        <v>0.48874825</v>
      </c>
    </row>
    <row r="32" spans="1:4" x14ac:dyDescent="0.2">
      <c r="A32">
        <v>56.090909089999997</v>
      </c>
      <c r="B32">
        <v>0.41564012</v>
      </c>
      <c r="C32">
        <v>0.35004475200000001</v>
      </c>
      <c r="D32">
        <v>0.48436710500000002</v>
      </c>
    </row>
    <row r="33" spans="1:4" x14ac:dyDescent="0.2">
      <c r="A33">
        <v>56.686868689999997</v>
      </c>
      <c r="B33">
        <v>0.41357471800000001</v>
      </c>
      <c r="C33">
        <v>0.34853245199999999</v>
      </c>
      <c r="D33">
        <v>0.481778598</v>
      </c>
    </row>
    <row r="34" spans="1:4" x14ac:dyDescent="0.2">
      <c r="A34">
        <v>57.282828279999997</v>
      </c>
      <c r="B34">
        <v>0.41296987099999999</v>
      </c>
      <c r="C34">
        <v>0.34820459300000001</v>
      </c>
      <c r="D34">
        <v>0.48089367999999999</v>
      </c>
    </row>
    <row r="35" spans="1:4" x14ac:dyDescent="0.2">
      <c r="A35">
        <v>57.878787879999997</v>
      </c>
      <c r="B35">
        <v>0.41371787999999998</v>
      </c>
      <c r="C35">
        <v>0.34900774699999998</v>
      </c>
      <c r="D35">
        <v>0.48155087699999999</v>
      </c>
    </row>
    <row r="36" spans="1:4" x14ac:dyDescent="0.2">
      <c r="A36">
        <v>58.474747469999997</v>
      </c>
      <c r="B36">
        <v>0.41568647800000003</v>
      </c>
      <c r="C36">
        <v>0.350889489</v>
      </c>
      <c r="D36">
        <v>0.48353568000000002</v>
      </c>
    </row>
    <row r="37" spans="1:4" x14ac:dyDescent="0.2">
      <c r="A37">
        <v>59.070707069999997</v>
      </c>
      <c r="B37">
        <v>0.41872102500000002</v>
      </c>
      <c r="C37">
        <v>0.35377531200000001</v>
      </c>
      <c r="D37">
        <v>0.48661155699999997</v>
      </c>
    </row>
    <row r="38" spans="1:4" x14ac:dyDescent="0.2">
      <c r="A38">
        <v>59.666666669999998</v>
      </c>
      <c r="B38">
        <v>0.42265240999999998</v>
      </c>
      <c r="C38">
        <v>0.35756429499999998</v>
      </c>
      <c r="D38">
        <v>0.49054182699999999</v>
      </c>
    </row>
    <row r="39" spans="1:4" x14ac:dyDescent="0.2">
      <c r="A39">
        <v>60.262626259999998</v>
      </c>
      <c r="B39">
        <v>0.42729771500000002</v>
      </c>
      <c r="C39">
        <v>0.36210867299999999</v>
      </c>
      <c r="D39">
        <v>0.49511354000000002</v>
      </c>
    </row>
    <row r="40" spans="1:4" x14ac:dyDescent="0.2">
      <c r="A40">
        <v>60.858585859999998</v>
      </c>
      <c r="B40">
        <v>0.43246959600000001</v>
      </c>
      <c r="C40">
        <v>0.36722558</v>
      </c>
      <c r="D40">
        <v>0.50014327000000003</v>
      </c>
    </row>
    <row r="41" spans="1:4" x14ac:dyDescent="0.2">
      <c r="A41">
        <v>61.454545449999998</v>
      </c>
      <c r="B41">
        <v>0.43797920000000001</v>
      </c>
      <c r="C41">
        <v>0.37270345500000002</v>
      </c>
      <c r="D41">
        <v>0.50547513899999996</v>
      </c>
    </row>
    <row r="42" spans="1:4" x14ac:dyDescent="0.2">
      <c r="A42">
        <v>62.050505049999998</v>
      </c>
      <c r="B42">
        <v>0.44364609500000002</v>
      </c>
      <c r="C42">
        <v>0.37832230300000003</v>
      </c>
      <c r="D42">
        <v>0.51097833500000001</v>
      </c>
    </row>
    <row r="43" spans="1:4" x14ac:dyDescent="0.2">
      <c r="A43">
        <v>62.646464649999999</v>
      </c>
      <c r="B43">
        <v>0.44930018799999999</v>
      </c>
      <c r="C43">
        <v>0.38387906999999999</v>
      </c>
      <c r="D43">
        <v>0.51652358899999995</v>
      </c>
    </row>
    <row r="44" spans="1:4" x14ac:dyDescent="0.2">
      <c r="A44">
        <v>63.242424239999998</v>
      </c>
      <c r="B44">
        <v>0.454792311</v>
      </c>
      <c r="C44">
        <v>0.389205941</v>
      </c>
      <c r="D44">
        <v>0.521985649</v>
      </c>
    </row>
    <row r="45" spans="1:4" x14ac:dyDescent="0.2">
      <c r="A45">
        <v>63.838383839999999</v>
      </c>
      <c r="B45">
        <v>0.45999505099999999</v>
      </c>
      <c r="C45">
        <v>0.39418605299999998</v>
      </c>
      <c r="D45">
        <v>0.52722922400000005</v>
      </c>
    </row>
    <row r="46" spans="1:4" x14ac:dyDescent="0.2">
      <c r="A46">
        <v>64.434343429999998</v>
      </c>
      <c r="B46">
        <v>0.464807317</v>
      </c>
      <c r="C46">
        <v>0.39875449600000001</v>
      </c>
      <c r="D46">
        <v>0.53211812300000005</v>
      </c>
    </row>
    <row r="47" spans="1:4" x14ac:dyDescent="0.2">
      <c r="A47">
        <v>65.030303029999999</v>
      </c>
      <c r="B47">
        <v>0.46915885200000002</v>
      </c>
      <c r="C47">
        <v>0.40288997700000001</v>
      </c>
      <c r="D47">
        <v>0.53653354099999995</v>
      </c>
    </row>
    <row r="48" spans="1:4" x14ac:dyDescent="0.2">
      <c r="A48">
        <v>65.626262629999999</v>
      </c>
      <c r="B48">
        <v>0.47300461900000002</v>
      </c>
      <c r="C48">
        <v>0.40659999499999999</v>
      </c>
      <c r="D48">
        <v>0.54037827000000005</v>
      </c>
    </row>
    <row r="49" spans="1:4" x14ac:dyDescent="0.2">
      <c r="A49">
        <v>66.222222220000006</v>
      </c>
      <c r="B49">
        <v>0.47633116199999997</v>
      </c>
      <c r="C49">
        <v>0.40990236200000002</v>
      </c>
      <c r="D49">
        <v>0.54360809600000004</v>
      </c>
    </row>
    <row r="50" spans="1:4" x14ac:dyDescent="0.2">
      <c r="A50">
        <v>66.818181820000007</v>
      </c>
      <c r="B50">
        <v>0.47914694699999999</v>
      </c>
      <c r="C50">
        <v>0.412812595</v>
      </c>
      <c r="D50">
        <v>0.54622488899999999</v>
      </c>
    </row>
    <row r="51" spans="1:4" x14ac:dyDescent="0.2">
      <c r="A51">
        <v>67.414141409999999</v>
      </c>
      <c r="B51">
        <v>0.48148294699999999</v>
      </c>
      <c r="C51">
        <v>0.41533702</v>
      </c>
      <c r="D51">
        <v>0.54828433499999996</v>
      </c>
    </row>
    <row r="52" spans="1:4" x14ac:dyDescent="0.2">
      <c r="A52">
        <v>68.01010101</v>
      </c>
      <c r="B52">
        <v>0.48338614600000002</v>
      </c>
      <c r="C52">
        <v>0.41747110100000001</v>
      </c>
      <c r="D52">
        <v>0.54988441499999996</v>
      </c>
    </row>
    <row r="53" spans="1:4" x14ac:dyDescent="0.2">
      <c r="A53">
        <v>68.60606061</v>
      </c>
      <c r="B53">
        <v>0.48491361900000002</v>
      </c>
      <c r="C53">
        <v>0.41921236499999998</v>
      </c>
      <c r="D53">
        <v>0.551140501</v>
      </c>
    </row>
    <row r="54" spans="1:4" x14ac:dyDescent="0.2">
      <c r="A54">
        <v>69.202020200000007</v>
      </c>
      <c r="B54">
        <v>0.48612798899999998</v>
      </c>
      <c r="C54">
        <v>0.42056503099999998</v>
      </c>
      <c r="D54">
        <v>0.55217184699999999</v>
      </c>
    </row>
    <row r="55" spans="1:4" x14ac:dyDescent="0.2">
      <c r="A55">
        <v>69.797979799999993</v>
      </c>
      <c r="B55">
        <v>0.48709019999999997</v>
      </c>
      <c r="C55">
        <v>0.42155679699999998</v>
      </c>
      <c r="D55">
        <v>0.55307046800000004</v>
      </c>
    </row>
    <row r="56" spans="1:4" x14ac:dyDescent="0.2">
      <c r="A56">
        <v>70.39393939</v>
      </c>
      <c r="B56">
        <v>0.48785555600000002</v>
      </c>
      <c r="C56">
        <v>0.42224019800000001</v>
      </c>
      <c r="D56">
        <v>0.55389213800000003</v>
      </c>
    </row>
    <row r="57" spans="1:4" x14ac:dyDescent="0.2">
      <c r="A57">
        <v>70.98989899</v>
      </c>
      <c r="B57">
        <v>0.48846653099999998</v>
      </c>
      <c r="C57">
        <v>0.42268545099999999</v>
      </c>
      <c r="D57">
        <v>0.55464952099999998</v>
      </c>
    </row>
    <row r="58" spans="1:4" x14ac:dyDescent="0.2">
      <c r="A58">
        <v>71.585858590000001</v>
      </c>
      <c r="B58">
        <v>0.48895256300000001</v>
      </c>
      <c r="C58">
        <v>0.42297475800000001</v>
      </c>
      <c r="D58">
        <v>0.55531753699999997</v>
      </c>
    </row>
    <row r="59" spans="1:4" x14ac:dyDescent="0.2">
      <c r="A59">
        <v>72.181818179999993</v>
      </c>
      <c r="B59">
        <v>0.48932219700000001</v>
      </c>
      <c r="C59">
        <v>0.42317043399999998</v>
      </c>
      <c r="D59">
        <v>0.55585006999999997</v>
      </c>
    </row>
    <row r="60" spans="1:4" x14ac:dyDescent="0.2">
      <c r="A60">
        <v>72.777777779999994</v>
      </c>
      <c r="B60">
        <v>0.48956663</v>
      </c>
      <c r="C60">
        <v>0.423309031</v>
      </c>
      <c r="D60">
        <v>0.55619285299999999</v>
      </c>
    </row>
    <row r="61" spans="1:4" x14ac:dyDescent="0.2">
      <c r="A61">
        <v>73.373737370000001</v>
      </c>
      <c r="B61">
        <v>0.48965584899999998</v>
      </c>
      <c r="C61">
        <v>0.42337856800000001</v>
      </c>
      <c r="D61">
        <v>0.55629880099999995</v>
      </c>
    </row>
    <row r="62" spans="1:4" x14ac:dyDescent="0.2">
      <c r="A62">
        <v>73.969696970000001</v>
      </c>
      <c r="B62">
        <v>0.48954108099999999</v>
      </c>
      <c r="C62">
        <v>0.42331628599999999</v>
      </c>
      <c r="D62">
        <v>0.55613504199999997</v>
      </c>
    </row>
    <row r="63" spans="1:4" x14ac:dyDescent="0.2">
      <c r="A63">
        <v>74.565656570000002</v>
      </c>
      <c r="B63">
        <v>0.48915848000000001</v>
      </c>
      <c r="C63">
        <v>0.42302024599999999</v>
      </c>
      <c r="D63">
        <v>0.55567847299999995</v>
      </c>
    </row>
    <row r="64" spans="1:4" x14ac:dyDescent="0.2">
      <c r="A64">
        <v>75.161616159999994</v>
      </c>
      <c r="B64">
        <v>0.48843000800000003</v>
      </c>
      <c r="C64">
        <v>0.422354646</v>
      </c>
      <c r="D64">
        <v>0.554912187</v>
      </c>
    </row>
    <row r="65" spans="1:4" x14ac:dyDescent="0.2">
      <c r="A65">
        <v>75.757575759999995</v>
      </c>
      <c r="B65">
        <v>0.48727133700000003</v>
      </c>
      <c r="C65">
        <v>0.42118431699999997</v>
      </c>
      <c r="D65">
        <v>0.553806401</v>
      </c>
    </row>
    <row r="66" spans="1:4" x14ac:dyDescent="0.2">
      <c r="A66">
        <v>76.353535350000001</v>
      </c>
      <c r="B66">
        <v>0.48559438999999999</v>
      </c>
      <c r="C66">
        <v>0.41938916799999998</v>
      </c>
      <c r="D66">
        <v>0.55230905500000005</v>
      </c>
    </row>
    <row r="67" spans="1:4" x14ac:dyDescent="0.2">
      <c r="A67">
        <v>76.949494950000002</v>
      </c>
      <c r="B67">
        <v>0.48331590400000002</v>
      </c>
      <c r="C67">
        <v>0.41688773099999998</v>
      </c>
      <c r="D67">
        <v>0.55033899100000006</v>
      </c>
    </row>
    <row r="68" spans="1:4" x14ac:dyDescent="0.2">
      <c r="A68">
        <v>77.545454550000002</v>
      </c>
      <c r="B68">
        <v>0.48036020699999998</v>
      </c>
      <c r="C68">
        <v>0.41364492200000003</v>
      </c>
      <c r="D68">
        <v>0.54778332600000001</v>
      </c>
    </row>
    <row r="69" spans="1:4" x14ac:dyDescent="0.2">
      <c r="A69">
        <v>78.141414139999995</v>
      </c>
      <c r="B69">
        <v>0.47666932000000001</v>
      </c>
      <c r="C69">
        <v>0.40966698499999998</v>
      </c>
      <c r="D69">
        <v>0.54452205200000003</v>
      </c>
    </row>
    <row r="70" spans="1:4" x14ac:dyDescent="0.2">
      <c r="A70">
        <v>78.737373739999995</v>
      </c>
      <c r="B70">
        <v>0.47220355899999999</v>
      </c>
      <c r="C70">
        <v>0.40499267500000002</v>
      </c>
      <c r="D70">
        <v>0.54043741300000003</v>
      </c>
    </row>
    <row r="71" spans="1:4" x14ac:dyDescent="0.2">
      <c r="A71">
        <v>79.333333330000002</v>
      </c>
      <c r="B71">
        <v>0.46694994299999998</v>
      </c>
      <c r="C71">
        <v>0.39967492300000002</v>
      </c>
      <c r="D71">
        <v>0.53544873599999998</v>
      </c>
    </row>
    <row r="72" spans="1:4" x14ac:dyDescent="0.2">
      <c r="A72">
        <v>79.929292930000003</v>
      </c>
      <c r="B72">
        <v>0.460924467</v>
      </c>
      <c r="C72">
        <v>0.39376859800000003</v>
      </c>
      <c r="D72">
        <v>0.52952942400000003</v>
      </c>
    </row>
    <row r="73" spans="1:4" x14ac:dyDescent="0.2">
      <c r="A73">
        <v>80.525252530000003</v>
      </c>
      <c r="B73">
        <v>0.45417156400000003</v>
      </c>
      <c r="C73">
        <v>0.387322834</v>
      </c>
      <c r="D73">
        <v>0.52271441399999996</v>
      </c>
    </row>
    <row r="74" spans="1:4" x14ac:dyDescent="0.2">
      <c r="A74">
        <v>81.121212119999996</v>
      </c>
      <c r="B74">
        <v>0.44677086199999999</v>
      </c>
      <c r="C74">
        <v>0.38038048299999999</v>
      </c>
      <c r="D74">
        <v>0.51511557799999996</v>
      </c>
    </row>
    <row r="75" spans="1:4" x14ac:dyDescent="0.2">
      <c r="A75">
        <v>81.717171719999996</v>
      </c>
      <c r="B75">
        <v>0.43882800199999999</v>
      </c>
      <c r="C75">
        <v>0.372988443</v>
      </c>
      <c r="D75">
        <v>0.50689399199999996</v>
      </c>
    </row>
    <row r="76" spans="1:4" x14ac:dyDescent="0.2">
      <c r="A76">
        <v>82.313131310000003</v>
      </c>
      <c r="B76">
        <v>0.43047901300000002</v>
      </c>
      <c r="C76">
        <v>0.36521093300000002</v>
      </c>
      <c r="D76">
        <v>0.49825589599999998</v>
      </c>
    </row>
    <row r="77" spans="1:4" x14ac:dyDescent="0.2">
      <c r="A77">
        <v>82.909090910000003</v>
      </c>
      <c r="B77">
        <v>0.42188091500000002</v>
      </c>
      <c r="C77">
        <v>0.35714516800000001</v>
      </c>
      <c r="D77">
        <v>0.48941733300000001</v>
      </c>
    </row>
    <row r="78" spans="1:4" x14ac:dyDescent="0.2">
      <c r="A78">
        <v>83.505050510000004</v>
      </c>
      <c r="B78">
        <v>0.41320742500000002</v>
      </c>
      <c r="C78">
        <v>0.34893337400000002</v>
      </c>
      <c r="D78">
        <v>0.48058167499999999</v>
      </c>
    </row>
    <row r="79" spans="1:4" x14ac:dyDescent="0.2">
      <c r="A79">
        <v>84.101010099999996</v>
      </c>
      <c r="B79">
        <v>0.40464294499999998</v>
      </c>
      <c r="C79">
        <v>0.34075971700000002</v>
      </c>
      <c r="D79">
        <v>0.47192904499999999</v>
      </c>
    </row>
    <row r="80" spans="1:4" x14ac:dyDescent="0.2">
      <c r="A80">
        <v>84.696969699999997</v>
      </c>
      <c r="B80">
        <v>0.396373331</v>
      </c>
      <c r="C80">
        <v>0.33284226</v>
      </c>
      <c r="D80">
        <v>0.46360425</v>
      </c>
    </row>
    <row r="81" spans="1:4" x14ac:dyDescent="0.2">
      <c r="A81">
        <v>85.292929290000004</v>
      </c>
      <c r="B81">
        <v>0.38858084900000001</v>
      </c>
      <c r="C81">
        <v>0.325406425</v>
      </c>
      <c r="D81">
        <v>0.45573432200000003</v>
      </c>
    </row>
    <row r="82" spans="1:4" x14ac:dyDescent="0.2">
      <c r="A82">
        <v>85.888888890000004</v>
      </c>
      <c r="B82">
        <v>0.38143571500000001</v>
      </c>
      <c r="C82">
        <v>0.31866077300000001</v>
      </c>
      <c r="D82">
        <v>0.448437857</v>
      </c>
    </row>
    <row r="83" spans="1:4" x14ac:dyDescent="0.2">
      <c r="A83">
        <v>86.484848479999997</v>
      </c>
      <c r="B83">
        <v>0.37509356199999999</v>
      </c>
      <c r="C83">
        <v>0.31277733299999999</v>
      </c>
      <c r="D83">
        <v>0.44184289799999998</v>
      </c>
    </row>
    <row r="84" spans="1:4" x14ac:dyDescent="0.2">
      <c r="A84">
        <v>87.080808079999997</v>
      </c>
      <c r="B84">
        <v>0.369687298</v>
      </c>
      <c r="C84">
        <v>0.30786905599999997</v>
      </c>
      <c r="D84">
        <v>0.43609726799999998</v>
      </c>
    </row>
    <row r="85" spans="1:4" x14ac:dyDescent="0.2">
      <c r="A85">
        <v>87.676767679999998</v>
      </c>
      <c r="B85">
        <v>0.36532998500000002</v>
      </c>
      <c r="C85">
        <v>0.303999831</v>
      </c>
      <c r="D85">
        <v>0.43136464000000002</v>
      </c>
    </row>
    <row r="86" spans="1:4" x14ac:dyDescent="0.2">
      <c r="A86">
        <v>88.272727270000004</v>
      </c>
      <c r="B86">
        <v>0.36210785099999998</v>
      </c>
      <c r="C86">
        <v>0.30118020400000001</v>
      </c>
      <c r="D86">
        <v>0.42781534199999999</v>
      </c>
    </row>
    <row r="87" spans="1:4" x14ac:dyDescent="0.2">
      <c r="A87">
        <v>88.868686870000005</v>
      </c>
      <c r="B87">
        <v>0.36008394300000002</v>
      </c>
      <c r="C87">
        <v>0.29939499000000003</v>
      </c>
      <c r="D87">
        <v>0.425601699</v>
      </c>
    </row>
    <row r="88" spans="1:4" x14ac:dyDescent="0.2">
      <c r="A88">
        <v>89.464646459999997</v>
      </c>
      <c r="B88">
        <v>0.35929810499999998</v>
      </c>
      <c r="C88">
        <v>0.29862358100000003</v>
      </c>
      <c r="D88">
        <v>0.42483334499999997</v>
      </c>
    </row>
    <row r="89" spans="1:4" x14ac:dyDescent="0.2">
      <c r="A89">
        <v>90.060606059999998</v>
      </c>
      <c r="B89">
        <v>0.35976456800000001</v>
      </c>
      <c r="C89">
        <v>0.298855539</v>
      </c>
      <c r="D89">
        <v>0.42555293</v>
      </c>
    </row>
    <row r="90" spans="1:4" x14ac:dyDescent="0.2">
      <c r="A90">
        <v>90.656565659999998</v>
      </c>
      <c r="B90">
        <v>0.36147953999999999</v>
      </c>
      <c r="C90">
        <v>0.30011038699999998</v>
      </c>
      <c r="D90">
        <v>0.42772864399999999</v>
      </c>
    </row>
    <row r="91" spans="1:4" x14ac:dyDescent="0.2">
      <c r="A91">
        <v>91.252525250000005</v>
      </c>
      <c r="B91">
        <v>0.36441542599999999</v>
      </c>
      <c r="C91">
        <v>0.30242029599999998</v>
      </c>
      <c r="D91">
        <v>0.431262433</v>
      </c>
    </row>
    <row r="92" spans="1:4" x14ac:dyDescent="0.2">
      <c r="A92">
        <v>91.848484850000006</v>
      </c>
      <c r="B92">
        <v>0.36852831800000002</v>
      </c>
      <c r="C92">
        <v>0.305816221</v>
      </c>
      <c r="D92">
        <v>0.43602294800000002</v>
      </c>
    </row>
    <row r="93" spans="1:4" x14ac:dyDescent="0.2">
      <c r="A93">
        <v>92.444444439999998</v>
      </c>
      <c r="B93">
        <v>0.37375654400000002</v>
      </c>
      <c r="C93">
        <v>0.31028887500000002</v>
      </c>
      <c r="D93">
        <v>0.44188878799999998</v>
      </c>
    </row>
    <row r="94" spans="1:4" x14ac:dyDescent="0.2">
      <c r="A94">
        <v>93.040404039999999</v>
      </c>
      <c r="B94">
        <v>0.38002275099999999</v>
      </c>
      <c r="C94">
        <v>0.31574281799999998</v>
      </c>
      <c r="D94">
        <v>0.448805658</v>
      </c>
    </row>
    <row r="95" spans="1:4" x14ac:dyDescent="0.2">
      <c r="A95">
        <v>93.636363639999999</v>
      </c>
      <c r="B95">
        <v>0.38723784100000003</v>
      </c>
      <c r="C95">
        <v>0.32196555399999999</v>
      </c>
      <c r="D95">
        <v>0.45682726400000001</v>
      </c>
    </row>
    <row r="96" spans="1:4" x14ac:dyDescent="0.2">
      <c r="A96">
        <v>94.232323230000006</v>
      </c>
      <c r="B96">
        <v>0.39530095100000001</v>
      </c>
      <c r="C96">
        <v>0.328591568</v>
      </c>
      <c r="D96">
        <v>0.46615062099999999</v>
      </c>
    </row>
    <row r="97" spans="1:4" x14ac:dyDescent="0.2">
      <c r="A97">
        <v>94.828282830000006</v>
      </c>
      <c r="B97">
        <v>0.404104717</v>
      </c>
      <c r="C97">
        <v>0.33512563899999998</v>
      </c>
      <c r="D97">
        <v>0.47709373900000002</v>
      </c>
    </row>
    <row r="98" spans="1:4" x14ac:dyDescent="0.2">
      <c r="A98">
        <v>95.424242419999999</v>
      </c>
      <c r="B98">
        <v>0.41353656500000002</v>
      </c>
      <c r="C98">
        <v>0.34100571899999998</v>
      </c>
      <c r="D98">
        <v>0.490023035</v>
      </c>
    </row>
    <row r="99" spans="1:4" x14ac:dyDescent="0.2">
      <c r="A99">
        <v>96.020202019999999</v>
      </c>
      <c r="B99">
        <v>0.42348422800000002</v>
      </c>
      <c r="C99">
        <v>0.34572667699999998</v>
      </c>
      <c r="D99">
        <v>0.50522576699999999</v>
      </c>
    </row>
    <row r="100" spans="1:4" x14ac:dyDescent="0.2">
      <c r="A100">
        <v>96.61616162</v>
      </c>
      <c r="B100">
        <v>0.43383709799999998</v>
      </c>
      <c r="C100">
        <v>0.34896264799999999</v>
      </c>
      <c r="D100">
        <v>0.52277838499999996</v>
      </c>
    </row>
    <row r="101" spans="1:4" x14ac:dyDescent="0.2">
      <c r="A101">
        <v>97.212121210000006</v>
      </c>
      <c r="B101">
        <v>0.44449288199999998</v>
      </c>
      <c r="C101">
        <v>0.35062443700000001</v>
      </c>
      <c r="D101">
        <v>0.54249741699999998</v>
      </c>
    </row>
    <row r="102" spans="1:4" x14ac:dyDescent="0.2">
      <c r="A102">
        <v>97.808080810000007</v>
      </c>
      <c r="B102">
        <v>0.45535879600000001</v>
      </c>
      <c r="C102">
        <v>0.35082869900000002</v>
      </c>
      <c r="D102">
        <v>0.56397625200000001</v>
      </c>
    </row>
    <row r="103" spans="1:4" x14ac:dyDescent="0.2">
      <c r="A103">
        <v>98.4040404</v>
      </c>
      <c r="B103">
        <v>0.46635611700000001</v>
      </c>
      <c r="C103">
        <v>0.34981742700000001</v>
      </c>
      <c r="D103">
        <v>0.58668631299999996</v>
      </c>
    </row>
    <row r="104" spans="1:4" x14ac:dyDescent="0.2">
      <c r="A104">
        <v>99</v>
      </c>
      <c r="B104">
        <v>0.477424717</v>
      </c>
      <c r="C104">
        <v>0.34787103200000002</v>
      </c>
      <c r="D104">
        <v>0.61008877500000003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82BAE-ABC9-A449-97B9-EE68A6DFE537}">
  <dimension ref="A1:D48"/>
  <sheetViews>
    <sheetView workbookViewId="0">
      <selection activeCell="I13" sqref="I13"/>
    </sheetView>
  </sheetViews>
  <sheetFormatPr baseColWidth="10" defaultRowHeight="16" x14ac:dyDescent="0.2"/>
  <cols>
    <col min="1" max="2" width="15.83203125" customWidth="1"/>
  </cols>
  <sheetData>
    <row r="1" spans="1:4" x14ac:dyDescent="0.2">
      <c r="A1" s="11" t="s">
        <v>130</v>
      </c>
    </row>
    <row r="2" spans="1:4" x14ac:dyDescent="0.2">
      <c r="A2" t="s">
        <v>122</v>
      </c>
    </row>
    <row r="4" spans="1:4" x14ac:dyDescent="0.2">
      <c r="A4" s="5" t="s">
        <v>13</v>
      </c>
      <c r="B4" s="5" t="s">
        <v>74</v>
      </c>
      <c r="C4" s="5" t="s">
        <v>71</v>
      </c>
      <c r="D4" s="6" t="s">
        <v>98</v>
      </c>
    </row>
    <row r="5" spans="1:4" x14ac:dyDescent="0.2">
      <c r="A5" s="5">
        <v>1812</v>
      </c>
      <c r="B5" t="s">
        <v>75</v>
      </c>
      <c r="C5" s="5" t="s">
        <v>72</v>
      </c>
      <c r="D5" s="7">
        <v>50</v>
      </c>
    </row>
    <row r="6" spans="1:4" x14ac:dyDescent="0.2">
      <c r="A6" s="5">
        <v>1812</v>
      </c>
      <c r="B6" t="s">
        <v>76</v>
      </c>
      <c r="C6" s="5" t="s">
        <v>72</v>
      </c>
      <c r="D6" s="7">
        <v>36</v>
      </c>
    </row>
    <row r="7" spans="1:4" x14ac:dyDescent="0.2">
      <c r="A7" s="5">
        <v>1812</v>
      </c>
      <c r="B7" t="s">
        <v>77</v>
      </c>
      <c r="C7" s="5" t="s">
        <v>72</v>
      </c>
      <c r="D7" s="7">
        <v>39</v>
      </c>
    </row>
    <row r="8" spans="1:4" x14ac:dyDescent="0.2">
      <c r="A8" s="5">
        <v>1812</v>
      </c>
      <c r="B8" t="s">
        <v>78</v>
      </c>
      <c r="C8" s="5" t="s">
        <v>72</v>
      </c>
      <c r="D8" s="7">
        <v>31</v>
      </c>
    </row>
    <row r="9" spans="1:4" x14ac:dyDescent="0.2">
      <c r="A9" s="5">
        <v>1812</v>
      </c>
      <c r="B9" t="s">
        <v>75</v>
      </c>
      <c r="C9" s="5" t="s">
        <v>79</v>
      </c>
      <c r="D9" s="7">
        <v>77</v>
      </c>
    </row>
    <row r="10" spans="1:4" x14ac:dyDescent="0.2">
      <c r="A10" s="5">
        <v>1812</v>
      </c>
      <c r="B10" t="s">
        <v>76</v>
      </c>
      <c r="C10" s="5" t="s">
        <v>79</v>
      </c>
      <c r="D10" s="7">
        <v>76</v>
      </c>
    </row>
    <row r="11" spans="1:4" x14ac:dyDescent="0.2">
      <c r="A11" s="5">
        <v>1812</v>
      </c>
      <c r="B11" t="s">
        <v>77</v>
      </c>
      <c r="C11" s="5" t="s">
        <v>79</v>
      </c>
      <c r="D11" s="7">
        <v>84</v>
      </c>
    </row>
    <row r="12" spans="1:4" x14ac:dyDescent="0.2">
      <c r="A12" s="5">
        <v>1812</v>
      </c>
      <c r="B12" t="s">
        <v>78</v>
      </c>
      <c r="C12" s="5" t="s">
        <v>79</v>
      </c>
      <c r="D12" s="7">
        <v>76</v>
      </c>
    </row>
    <row r="13" spans="1:4" x14ac:dyDescent="0.2">
      <c r="A13" s="5">
        <v>1815</v>
      </c>
      <c r="B13" t="s">
        <v>80</v>
      </c>
      <c r="C13" s="5" t="s">
        <v>72</v>
      </c>
      <c r="D13" s="8">
        <v>82</v>
      </c>
    </row>
    <row r="14" spans="1:4" x14ac:dyDescent="0.2">
      <c r="A14" s="5">
        <v>1815</v>
      </c>
      <c r="B14" t="s">
        <v>81</v>
      </c>
      <c r="C14" s="5" t="s">
        <v>72</v>
      </c>
      <c r="D14" s="8">
        <v>82</v>
      </c>
    </row>
    <row r="15" spans="1:4" x14ac:dyDescent="0.2">
      <c r="A15" s="5">
        <v>1815</v>
      </c>
      <c r="B15" t="s">
        <v>82</v>
      </c>
      <c r="C15" s="5" t="s">
        <v>72</v>
      </c>
      <c r="D15" s="8">
        <v>84</v>
      </c>
    </row>
    <row r="16" spans="1:4" x14ac:dyDescent="0.2">
      <c r="A16" s="5">
        <v>1815</v>
      </c>
      <c r="B16" t="s">
        <v>83</v>
      </c>
      <c r="C16" s="5" t="s">
        <v>72</v>
      </c>
      <c r="D16" s="8">
        <v>96</v>
      </c>
    </row>
    <row r="17" spans="1:4" x14ac:dyDescent="0.2">
      <c r="A17" s="5">
        <v>1815</v>
      </c>
      <c r="B17" t="s">
        <v>80</v>
      </c>
      <c r="C17" s="5" t="s">
        <v>79</v>
      </c>
      <c r="D17" s="8">
        <v>55</v>
      </c>
    </row>
    <row r="18" spans="1:4" x14ac:dyDescent="0.2">
      <c r="A18" s="5">
        <v>1815</v>
      </c>
      <c r="B18" t="s">
        <v>81</v>
      </c>
      <c r="C18" s="5" t="s">
        <v>79</v>
      </c>
      <c r="D18" s="8">
        <v>73</v>
      </c>
    </row>
    <row r="19" spans="1:4" x14ac:dyDescent="0.2">
      <c r="A19" s="5">
        <v>1815</v>
      </c>
      <c r="B19" t="s">
        <v>82</v>
      </c>
      <c r="C19" s="5" t="s">
        <v>79</v>
      </c>
      <c r="D19" s="8">
        <v>73</v>
      </c>
    </row>
    <row r="20" spans="1:4" x14ac:dyDescent="0.2">
      <c r="A20" s="5">
        <v>1815</v>
      </c>
      <c r="B20" t="s">
        <v>83</v>
      </c>
      <c r="C20" s="5" t="s">
        <v>79</v>
      </c>
      <c r="D20" s="8">
        <v>66</v>
      </c>
    </row>
    <row r="21" spans="1:4" x14ac:dyDescent="0.2">
      <c r="A21" s="5">
        <v>1816</v>
      </c>
      <c r="B21" t="s">
        <v>84</v>
      </c>
      <c r="C21" s="5" t="s">
        <v>72</v>
      </c>
      <c r="D21" s="7">
        <v>57</v>
      </c>
    </row>
    <row r="22" spans="1:4" x14ac:dyDescent="0.2">
      <c r="A22" s="5">
        <v>1816</v>
      </c>
      <c r="B22" t="s">
        <v>85</v>
      </c>
      <c r="C22" s="5" t="s">
        <v>72</v>
      </c>
      <c r="D22" s="7">
        <v>58</v>
      </c>
    </row>
    <row r="23" spans="1:4" x14ac:dyDescent="0.2">
      <c r="A23" s="5">
        <v>1816</v>
      </c>
      <c r="B23" t="s">
        <v>86</v>
      </c>
      <c r="C23" s="5" t="s">
        <v>72</v>
      </c>
      <c r="D23" s="7">
        <v>56</v>
      </c>
    </row>
    <row r="24" spans="1:4" x14ac:dyDescent="0.2">
      <c r="A24" s="5">
        <v>1816</v>
      </c>
      <c r="B24" t="s">
        <v>84</v>
      </c>
      <c r="C24" s="5" t="s">
        <v>79</v>
      </c>
      <c r="D24" s="7">
        <v>80</v>
      </c>
    </row>
    <row r="25" spans="1:4" x14ac:dyDescent="0.2">
      <c r="A25" s="5">
        <v>1816</v>
      </c>
      <c r="B25" t="s">
        <v>85</v>
      </c>
      <c r="C25" s="5" t="s">
        <v>79</v>
      </c>
      <c r="D25" s="7">
        <v>63</v>
      </c>
    </row>
    <row r="26" spans="1:4" x14ac:dyDescent="0.2">
      <c r="A26" s="5">
        <v>1816</v>
      </c>
      <c r="B26" t="s">
        <v>86</v>
      </c>
      <c r="C26" s="5" t="s">
        <v>79</v>
      </c>
      <c r="D26" s="7">
        <v>66</v>
      </c>
    </row>
    <row r="27" spans="1:4" x14ac:dyDescent="0.2">
      <c r="A27" s="5">
        <v>1819</v>
      </c>
      <c r="B27" t="s">
        <v>87</v>
      </c>
      <c r="C27" s="5" t="s">
        <v>72</v>
      </c>
      <c r="D27" s="8">
        <v>54</v>
      </c>
    </row>
    <row r="28" spans="1:4" x14ac:dyDescent="0.2">
      <c r="A28" s="5">
        <v>1819</v>
      </c>
      <c r="B28" t="s">
        <v>88</v>
      </c>
      <c r="C28" s="5" t="s">
        <v>72</v>
      </c>
      <c r="D28" s="8">
        <v>68</v>
      </c>
    </row>
    <row r="29" spans="1:4" x14ac:dyDescent="0.2">
      <c r="A29" s="5">
        <v>1819</v>
      </c>
      <c r="B29" t="s">
        <v>89</v>
      </c>
      <c r="C29" s="5" t="s">
        <v>72</v>
      </c>
      <c r="D29" s="8">
        <v>63</v>
      </c>
    </row>
    <row r="30" spans="1:4" x14ac:dyDescent="0.2">
      <c r="A30" s="5">
        <v>1819</v>
      </c>
      <c r="B30" t="s">
        <v>87</v>
      </c>
      <c r="C30" s="5" t="s">
        <v>79</v>
      </c>
      <c r="D30" s="8">
        <v>86</v>
      </c>
    </row>
    <row r="31" spans="1:4" x14ac:dyDescent="0.2">
      <c r="A31" s="5">
        <v>1819</v>
      </c>
      <c r="B31" t="s">
        <v>88</v>
      </c>
      <c r="C31" s="5" t="s">
        <v>79</v>
      </c>
      <c r="D31" s="8">
        <v>100</v>
      </c>
    </row>
    <row r="32" spans="1:4" x14ac:dyDescent="0.2">
      <c r="A32" s="5">
        <v>1819</v>
      </c>
      <c r="B32" t="s">
        <v>89</v>
      </c>
      <c r="C32" s="5" t="s">
        <v>79</v>
      </c>
      <c r="D32" s="8">
        <v>94</v>
      </c>
    </row>
    <row r="33" spans="1:4" x14ac:dyDescent="0.2">
      <c r="A33" s="5">
        <v>1908</v>
      </c>
      <c r="B33" t="s">
        <v>90</v>
      </c>
      <c r="C33" s="5" t="s">
        <v>72</v>
      </c>
      <c r="D33" s="7">
        <v>67</v>
      </c>
    </row>
    <row r="34" spans="1:4" x14ac:dyDescent="0.2">
      <c r="A34" s="5">
        <v>1908</v>
      </c>
      <c r="B34" t="s">
        <v>91</v>
      </c>
      <c r="C34" s="5" t="s">
        <v>72</v>
      </c>
      <c r="D34" s="7">
        <v>79</v>
      </c>
    </row>
    <row r="35" spans="1:4" x14ac:dyDescent="0.2">
      <c r="A35" s="5">
        <v>1908</v>
      </c>
      <c r="B35" t="s">
        <v>92</v>
      </c>
      <c r="C35" s="5" t="s">
        <v>72</v>
      </c>
      <c r="D35" s="7">
        <v>76</v>
      </c>
    </row>
    <row r="36" spans="1:4" x14ac:dyDescent="0.2">
      <c r="A36" s="5">
        <v>1908</v>
      </c>
      <c r="B36" t="s">
        <v>90</v>
      </c>
      <c r="C36" s="5" t="s">
        <v>79</v>
      </c>
      <c r="D36" s="7">
        <v>69</v>
      </c>
    </row>
    <row r="37" spans="1:4" x14ac:dyDescent="0.2">
      <c r="A37" s="5">
        <v>1908</v>
      </c>
      <c r="B37" t="s">
        <v>91</v>
      </c>
      <c r="C37" s="5" t="s">
        <v>79</v>
      </c>
      <c r="D37" s="7">
        <v>70</v>
      </c>
    </row>
    <row r="38" spans="1:4" x14ac:dyDescent="0.2">
      <c r="A38" s="5">
        <v>1908</v>
      </c>
      <c r="B38" t="s">
        <v>92</v>
      </c>
      <c r="C38" s="5" t="s">
        <v>79</v>
      </c>
      <c r="D38" s="7">
        <v>63</v>
      </c>
    </row>
    <row r="39" spans="1:4" x14ac:dyDescent="0.2">
      <c r="A39" s="5">
        <v>1914</v>
      </c>
      <c r="B39" t="s">
        <v>93</v>
      </c>
      <c r="C39" s="5" t="s">
        <v>72</v>
      </c>
      <c r="D39" s="7">
        <v>28</v>
      </c>
    </row>
    <row r="40" spans="1:4" x14ac:dyDescent="0.2">
      <c r="A40" s="5">
        <v>1914</v>
      </c>
      <c r="B40" t="s">
        <v>94</v>
      </c>
      <c r="C40" s="5" t="s">
        <v>72</v>
      </c>
      <c r="D40" s="8">
        <v>23</v>
      </c>
    </row>
    <row r="41" spans="1:4" x14ac:dyDescent="0.2">
      <c r="A41" s="5">
        <v>1914</v>
      </c>
      <c r="B41" t="s">
        <v>95</v>
      </c>
      <c r="C41" s="5" t="s">
        <v>72</v>
      </c>
      <c r="D41" s="8">
        <v>28</v>
      </c>
    </row>
    <row r="42" spans="1:4" x14ac:dyDescent="0.2">
      <c r="A42" s="5">
        <v>1914</v>
      </c>
      <c r="B42" t="s">
        <v>96</v>
      </c>
      <c r="C42" s="5" t="s">
        <v>72</v>
      </c>
      <c r="D42" s="8">
        <v>16</v>
      </c>
    </row>
    <row r="43" spans="1:4" x14ac:dyDescent="0.2">
      <c r="A43" s="5">
        <v>1914</v>
      </c>
      <c r="B43" t="s">
        <v>97</v>
      </c>
      <c r="C43" s="5" t="s">
        <v>72</v>
      </c>
      <c r="D43" s="8">
        <v>20</v>
      </c>
    </row>
    <row r="44" spans="1:4" x14ac:dyDescent="0.2">
      <c r="A44" s="5">
        <v>1914</v>
      </c>
      <c r="B44" t="s">
        <v>93</v>
      </c>
      <c r="C44" s="5" t="s">
        <v>79</v>
      </c>
      <c r="D44" s="7">
        <v>94</v>
      </c>
    </row>
    <row r="45" spans="1:4" x14ac:dyDescent="0.2">
      <c r="A45" s="5">
        <v>1914</v>
      </c>
      <c r="B45" t="s">
        <v>94</v>
      </c>
      <c r="C45" s="5" t="s">
        <v>79</v>
      </c>
      <c r="D45" s="8">
        <v>92</v>
      </c>
    </row>
    <row r="46" spans="1:4" x14ac:dyDescent="0.2">
      <c r="A46" s="5">
        <v>1914</v>
      </c>
      <c r="B46" t="s">
        <v>95</v>
      </c>
      <c r="C46" s="5" t="s">
        <v>79</v>
      </c>
      <c r="D46" s="8">
        <v>81</v>
      </c>
    </row>
    <row r="47" spans="1:4" x14ac:dyDescent="0.2">
      <c r="A47" s="5">
        <v>1914</v>
      </c>
      <c r="B47" t="s">
        <v>96</v>
      </c>
      <c r="C47" s="5" t="s">
        <v>79</v>
      </c>
      <c r="D47" s="8">
        <v>33</v>
      </c>
    </row>
    <row r="48" spans="1:4" x14ac:dyDescent="0.2">
      <c r="A48" s="5">
        <v>1914</v>
      </c>
      <c r="B48" t="s">
        <v>97</v>
      </c>
      <c r="C48" s="5" t="s">
        <v>79</v>
      </c>
      <c r="D48" s="8">
        <v>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4164A-CB46-0B42-92BD-59810A626152}">
  <dimension ref="A1:E18"/>
  <sheetViews>
    <sheetView workbookViewId="0"/>
  </sheetViews>
  <sheetFormatPr baseColWidth="10" defaultRowHeight="16" x14ac:dyDescent="0.2"/>
  <cols>
    <col min="2" max="2" width="27.1640625" customWidth="1"/>
    <col min="3" max="3" width="32.1640625" customWidth="1"/>
    <col min="4" max="4" width="33.1640625" customWidth="1"/>
    <col min="5" max="5" width="32.33203125" customWidth="1"/>
  </cols>
  <sheetData>
    <row r="1" spans="1:5" x14ac:dyDescent="0.2">
      <c r="A1" s="11" t="s">
        <v>123</v>
      </c>
    </row>
    <row r="2" spans="1:5" x14ac:dyDescent="0.2">
      <c r="A2" t="s">
        <v>124</v>
      </c>
    </row>
    <row r="4" spans="1:5" x14ac:dyDescent="0.2">
      <c r="A4" t="s">
        <v>73</v>
      </c>
      <c r="B4" t="s">
        <v>125</v>
      </c>
      <c r="C4" t="s">
        <v>126</v>
      </c>
      <c r="D4" t="s">
        <v>127</v>
      </c>
      <c r="E4" t="s">
        <v>128</v>
      </c>
    </row>
    <row r="5" spans="1:5" x14ac:dyDescent="0.2">
      <c r="A5">
        <v>1812</v>
      </c>
      <c r="B5" s="1">
        <v>0.59</v>
      </c>
      <c r="C5">
        <v>84</v>
      </c>
      <c r="D5">
        <v>50</v>
      </c>
      <c r="E5">
        <f>C5-D5</f>
        <v>34</v>
      </c>
    </row>
    <row r="6" spans="1:5" x14ac:dyDescent="0.2">
      <c r="A6">
        <v>1815</v>
      </c>
      <c r="B6" s="1">
        <v>0.35</v>
      </c>
      <c r="C6">
        <v>73</v>
      </c>
      <c r="D6">
        <v>96</v>
      </c>
      <c r="E6">
        <f>C6-D6</f>
        <v>-23</v>
      </c>
    </row>
    <row r="7" spans="1:5" x14ac:dyDescent="0.2">
      <c r="A7">
        <v>1816</v>
      </c>
      <c r="B7" s="1">
        <v>0.45</v>
      </c>
      <c r="C7">
        <v>80</v>
      </c>
      <c r="D7">
        <v>58</v>
      </c>
      <c r="E7">
        <f t="shared" ref="E7:E10" si="0">C7-D7</f>
        <v>22</v>
      </c>
    </row>
    <row r="8" spans="1:5" x14ac:dyDescent="0.2">
      <c r="A8">
        <v>1819</v>
      </c>
      <c r="B8" s="1">
        <v>0.52</v>
      </c>
      <c r="C8">
        <v>100</v>
      </c>
      <c r="D8">
        <v>68</v>
      </c>
      <c r="E8">
        <f t="shared" si="0"/>
        <v>32</v>
      </c>
    </row>
    <row r="9" spans="1:5" x14ac:dyDescent="0.2">
      <c r="A9">
        <v>1908</v>
      </c>
      <c r="B9" s="1">
        <v>0.06</v>
      </c>
      <c r="C9">
        <v>70</v>
      </c>
      <c r="D9">
        <v>79</v>
      </c>
      <c r="E9">
        <f t="shared" si="0"/>
        <v>-9</v>
      </c>
    </row>
    <row r="10" spans="1:5" x14ac:dyDescent="0.2">
      <c r="A10">
        <v>1914</v>
      </c>
      <c r="B10" s="1">
        <v>0.96</v>
      </c>
      <c r="C10">
        <v>94</v>
      </c>
      <c r="D10">
        <v>28</v>
      </c>
      <c r="E10">
        <f t="shared" si="0"/>
        <v>66</v>
      </c>
    </row>
    <row r="14" spans="1:5" x14ac:dyDescent="0.2">
      <c r="A14" s="4"/>
    </row>
    <row r="15" spans="1:5" x14ac:dyDescent="0.2">
      <c r="A15" s="4"/>
    </row>
    <row r="16" spans="1:5" x14ac:dyDescent="0.2">
      <c r="A16" s="4"/>
    </row>
    <row r="17" spans="1:1" x14ac:dyDescent="0.2">
      <c r="A17" s="4"/>
    </row>
    <row r="18" spans="1:1" x14ac:dyDescent="0.2">
      <c r="A1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Maney</dc:creator>
  <cp:lastModifiedBy>Donna Maney</cp:lastModifiedBy>
  <dcterms:created xsi:type="dcterms:W3CDTF">2023-01-11T21:55:20Z</dcterms:created>
  <dcterms:modified xsi:type="dcterms:W3CDTF">2023-03-15T12:08:38Z</dcterms:modified>
</cp:coreProperties>
</file>