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zton Zolla\Documents\Papers\Ross\Paper 2\"/>
    </mc:Choice>
  </mc:AlternateContent>
  <xr:revisionPtr revIDLastSave="0" documentId="13_ncr:1_{D29F7156-7354-44B1-830C-1C8DBFFFF604}" xr6:coauthVersionLast="47" xr6:coauthVersionMax="47" xr10:uidLastSave="{00000000-0000-0000-0000-000000000000}"/>
  <bookViews>
    <workbookView xWindow="-120" yWindow="-120" windowWidth="29040" windowHeight="15840" xr2:uid="{478FE12E-3CB1-4188-AA94-ED48C05AC27A}"/>
  </bookViews>
  <sheets>
    <sheet name="Table S5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G23" i="1"/>
  <c r="D23" i="1"/>
  <c r="H22" i="1"/>
  <c r="G22" i="1"/>
  <c r="D22" i="1"/>
  <c r="G21" i="1"/>
  <c r="D21" i="1"/>
  <c r="H21" i="1" s="1"/>
  <c r="G20" i="1"/>
  <c r="D20" i="1"/>
  <c r="H20" i="1" s="1"/>
  <c r="H19" i="1"/>
  <c r="G19" i="1"/>
  <c r="D19" i="1"/>
  <c r="G18" i="1"/>
  <c r="D18" i="1"/>
  <c r="H18" i="1" s="1"/>
  <c r="G17" i="1"/>
  <c r="D17" i="1"/>
  <c r="H17" i="1" s="1"/>
  <c r="G16" i="1"/>
  <c r="D16" i="1"/>
  <c r="H16" i="1" s="1"/>
  <c r="H15" i="1"/>
  <c r="G15" i="1"/>
  <c r="D15" i="1"/>
  <c r="H14" i="1"/>
  <c r="G14" i="1"/>
  <c r="D14" i="1"/>
  <c r="G13" i="1"/>
  <c r="D13" i="1"/>
  <c r="H13" i="1" s="1"/>
  <c r="G12" i="1"/>
  <c r="D12" i="1"/>
  <c r="H12" i="1" s="1"/>
  <c r="H11" i="1"/>
  <c r="G11" i="1"/>
  <c r="D11" i="1"/>
  <c r="G10" i="1"/>
  <c r="D10" i="1"/>
  <c r="H10" i="1" s="1"/>
  <c r="G9" i="1"/>
  <c r="D9" i="1"/>
  <c r="H9" i="1" s="1"/>
  <c r="G8" i="1"/>
  <c r="D8" i="1"/>
  <c r="H8" i="1" s="1"/>
  <c r="H7" i="1"/>
  <c r="G7" i="1"/>
  <c r="D7" i="1"/>
  <c r="H6" i="1"/>
  <c r="G6" i="1"/>
  <c r="D6" i="1"/>
  <c r="G5" i="1"/>
  <c r="D5" i="1"/>
  <c r="H5" i="1" s="1"/>
  <c r="G4" i="1"/>
  <c r="D4" i="1"/>
  <c r="H4" i="1" s="1"/>
</calcChain>
</file>

<file path=xl/sharedStrings.xml><?xml version="1.0" encoding="utf-8"?>
<sst xmlns="http://schemas.openxmlformats.org/spreadsheetml/2006/main" count="12" uniqueCount="12">
  <si>
    <t>Region</t>
  </si>
  <si>
    <t>Latent variable</t>
  </si>
  <si>
    <t>RMSEC</t>
  </si>
  <si>
    <t>BM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</si>
  <si>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</si>
  <si>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J </t>
  </si>
  <si>
    <t>RVM</t>
  </si>
  <si>
    <t>BM+RVM</t>
  </si>
  <si>
    <r>
      <t>3700-850 cm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</si>
  <si>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1800-850 cm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</si>
  <si>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BM: bias masure. RVM: regression vector measure. RMSEC: root mean squared error of calibration.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: coefficient of determination. J: Jaggedness.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</si>
  <si>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>. Hemicellulose model determination of latent variables by Jaggness statical value for Bolaina, Capirona, and Pashaco.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</si>
</sst>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'[1]J hem'!$K$18</c:f>
              <c:strCache>
                <c:ptCount val="1"/>
                <c:pt idx="0">
                  <c:v>BM+RVM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5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C6F-4D73-B276-55F2D548AE27}"/>
              </c:ext>
            </c:extLst>
          </c:dPt>
          <c:xVal>
            <c:numRef>
              <c:f>'[1]J hem'!$C$19:$C$28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'[1]J hem'!$K$19:$K$28</c:f>
              <c:numCache>
                <c:formatCode>General</c:formatCode>
                <c:ptCount val="10"/>
                <c:pt idx="0">
                  <c:v>1</c:v>
                </c:pt>
                <c:pt idx="1">
                  <c:v>0.79069231089788217</c:v>
                </c:pt>
                <c:pt idx="2">
                  <c:v>0.6286246270985355</c:v>
                </c:pt>
                <c:pt idx="3">
                  <c:v>0.63027258295342969</c:v>
                </c:pt>
                <c:pt idx="4">
                  <c:v>0.50379640764019828</c:v>
                </c:pt>
                <c:pt idx="5">
                  <c:v>0.50043592987170049</c:v>
                </c:pt>
                <c:pt idx="6">
                  <c:v>0.54776845954711473</c:v>
                </c:pt>
                <c:pt idx="7">
                  <c:v>0.65739099048710692</c:v>
                </c:pt>
                <c:pt idx="8">
                  <c:v>0.80604319548183245</c:v>
                </c:pt>
                <c:pt idx="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C6F-4D73-B276-55F2D548AE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55530112"/>
        <c:axId val="1455537600"/>
      </c:scatterChart>
      <c:valAx>
        <c:axId val="1455530112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Latent Variable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55537600"/>
        <c:crosses val="autoZero"/>
        <c:crossBetween val="midCat"/>
      </c:valAx>
      <c:valAx>
        <c:axId val="145553760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BM+RVM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455530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'[1]J hem'!$K$145</c:f>
              <c:strCache>
                <c:ptCount val="1"/>
                <c:pt idx="0">
                  <c:v>BM+RVM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4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6C21-4FA2-99E2-A6669E20D2F1}"/>
              </c:ext>
            </c:extLst>
          </c:dPt>
          <c:xVal>
            <c:numRef>
              <c:f>'[1]J hem'!$C$146:$C$155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'[1]J hem'!$K$146:$K$155</c:f>
              <c:numCache>
                <c:formatCode>General</c:formatCode>
                <c:ptCount val="10"/>
                <c:pt idx="0">
                  <c:v>1</c:v>
                </c:pt>
                <c:pt idx="1">
                  <c:v>0.79411806608680724</c:v>
                </c:pt>
                <c:pt idx="2">
                  <c:v>0.63974450064593291</c:v>
                </c:pt>
                <c:pt idx="3">
                  <c:v>0.65468636059622287</c:v>
                </c:pt>
                <c:pt idx="4">
                  <c:v>0.52294365784305696</c:v>
                </c:pt>
                <c:pt idx="5">
                  <c:v>0.5567602138150608</c:v>
                </c:pt>
                <c:pt idx="6">
                  <c:v>0.6395734583946181</c:v>
                </c:pt>
                <c:pt idx="7">
                  <c:v>0.76702422721743946</c:v>
                </c:pt>
                <c:pt idx="8">
                  <c:v>0.87520633965730754</c:v>
                </c:pt>
                <c:pt idx="9">
                  <c:v>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C21-4FA2-99E2-A6669E20D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1920768"/>
        <c:axId val="1341922432"/>
      </c:scatterChart>
      <c:valAx>
        <c:axId val="1341920768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Latent Variable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41922432"/>
        <c:crosses val="autoZero"/>
        <c:crossBetween val="midCat"/>
      </c:valAx>
      <c:valAx>
        <c:axId val="13419224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PE"/>
                  <a:t>BM+RVM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3419207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4764</xdr:colOff>
      <xdr:row>3</xdr:row>
      <xdr:rowOff>7938</xdr:rowOff>
    </xdr:from>
    <xdr:to>
      <xdr:col>13</xdr:col>
      <xdr:colOff>514350</xdr:colOff>
      <xdr:row>12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A3D8538-17AF-43A9-A671-CF1F2460F0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9525</xdr:colOff>
      <xdr:row>13</xdr:row>
      <xdr:rowOff>14288</xdr:rowOff>
    </xdr:from>
    <xdr:to>
      <xdr:col>13</xdr:col>
      <xdr:colOff>515938</xdr:colOff>
      <xdr:row>22</xdr:row>
      <xdr:rowOff>125413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6DEF0ED-B6B1-476C-8265-153622643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Laptop/2.0%20TESIS/Art&#237;culo%202/Quimiometria/PLS%20models/PLS%20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"/>
      <sheetName val="J cel"/>
      <sheetName val="Hem"/>
      <sheetName val="J hem"/>
      <sheetName val="lig"/>
      <sheetName val="J lig"/>
      <sheetName val="Hoja1"/>
      <sheetName val="RPD"/>
    </sheetNames>
    <sheetDataSet>
      <sheetData sheetId="0"/>
      <sheetData sheetId="1"/>
      <sheetData sheetId="2"/>
      <sheetData sheetId="3">
        <row r="18">
          <cell r="K18" t="str">
            <v>BM+RVM</v>
          </cell>
        </row>
        <row r="19">
          <cell r="C19">
            <v>1</v>
          </cell>
          <cell r="K19">
            <v>1</v>
          </cell>
        </row>
        <row r="20">
          <cell r="C20">
            <v>2</v>
          </cell>
          <cell r="K20">
            <v>0.79069231089788217</v>
          </cell>
        </row>
        <row r="21">
          <cell r="C21">
            <v>3</v>
          </cell>
          <cell r="K21">
            <v>0.6286246270985355</v>
          </cell>
        </row>
        <row r="22">
          <cell r="C22">
            <v>4</v>
          </cell>
          <cell r="K22">
            <v>0.63027258295342969</v>
          </cell>
        </row>
        <row r="23">
          <cell r="C23">
            <v>5</v>
          </cell>
          <cell r="K23">
            <v>0.50379640764019828</v>
          </cell>
        </row>
        <row r="24">
          <cell r="C24">
            <v>6</v>
          </cell>
          <cell r="K24">
            <v>0.50043592987170049</v>
          </cell>
        </row>
        <row r="25">
          <cell r="C25">
            <v>7</v>
          </cell>
          <cell r="K25">
            <v>0.54776845954711473</v>
          </cell>
        </row>
        <row r="26">
          <cell r="C26">
            <v>8</v>
          </cell>
          <cell r="K26">
            <v>0.65739099048710692</v>
          </cell>
        </row>
        <row r="27">
          <cell r="C27">
            <v>9</v>
          </cell>
          <cell r="K27">
            <v>0.80604319548183245</v>
          </cell>
        </row>
        <row r="28">
          <cell r="C28">
            <v>10</v>
          </cell>
          <cell r="K28">
            <v>1</v>
          </cell>
        </row>
        <row r="145">
          <cell r="K145" t="str">
            <v>BM+RVM</v>
          </cell>
        </row>
        <row r="146">
          <cell r="C146">
            <v>1</v>
          </cell>
          <cell r="K146">
            <v>1</v>
          </cell>
        </row>
        <row r="147">
          <cell r="C147">
            <v>2</v>
          </cell>
          <cell r="K147">
            <v>0.79411806608680724</v>
          </cell>
        </row>
        <row r="148">
          <cell r="C148">
            <v>3</v>
          </cell>
          <cell r="K148">
            <v>0.63974450064593291</v>
          </cell>
        </row>
        <row r="149">
          <cell r="C149">
            <v>4</v>
          </cell>
          <cell r="K149">
            <v>0.65468636059622287</v>
          </cell>
        </row>
        <row r="150">
          <cell r="C150">
            <v>5</v>
          </cell>
          <cell r="K150">
            <v>0.52294365784305696</v>
          </cell>
        </row>
        <row r="151">
          <cell r="C151">
            <v>6</v>
          </cell>
          <cell r="K151">
            <v>0.5567602138150608</v>
          </cell>
        </row>
        <row r="152">
          <cell r="C152">
            <v>7</v>
          </cell>
          <cell r="K152">
            <v>0.6395734583946181</v>
          </cell>
        </row>
        <row r="153">
          <cell r="C153">
            <v>8</v>
          </cell>
          <cell r="K153">
            <v>0.76702422721743946</v>
          </cell>
        </row>
        <row r="154">
          <cell r="C154">
            <v>9</v>
          </cell>
          <cell r="K154">
            <v>0.87520633965730754</v>
          </cell>
        </row>
        <row r="155">
          <cell r="C155">
            <v>10</v>
          </cell>
          <cell r="K155">
            <v>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1035F-44EE-4B44-8AFB-B2879CD73961}">
  <dimension ref="A1:H25"/>
  <sheetViews>
    <sheetView tabSelected="1" workbookViewId="0">
      <selection activeCell="A3" sqref="A3"/>
    </sheetView>
  </sheetViews>
  <sheetFormatPr defaultColWidth="11.42578125" defaultRowHeight="15" x14ac:dyDescent="0.25"/>
  <sheetData>
    <row r="1" spans="1:8" x14ac:dyDescent="0.25">
      <c r="A1" s="36" t="s">
        <v>11</v>
      </c>
      <c r="B1" s="36"/>
      <c r="C1" s="36"/>
      <c r="D1" s="36"/>
      <c r="E1" s="36"/>
      <c r="F1" s="36"/>
      <c r="G1" s="36"/>
      <c r="H1" s="36"/>
    </row>
    <row r="2" spans="1:8" x14ac:dyDescent="0.25">
      <c r="A2" s="37"/>
      <c r="B2" s="37"/>
      <c r="C2" s="37"/>
      <c r="D2" s="37"/>
      <c r="E2" s="37"/>
      <c r="F2" s="37"/>
      <c r="G2" s="37"/>
      <c r="H2" s="37"/>
    </row>
    <row r="3" spans="1:8" ht="30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pans="1:8" x14ac:dyDescent="0.25">
      <c r="A4" s="38" t="s">
        <v>8</v>
      </c>
      <c r="B4" s="5">
        <v>1</v>
      </c>
      <c r="C4" s="5">
        <v>3.4992999999999999</v>
      </c>
      <c r="D4" s="5">
        <f>(C4-C13)/(C4-C13)</f>
        <v>1</v>
      </c>
      <c r="E4" s="6">
        <v>0.42210000000000003</v>
      </c>
      <c r="F4" s="5">
        <v>0</v>
      </c>
      <c r="G4" s="5">
        <f>(F4-F4)/(F13-F4)</f>
        <v>0</v>
      </c>
      <c r="H4" s="7">
        <f t="shared" ref="H4:H23" si="0">D4+G4</f>
        <v>1</v>
      </c>
    </row>
    <row r="5" spans="1:8" x14ac:dyDescent="0.25">
      <c r="A5" s="39"/>
      <c r="B5" s="8">
        <v>2</v>
      </c>
      <c r="C5" s="8">
        <v>2.9689000000000001</v>
      </c>
      <c r="D5" s="9">
        <f>(C5-C13)/(C4-C13)</f>
        <v>0.76937124967388482</v>
      </c>
      <c r="E5" s="10">
        <v>0.58400700000000005</v>
      </c>
      <c r="F5" s="11">
        <v>1582.6428999999962</v>
      </c>
      <c r="G5" s="9">
        <f>(F5-F4)/(F13-F4)</f>
        <v>2.1321061223997302E-2</v>
      </c>
      <c r="H5" s="12">
        <f t="shared" si="0"/>
        <v>0.79069231089788217</v>
      </c>
    </row>
    <row r="6" spans="1:8" x14ac:dyDescent="0.25">
      <c r="A6" s="39"/>
      <c r="B6" s="8">
        <v>3</v>
      </c>
      <c r="C6" s="8">
        <v>2.5611000000000002</v>
      </c>
      <c r="D6" s="9">
        <f>(C6-C13)/(C4-C13)</f>
        <v>0.59205148273762942</v>
      </c>
      <c r="E6" s="10">
        <v>0.69043599999999994</v>
      </c>
      <c r="F6" s="11">
        <v>2714.791099999999</v>
      </c>
      <c r="G6" s="9">
        <f>(F6-F4)/(F13-F4)</f>
        <v>3.6573144360906119E-2</v>
      </c>
      <c r="H6" s="12">
        <f t="shared" si="0"/>
        <v>0.6286246270985355</v>
      </c>
    </row>
    <row r="7" spans="1:8" x14ac:dyDescent="0.25">
      <c r="A7" s="39"/>
      <c r="B7" s="8">
        <v>4</v>
      </c>
      <c r="C7" s="8">
        <v>2.4630000000000001</v>
      </c>
      <c r="D7" s="9">
        <f>(C7-C13)/(C4-C13)</f>
        <v>0.54939559961735807</v>
      </c>
      <c r="E7" s="10">
        <v>0.7137</v>
      </c>
      <c r="F7" s="11">
        <v>6003.4246000000103</v>
      </c>
      <c r="G7" s="9">
        <f>(F7-F4)/(F13-F4)</f>
        <v>8.0876983336071614E-2</v>
      </c>
      <c r="H7" s="12">
        <f t="shared" si="0"/>
        <v>0.63027258295342969</v>
      </c>
    </row>
    <row r="8" spans="1:8" x14ac:dyDescent="0.25">
      <c r="A8" s="39"/>
      <c r="B8" s="8">
        <v>5</v>
      </c>
      <c r="C8" s="8">
        <v>2.1233</v>
      </c>
      <c r="D8" s="9">
        <f>(C8-C13)/(C4-C13)</f>
        <v>0.40168710322636753</v>
      </c>
      <c r="E8" s="10">
        <v>0.78722099999999995</v>
      </c>
      <c r="F8" s="11">
        <v>7579.4804000000013</v>
      </c>
      <c r="G8" s="9">
        <f>(F8-F4)/(F13-F4)</f>
        <v>0.1021093044138308</v>
      </c>
      <c r="H8" s="12">
        <f t="shared" si="0"/>
        <v>0.50379640764019828</v>
      </c>
    </row>
    <row r="9" spans="1:8" x14ac:dyDescent="0.25">
      <c r="A9" s="39"/>
      <c r="B9" s="13">
        <v>6</v>
      </c>
      <c r="C9" s="13">
        <v>1.8663000000000001</v>
      </c>
      <c r="D9" s="14">
        <f>(C9-C13)/(C4-C13)</f>
        <v>0.28993825550047836</v>
      </c>
      <c r="E9" s="15">
        <v>0.83561099999999999</v>
      </c>
      <c r="F9" s="16">
        <v>15625.050100000031</v>
      </c>
      <c r="G9" s="14">
        <f>(F9-F4)/(F13-F4)</f>
        <v>0.21049767437122213</v>
      </c>
      <c r="H9" s="17">
        <f t="shared" si="0"/>
        <v>0.50043592987170049</v>
      </c>
    </row>
    <row r="10" spans="1:8" x14ac:dyDescent="0.25">
      <c r="A10" s="39"/>
      <c r="B10" s="8">
        <v>7</v>
      </c>
      <c r="C10" s="8">
        <v>1.6859999999999999</v>
      </c>
      <c r="D10" s="9">
        <f>(C10-C13)/(C4-C13)</f>
        <v>0.21154013392468909</v>
      </c>
      <c r="E10" s="10">
        <v>0.865842</v>
      </c>
      <c r="F10" s="11">
        <v>24957.921500000008</v>
      </c>
      <c r="G10" s="9">
        <f>(F10-F4)/(F13-F4)</f>
        <v>0.33622832562242566</v>
      </c>
      <c r="H10" s="12">
        <f t="shared" si="0"/>
        <v>0.54776845954711473</v>
      </c>
    </row>
    <row r="11" spans="1:8" x14ac:dyDescent="0.25">
      <c r="A11" s="39"/>
      <c r="B11" s="8">
        <v>8</v>
      </c>
      <c r="C11" s="8">
        <v>1.5646</v>
      </c>
      <c r="D11" s="9">
        <f>(C11-C13)/(C4-C13)</f>
        <v>0.15875293503782939</v>
      </c>
      <c r="E11" s="10">
        <v>0.88446200000000008</v>
      </c>
      <c r="F11" s="11">
        <v>37013.44739999999</v>
      </c>
      <c r="G11" s="9">
        <f>F11/F13</f>
        <v>0.49863805544927758</v>
      </c>
      <c r="H11" s="12">
        <f t="shared" si="0"/>
        <v>0.65739099048710692</v>
      </c>
    </row>
    <row r="12" spans="1:8" x14ac:dyDescent="0.25">
      <c r="A12" s="39"/>
      <c r="B12" s="8">
        <v>9</v>
      </c>
      <c r="C12" s="8">
        <v>1.4257</v>
      </c>
      <c r="D12" s="9">
        <f>(C12-C13)/(C4-C13)</f>
        <v>9.8356378815549164E-2</v>
      </c>
      <c r="E12" s="10">
        <v>0.90407499999999996</v>
      </c>
      <c r="F12" s="11">
        <v>52530.945999999814</v>
      </c>
      <c r="G12" s="9">
        <f>F12/F13</f>
        <v>0.7076868166662833</v>
      </c>
      <c r="H12" s="12">
        <f t="shared" si="0"/>
        <v>0.80604319548183245</v>
      </c>
    </row>
    <row r="13" spans="1:8" x14ac:dyDescent="0.25">
      <c r="A13" s="40"/>
      <c r="B13" s="18">
        <v>10</v>
      </c>
      <c r="C13" s="18">
        <v>1.1995</v>
      </c>
      <c r="D13" s="18">
        <f>(C13-C13)/(C4-C13)</f>
        <v>0</v>
      </c>
      <c r="E13" s="19">
        <v>0.93208899999999995</v>
      </c>
      <c r="F13" s="20">
        <v>74229.086599999922</v>
      </c>
      <c r="G13" s="18">
        <f>F13/F13</f>
        <v>1</v>
      </c>
      <c r="H13" s="21">
        <f t="shared" si="0"/>
        <v>1</v>
      </c>
    </row>
    <row r="14" spans="1:8" x14ac:dyDescent="0.25">
      <c r="A14" s="38" t="s">
        <v>9</v>
      </c>
      <c r="B14" s="22">
        <v>1</v>
      </c>
      <c r="C14" s="22">
        <v>3.4942000000000002</v>
      </c>
      <c r="D14" s="22">
        <f>(C14-C23)/(C14-C23)</f>
        <v>1</v>
      </c>
      <c r="E14" s="23">
        <v>0.42377899999999996</v>
      </c>
      <c r="F14" s="5">
        <v>0</v>
      </c>
      <c r="G14" s="22">
        <f>(F14-F14)/(F23-F14)</f>
        <v>0</v>
      </c>
      <c r="H14" s="24">
        <f t="shared" si="0"/>
        <v>1</v>
      </c>
    </row>
    <row r="15" spans="1:8" x14ac:dyDescent="0.25">
      <c r="A15" s="39"/>
      <c r="B15" s="25">
        <v>2</v>
      </c>
      <c r="C15" s="25">
        <v>2.9679000000000002</v>
      </c>
      <c r="D15" s="26">
        <f>(C15-C23)/(C14-C23)</f>
        <v>0.75370864336187937</v>
      </c>
      <c r="E15" s="27">
        <v>0.584291</v>
      </c>
      <c r="F15" s="11">
        <v>1393.0090000000009</v>
      </c>
      <c r="G15" s="26">
        <f>(F15-F14)/(F23-F14)</f>
        <v>4.0409422724927917E-2</v>
      </c>
      <c r="H15" s="28">
        <f t="shared" si="0"/>
        <v>0.79411806608680724</v>
      </c>
    </row>
    <row r="16" spans="1:8" x14ac:dyDescent="0.25">
      <c r="A16" s="39"/>
      <c r="B16" s="25">
        <v>3</v>
      </c>
      <c r="C16" s="25">
        <v>2.5817999999999999</v>
      </c>
      <c r="D16" s="26">
        <f>(C16-C23)/(C14-C23)</f>
        <v>0.57302634657681684</v>
      </c>
      <c r="E16" s="27">
        <v>0.68541099999999999</v>
      </c>
      <c r="F16" s="11">
        <v>2299.9336000000017</v>
      </c>
      <c r="G16" s="26">
        <f>(F16-F14)/(F23-F14)</f>
        <v>6.6718154069116048E-2</v>
      </c>
      <c r="H16" s="28">
        <f t="shared" si="0"/>
        <v>0.63974450064593291</v>
      </c>
    </row>
    <row r="17" spans="1:8" x14ac:dyDescent="0.25">
      <c r="A17" s="39"/>
      <c r="B17" s="25">
        <v>4</v>
      </c>
      <c r="C17" s="25">
        <v>2.4826999999999999</v>
      </c>
      <c r="D17" s="26">
        <f>(C17-C23)/(C14-C23)</f>
        <v>0.52665075576770082</v>
      </c>
      <c r="E17" s="27">
        <v>0.70909000000000011</v>
      </c>
      <c r="F17" s="11">
        <v>4413.6920999999984</v>
      </c>
      <c r="G17" s="26">
        <f>(F17-F14)/(F23-F14)</f>
        <v>0.12803560482852203</v>
      </c>
      <c r="H17" s="28">
        <f t="shared" si="0"/>
        <v>0.65468636059622287</v>
      </c>
    </row>
    <row r="18" spans="1:8" x14ac:dyDescent="0.25">
      <c r="A18" s="39"/>
      <c r="B18" s="29">
        <v>5</v>
      </c>
      <c r="C18" s="29">
        <v>2.1436999999999999</v>
      </c>
      <c r="D18" s="30">
        <f>(C18-C23)/(C14-C23)</f>
        <v>0.36800973372642609</v>
      </c>
      <c r="E18" s="31">
        <v>0.7831220000000001</v>
      </c>
      <c r="F18" s="16">
        <v>5340.9412000000048</v>
      </c>
      <c r="G18" s="30">
        <f>(F18-F14)/(F23-F14)</f>
        <v>0.15493392411663084</v>
      </c>
      <c r="H18" s="32">
        <f t="shared" si="0"/>
        <v>0.52294365784305696</v>
      </c>
    </row>
    <row r="19" spans="1:8" x14ac:dyDescent="0.25">
      <c r="A19" s="39"/>
      <c r="B19" s="25">
        <v>6</v>
      </c>
      <c r="C19" s="25">
        <v>1.8976</v>
      </c>
      <c r="D19" s="26">
        <f>(C19-C23)/(C14-C23)</f>
        <v>0.2528429032710936</v>
      </c>
      <c r="E19" s="27">
        <v>0.83005099999999998</v>
      </c>
      <c r="F19" s="11">
        <v>10476.753200000005</v>
      </c>
      <c r="G19" s="26">
        <f>(F19-F14)/(F23-F14)</f>
        <v>0.3039173105439672</v>
      </c>
      <c r="H19" s="28">
        <f t="shared" si="0"/>
        <v>0.5567602138150608</v>
      </c>
    </row>
    <row r="20" spans="1:8" x14ac:dyDescent="0.25">
      <c r="A20" s="39"/>
      <c r="B20" s="25">
        <v>7</v>
      </c>
      <c r="C20" s="25">
        <v>1.7321</v>
      </c>
      <c r="D20" s="26">
        <f>(C20-C23)/(C14-C23)</f>
        <v>0.17539426271701997</v>
      </c>
      <c r="E20" s="27">
        <v>0.85841099999999992</v>
      </c>
      <c r="F20" s="11">
        <v>16001.3619</v>
      </c>
      <c r="G20" s="26">
        <f>(F20-F14)/(F23-F14)</f>
        <v>0.46417919567759813</v>
      </c>
      <c r="H20" s="28">
        <f t="shared" si="0"/>
        <v>0.6395734583946181</v>
      </c>
    </row>
    <row r="21" spans="1:8" x14ac:dyDescent="0.25">
      <c r="A21" s="39"/>
      <c r="B21" s="25">
        <v>8</v>
      </c>
      <c r="C21" s="25">
        <v>1.6513</v>
      </c>
      <c r="D21" s="26">
        <f>(C21-C23)/(C14-C23)</f>
        <v>0.13758247929243297</v>
      </c>
      <c r="E21" s="27">
        <v>0.87131000000000003</v>
      </c>
      <c r="F21" s="11">
        <v>21698.355500000031</v>
      </c>
      <c r="G21" s="26">
        <f>F21/F23</f>
        <v>0.62944174792500651</v>
      </c>
      <c r="H21" s="28">
        <f t="shared" si="0"/>
        <v>0.76702422721743946</v>
      </c>
    </row>
    <row r="22" spans="1:8" x14ac:dyDescent="0.25">
      <c r="A22" s="39"/>
      <c r="B22" s="25">
        <v>9</v>
      </c>
      <c r="C22" s="25">
        <v>1.5670999999999999</v>
      </c>
      <c r="D22" s="26">
        <f>(C22-C23)/(C14-C23)</f>
        <v>9.8179605971266765E-2</v>
      </c>
      <c r="E22" s="27">
        <v>0.88410200000000005</v>
      </c>
      <c r="F22" s="11">
        <v>26785.961299999974</v>
      </c>
      <c r="G22" s="26">
        <f>F22/F23</f>
        <v>0.7770267336860408</v>
      </c>
      <c r="H22" s="28">
        <f t="shared" si="0"/>
        <v>0.87520633965730754</v>
      </c>
    </row>
    <row r="23" spans="1:8" x14ac:dyDescent="0.25">
      <c r="A23" s="40"/>
      <c r="B23" s="33">
        <v>10</v>
      </c>
      <c r="C23" s="33">
        <v>1.3573</v>
      </c>
      <c r="D23" s="33">
        <f>(C23-C23)/(C14-C23)</f>
        <v>0</v>
      </c>
      <c r="E23" s="34">
        <v>0.91305499999999995</v>
      </c>
      <c r="F23" s="20">
        <v>34472.380599999917</v>
      </c>
      <c r="G23" s="33">
        <f>F23/F23</f>
        <v>1</v>
      </c>
      <c r="H23" s="35">
        <f t="shared" si="0"/>
        <v>1</v>
      </c>
    </row>
    <row r="24" spans="1:8" x14ac:dyDescent="0.25">
      <c r="A24" s="41" t="s">
        <v>10</v>
      </c>
      <c r="B24" s="41"/>
      <c r="C24" s="41"/>
      <c r="D24" s="41"/>
      <c r="E24" s="41"/>
      <c r="F24" s="41"/>
      <c r="G24" s="41"/>
      <c r="H24" s="41"/>
    </row>
    <row r="25" spans="1:8" x14ac:dyDescent="0.25">
      <c r="A25" s="42"/>
      <c r="B25" s="42"/>
      <c r="C25" s="42"/>
      <c r="D25" s="42"/>
      <c r="E25" s="42"/>
      <c r="F25" s="42"/>
      <c r="G25" s="42"/>
      <c r="H25" s="42"/>
    </row>
  </sheetData>
  <mergeCells count="4">
    <mergeCell ref="A1:H2"/>
    <mergeCell ref="A4:A13"/>
    <mergeCell ref="A14:A23"/>
    <mergeCell ref="A24:H2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Gazton Zolla</cp:lastModifiedBy>
  <dcterms:created xsi:type="dcterms:W3CDTF">2023-01-14T22:20:18Z</dcterms:created>
  <dcterms:modified xsi:type="dcterms:W3CDTF">2023-03-24T04:52:28Z</dcterms:modified>
</cp:coreProperties>
</file>