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tai\Desktop\Stuff\QMDx Paper\PLoS One\PLoS One sub\"/>
    </mc:Choice>
  </mc:AlternateContent>
  <xr:revisionPtr revIDLastSave="0" documentId="8_{FB497CEF-16E8-4F42-ACA5-D22B4B19A11C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Final dataset " sheetId="12" r:id="rId1"/>
    <sheet name="Hospital Ct Values" sheetId="13" r:id="rId2"/>
    <sheet name="Samples" sheetId="1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0" i="18" l="1"/>
  <c r="A50" i="18"/>
  <c r="Q42" i="12" l="1"/>
  <c r="T43" i="12" s="1"/>
  <c r="Q43" i="12"/>
  <c r="P43" i="12"/>
  <c r="T41" i="12" s="1"/>
  <c r="O43" i="12"/>
  <c r="T40" i="12" s="1"/>
  <c r="Q41" i="12"/>
  <c r="T42" i="12" s="1"/>
  <c r="Q35" i="12"/>
  <c r="T36" i="12" s="1"/>
  <c r="Q34" i="12"/>
  <c r="T35" i="12"/>
  <c r="P35" i="12"/>
  <c r="T33" i="12" s="1"/>
  <c r="O35" i="12"/>
  <c r="T32" i="12" s="1"/>
  <c r="Q33" i="12"/>
  <c r="T34" i="12" s="1"/>
</calcChain>
</file>

<file path=xl/sharedStrings.xml><?xml version="1.0" encoding="utf-8"?>
<sst xmlns="http://schemas.openxmlformats.org/spreadsheetml/2006/main" count="1021" uniqueCount="251">
  <si>
    <t xml:space="preserve">Avg. Ct </t>
  </si>
  <si>
    <t>POSITIVE</t>
  </si>
  <si>
    <t>NA</t>
  </si>
  <si>
    <t>RNaseP_Call</t>
  </si>
  <si>
    <t>NEGATIVE</t>
  </si>
  <si>
    <t>FAIL</t>
  </si>
  <si>
    <t xml:space="preserve">Sample ID </t>
  </si>
  <si>
    <t xml:space="preserve">SARS-CoV-2 v2 Lab Assay </t>
  </si>
  <si>
    <t>HEX</t>
  </si>
  <si>
    <t>FAM</t>
  </si>
  <si>
    <t>38.1*</t>
  </si>
  <si>
    <t>36.7*</t>
  </si>
  <si>
    <t>Overall QPOC call</t>
  </si>
  <si>
    <t>Overall Lab Assay Result</t>
  </si>
  <si>
    <t>Concordance</t>
  </si>
  <si>
    <t>YES</t>
  </si>
  <si>
    <t>YES (CUT OFF)</t>
  </si>
  <si>
    <t>SARS Cq</t>
  </si>
  <si>
    <t>NO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</si>
  <si>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</si>
  <si>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</si>
  <si>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</si>
  <si>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</si>
  <si>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</si>
  <si>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</si>
  <si>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</si>
  <si>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</si>
  <si>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</si>
  <si>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</si>
  <si>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</si>
  <si>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</si>
  <si>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</si>
  <si>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</si>
  <si>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</si>
  <si>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</si>
  <si>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</si>
  <si>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</si>
  <si>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</si>
  <si>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</si>
  <si>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</si>
  <si>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</si>
  <si>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</si>
  <si>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</si>
  <si>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</si>
  <si>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</si>
  <si>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</si>
  <si>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</si>
  <si>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</si>
  <si>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</si>
  <si>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</si>
  <si>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</si>
  <si>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</si>
  <si>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</si>
  <si>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Q36</t>
  </si>
  <si>
    <t>Q37</t>
  </si>
  <si>
    <t>Q38</t>
  </si>
  <si>
    <t>Q39</t>
  </si>
  <si>
    <t>Q40</t>
  </si>
  <si>
    <t>Q41</t>
  </si>
  <si>
    <t>Q42</t>
  </si>
  <si>
    <t>Q43</t>
  </si>
  <si>
    <t>Q44</t>
  </si>
  <si>
    <t>Q45</t>
  </si>
  <si>
    <t>Q46</t>
  </si>
  <si>
    <t>Q47</t>
  </si>
  <si>
    <t>Q48</t>
  </si>
  <si>
    <t>Q49</t>
  </si>
  <si>
    <t>Q50</t>
  </si>
  <si>
    <t>Q51</t>
  </si>
  <si>
    <t>Q52</t>
  </si>
  <si>
    <t>Q53</t>
  </si>
  <si>
    <t>Q54</t>
  </si>
  <si>
    <t>Q55</t>
  </si>
  <si>
    <t>Q56</t>
  </si>
  <si>
    <t>Q57</t>
  </si>
  <si>
    <t>Q58</t>
  </si>
  <si>
    <t>Q59</t>
  </si>
  <si>
    <t>Q60</t>
  </si>
  <si>
    <t>Q61</t>
  </si>
  <si>
    <t>Q62</t>
  </si>
  <si>
    <t>Q63</t>
  </si>
  <si>
    <t>Q64</t>
  </si>
  <si>
    <t>Q65</t>
  </si>
  <si>
    <t>Q66</t>
  </si>
  <si>
    <t>Q67</t>
  </si>
  <si>
    <t>Q68</t>
  </si>
  <si>
    <t>Q69</t>
  </si>
  <si>
    <t>Q70</t>
  </si>
  <si>
    <t>Q71</t>
  </si>
  <si>
    <t>Q72</t>
  </si>
  <si>
    <t>Q73</t>
  </si>
  <si>
    <t>Q74</t>
  </si>
  <si>
    <t>Q75</t>
  </si>
  <si>
    <t>Q76</t>
  </si>
  <si>
    <t>Q77</t>
  </si>
  <si>
    <t>Q78</t>
  </si>
  <si>
    <t>Q79</t>
  </si>
  <si>
    <t>Q80</t>
  </si>
  <si>
    <t>Q81</t>
  </si>
  <si>
    <t>Q82</t>
  </si>
  <si>
    <t>Q83</t>
  </si>
  <si>
    <t>Q84</t>
  </si>
  <si>
    <t>Q85</t>
  </si>
  <si>
    <t>Q86</t>
  </si>
  <si>
    <t>Q87</t>
  </si>
  <si>
    <t>Q88</t>
  </si>
  <si>
    <t>Q89</t>
  </si>
  <si>
    <t>Q90</t>
  </si>
  <si>
    <t>Q91</t>
  </si>
  <si>
    <t>Q92</t>
  </si>
  <si>
    <t>Q93</t>
  </si>
  <si>
    <t>Q94</t>
  </si>
  <si>
    <t>Q95</t>
  </si>
  <si>
    <t>Q96</t>
  </si>
  <si>
    <t>Q97</t>
  </si>
  <si>
    <t>Q98</t>
  </si>
  <si>
    <t>Q99</t>
  </si>
  <si>
    <t>Q100</t>
  </si>
  <si>
    <t>Q101</t>
  </si>
  <si>
    <t>TP</t>
  </si>
  <si>
    <t>TN</t>
  </si>
  <si>
    <t>YES/NO (CUT OFF)</t>
  </si>
  <si>
    <t>With Ct 35 cut off</t>
  </si>
  <si>
    <t>Without Ct 35 cut off</t>
  </si>
  <si>
    <t>True Positive</t>
  </si>
  <si>
    <t>FP</t>
  </si>
  <si>
    <t>False Positive</t>
  </si>
  <si>
    <t>True Negative</t>
  </si>
  <si>
    <t>FN</t>
  </si>
  <si>
    <t>False Negative</t>
  </si>
  <si>
    <t>Test Positive</t>
  </si>
  <si>
    <t>Test Negative</t>
  </si>
  <si>
    <t>Total</t>
  </si>
  <si>
    <t>Sensitivity</t>
  </si>
  <si>
    <t>TP/(TP+FN)</t>
  </si>
  <si>
    <t>QMDx Positive</t>
  </si>
  <si>
    <t>TP + FP</t>
  </si>
  <si>
    <t>Specificity</t>
  </si>
  <si>
    <t>TN/(TN+FP)</t>
  </si>
  <si>
    <t>QMDx Negative</t>
  </si>
  <si>
    <t>FN + TN</t>
  </si>
  <si>
    <t>Positive Predictive Value</t>
  </si>
  <si>
    <t>TP/(TP+FP)</t>
  </si>
  <si>
    <t>TP + FN</t>
  </si>
  <si>
    <t>FP + TN</t>
  </si>
  <si>
    <t>TP + FP + FN + TN</t>
  </si>
  <si>
    <t>Negative Predictive Value</t>
  </si>
  <si>
    <t>TN(TN+FN)</t>
  </si>
  <si>
    <t>Accuracy</t>
  </si>
  <si>
    <t>TP+TN/(TP+FP+FN+TN)</t>
  </si>
  <si>
    <t>Additional FP due to a positive being detected on QPOC with Ct 35 - could be removed?</t>
  </si>
  <si>
    <t>Sample Run at</t>
  </si>
  <si>
    <t>QMDX (UVC cassettes/ Newer assay)</t>
  </si>
  <si>
    <t>SGUL (RDS cassettes/ Older Assay)</t>
  </si>
  <si>
    <t>(64.35% to 90.95% CI)</t>
  </si>
  <si>
    <t>(83.78%- 99.92% CI)</t>
  </si>
  <si>
    <t>(93.86% to 99.79% CI)</t>
  </si>
  <si>
    <t>(94.9% to 99.98% CI)</t>
  </si>
  <si>
    <t>https://www.medcalc.org/calc/diagnostic_test.php</t>
  </si>
  <si>
    <t>CI determined using Clopper-Pearson method</t>
  </si>
  <si>
    <t>Concordant if CT cut off is not applied but is not concordant if it is</t>
  </si>
  <si>
    <t>Concordant if CT cut off is applied but not concordant if it is not</t>
  </si>
  <si>
    <t>Patient</t>
  </si>
  <si>
    <t>Key:</t>
  </si>
  <si>
    <t> 2 ct values for each patient, if they are E and S gene values the test was from altona, if they are E and ORF the test was Roche</t>
  </si>
  <si>
    <t>79.67% to 98.40%</t>
  </si>
  <si>
    <t>94.26% to 99.87%</t>
  </si>
  <si>
    <t>81.89% to 99.56%</t>
  </si>
  <si>
    <t>87.70% to 96.10%</t>
  </si>
  <si>
    <t>Invalid runs removed (8)</t>
  </si>
  <si>
    <t>Days post hospital swab</t>
  </si>
  <si>
    <t>CT value E gene</t>
  </si>
  <si>
    <t>CT value ORF-1 gene</t>
  </si>
  <si>
    <t>CT value S gene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</si>
  <si>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</si>
  <si>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</si>
  <si>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</si>
  <si>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</si>
  <si>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</si>
  <si>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</si>
  <si>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</si>
  <si>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</si>
  <si>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</si>
  <si>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</si>
  <si>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</si>
  <si>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</si>
  <si>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</si>
  <si>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</si>
  <si>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</si>
  <si>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</si>
  <si>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</si>
  <si>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</si>
  <si>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</si>
  <si>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</si>
  <si>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</si>
  <si>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</si>
  <si>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</si>
  <si>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</si>
  <si>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</si>
  <si>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</si>
  <si>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</si>
  <si>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</si>
  <si>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S1.1</t>
  </si>
  <si>
    <t>S1.2</t>
  </si>
  <si>
    <t>S1.3</t>
  </si>
  <si>
    <t>S2.1</t>
  </si>
  <si>
    <t>S2.2</t>
  </si>
  <si>
    <t>S3.1</t>
  </si>
  <si>
    <t>S3.2</t>
  </si>
  <si>
    <t>S3.3</t>
  </si>
  <si>
    <t>S4.1</t>
  </si>
  <si>
    <t>S5.1</t>
  </si>
  <si>
    <t>S6.1</t>
  </si>
  <si>
    <t xml:space="preserve">no data available </t>
  </si>
  <si>
    <t>S7.1</t>
  </si>
  <si>
    <t>S7.2</t>
  </si>
  <si>
    <t>S7.3</t>
  </si>
  <si>
    <t>S8.1</t>
  </si>
  <si>
    <t>S9.2</t>
  </si>
  <si>
    <t>S10.1</t>
  </si>
  <si>
    <t>S11.1</t>
  </si>
  <si>
    <t>S11.2</t>
  </si>
  <si>
    <t>S9.1</t>
  </si>
  <si>
    <t>S12.1</t>
  </si>
  <si>
    <t>S13.1</t>
  </si>
  <si>
    <t>S14.1</t>
  </si>
  <si>
    <t>S15.1</t>
  </si>
  <si>
    <t>S16.1</t>
  </si>
  <si>
    <t>S16.2</t>
  </si>
  <si>
    <t>S17.1</t>
  </si>
  <si>
    <t>S18.1</t>
  </si>
  <si>
    <t>S19.1</t>
  </si>
  <si>
    <t>S19.2</t>
  </si>
  <si>
    <t>S19.3</t>
  </si>
  <si>
    <t>S21.1</t>
  </si>
  <si>
    <t>S21.2</t>
  </si>
  <si>
    <t>S22.1</t>
  </si>
  <si>
    <t>S22.2</t>
  </si>
  <si>
    <t>S23.1</t>
  </si>
  <si>
    <t>S24.1</t>
  </si>
  <si>
    <t>S25.1</t>
  </si>
  <si>
    <t>S26.1</t>
  </si>
  <si>
    <t>S27.1</t>
  </si>
  <si>
    <t>S27.2</t>
  </si>
  <si>
    <t>S27.3</t>
  </si>
  <si>
    <t>S28.1</t>
  </si>
  <si>
    <t>S28.2</t>
  </si>
  <si>
    <t>S20.1</t>
  </si>
  <si>
    <t>S20.2</t>
  </si>
  <si>
    <t>S20.3</t>
  </si>
  <si>
    <t xml:space="preserve">Patient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</si>
</sst>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201F1E"/>
      <name val="Calibri"/>
      <family val="2"/>
      <scheme val="minor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63377788628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9">
    <xf numFmtId="0" fontId="0" fillId="0" borderId="0" xfId="0"/>
    <xf numFmtId="164" fontId="0" fillId="3" borderId="5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3" borderId="27" xfId="0" applyNumberFormat="1" applyFill="1" applyBorder="1" applyAlignment="1">
      <alignment horizontal="center" vertical="center"/>
    </xf>
    <xf numFmtId="164" fontId="0" fillId="3" borderId="17" xfId="0" applyNumberFormat="1" applyFill="1" applyBorder="1" applyAlignment="1">
      <alignment horizontal="center" vertical="center"/>
    </xf>
    <xf numFmtId="164" fontId="0" fillId="5" borderId="17" xfId="0" applyNumberFormat="1" applyFill="1" applyBorder="1" applyAlignment="1">
      <alignment horizontal="center" vertical="center"/>
    </xf>
    <xf numFmtId="164" fontId="0" fillId="3" borderId="17" xfId="0" applyNumberFormat="1" applyFill="1" applyBorder="1" applyAlignment="1">
      <alignment horizontal="center"/>
    </xf>
    <xf numFmtId="164" fontId="0" fillId="4" borderId="17" xfId="0" applyNumberFormat="1" applyFill="1" applyBorder="1" applyAlignment="1">
      <alignment horizontal="center"/>
    </xf>
    <xf numFmtId="164" fontId="0" fillId="5" borderId="17" xfId="0" applyNumberFormat="1" applyFill="1" applyBorder="1" applyAlignment="1">
      <alignment horizontal="center"/>
    </xf>
    <xf numFmtId="164" fontId="0" fillId="5" borderId="18" xfId="0" applyNumberFormat="1" applyFill="1" applyBorder="1" applyAlignment="1">
      <alignment horizontal="center"/>
    </xf>
    <xf numFmtId="0" fontId="0" fillId="3" borderId="6" xfId="0" applyFill="1" applyBorder="1"/>
    <xf numFmtId="0" fontId="0" fillId="3" borderId="10" xfId="0" applyFill="1" applyBorder="1"/>
    <xf numFmtId="0" fontId="0" fillId="5" borderId="10" xfId="0" applyFill="1" applyBorder="1"/>
    <xf numFmtId="0" fontId="0" fillId="5" borderId="7" xfId="0" applyFill="1" applyBorder="1"/>
    <xf numFmtId="0" fontId="0" fillId="2" borderId="27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0" fontId="0" fillId="4" borderId="10" xfId="0" applyFill="1" applyBorder="1"/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164" fontId="0" fillId="4" borderId="11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64" fontId="0" fillId="4" borderId="5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164" fontId="0" fillId="4" borderId="28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164" fontId="0" fillId="4" borderId="33" xfId="0" applyNumberForma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4" borderId="34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/>
    </xf>
    <xf numFmtId="164" fontId="0" fillId="4" borderId="35" xfId="0" applyNumberForma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164" fontId="0" fillId="4" borderId="36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164" fontId="0" fillId="4" borderId="22" xfId="0" applyNumberForma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164" fontId="0" fillId="4" borderId="38" xfId="0" applyNumberFormat="1" applyFill="1" applyBorder="1" applyAlignment="1">
      <alignment horizontal="center" vertical="center"/>
    </xf>
    <xf numFmtId="0" fontId="0" fillId="3" borderId="30" xfId="0" applyFill="1" applyBorder="1" applyAlignment="1">
      <alignment horizontal="center"/>
    </xf>
    <xf numFmtId="0" fontId="0" fillId="4" borderId="24" xfId="0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164" fontId="0" fillId="4" borderId="23" xfId="0" applyNumberFormat="1" applyFill="1" applyBorder="1" applyAlignment="1">
      <alignment horizontal="center" vertical="center"/>
    </xf>
    <xf numFmtId="164" fontId="0" fillId="3" borderId="39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4" borderId="13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6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0" fillId="6" borderId="10" xfId="0" applyFill="1" applyBorder="1"/>
    <xf numFmtId="0" fontId="1" fillId="0" borderId="43" xfId="0" applyFont="1" applyBorder="1"/>
    <xf numFmtId="0" fontId="1" fillId="0" borderId="1" xfId="0" applyFont="1" applyBorder="1"/>
    <xf numFmtId="0" fontId="1" fillId="0" borderId="14" xfId="0" applyFont="1" applyBorder="1" applyAlignment="1">
      <alignment horizontal="right"/>
    </xf>
    <xf numFmtId="0" fontId="1" fillId="0" borderId="11" xfId="0" applyFont="1" applyBorder="1"/>
    <xf numFmtId="0" fontId="3" fillId="0" borderId="0" xfId="1" applyFill="1"/>
    <xf numFmtId="0" fontId="4" fillId="0" borderId="0" xfId="0" applyFont="1"/>
    <xf numFmtId="0" fontId="5" fillId="0" borderId="0" xfId="0" applyFont="1"/>
    <xf numFmtId="0" fontId="1" fillId="0" borderId="21" xfId="0" applyFont="1" applyBorder="1" applyAlignment="1">
      <alignment horizontal="center" vertical="center"/>
    </xf>
    <xf numFmtId="164" fontId="0" fillId="4" borderId="40" xfId="0" applyNumberFormat="1" applyFill="1" applyBorder="1" applyAlignment="1">
      <alignment horizontal="center" vertical="center"/>
    </xf>
    <xf numFmtId="164" fontId="0" fillId="3" borderId="41" xfId="0" applyNumberFormat="1" applyFill="1" applyBorder="1" applyAlignment="1">
      <alignment horizontal="center" vertical="center"/>
    </xf>
    <xf numFmtId="164" fontId="0" fillId="4" borderId="42" xfId="0" applyNumberFormat="1" applyFill="1" applyBorder="1" applyAlignment="1">
      <alignment horizontal="center" vertical="center"/>
    </xf>
    <xf numFmtId="164" fontId="0" fillId="3" borderId="16" xfId="0" applyNumberForma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164" fontId="0" fillId="3" borderId="35" xfId="0" applyNumberFormat="1" applyFill="1" applyBorder="1" applyAlignment="1">
      <alignment horizontal="center"/>
    </xf>
    <xf numFmtId="164" fontId="0" fillId="3" borderId="6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/>
    </xf>
    <xf numFmtId="164" fontId="0" fillId="3" borderId="10" xfId="0" applyNumberFormat="1" applyFill="1" applyBorder="1" applyAlignment="1">
      <alignment horizontal="center" vertical="center"/>
    </xf>
    <xf numFmtId="164" fontId="0" fillId="4" borderId="17" xfId="0" applyNumberFormat="1" applyFill="1" applyBorder="1" applyAlignment="1">
      <alignment horizontal="center" vertical="center"/>
    </xf>
    <xf numFmtId="164" fontId="0" fillId="4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/>
    </xf>
    <xf numFmtId="164" fontId="0" fillId="5" borderId="10" xfId="0" applyNumberForma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164" fontId="0" fillId="3" borderId="45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7" xfId="0" applyFill="1" applyBorder="1"/>
    <xf numFmtId="0" fontId="0" fillId="0" borderId="9" xfId="0" applyBorder="1" applyAlignment="1">
      <alignment horizontal="center" vertical="center"/>
    </xf>
    <xf numFmtId="0" fontId="0" fillId="3" borderId="9" xfId="0" applyFill="1" applyBorder="1"/>
    <xf numFmtId="165" fontId="0" fillId="0" borderId="0" xfId="0" applyNumberFormat="1"/>
    <xf numFmtId="0" fontId="6" fillId="0" borderId="0" xfId="0" applyFont="1" applyAlignment="1">
      <alignment wrapText="1"/>
    </xf>
    <xf numFmtId="0" fontId="0" fillId="7" borderId="10" xfId="0" applyFill="1" applyBorder="1" applyAlignment="1">
      <alignment horizontal="center" vertical="center"/>
    </xf>
    <xf numFmtId="1" fontId="0" fillId="0" borderId="0" xfId="0" applyNumberFormat="1"/>
    <xf numFmtId="0" fontId="1" fillId="0" borderId="21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0" fillId="0" borderId="2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0" fillId="0" borderId="8" xfId="0" applyBorder="1"/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21" xfId="0" applyFont="1" applyBorder="1" applyAlignment="1">
      <alignment horizontal="center" vertical="center"/>
    </xf>
    <xf numFmtId="0" fontId="0" fillId="0" borderId="26" xfId="0" applyBorder="1"/>
    <xf numFmtId="0" fontId="0" fillId="0" borderId="25" xfId="0" applyBorder="1"/>
    <xf numFmtId="0" fontId="1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6E0B4"/>
      <color rgb="FFFF5050"/>
      <color rgb="FFFFD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76200</xdr:rowOff>
    </xdr:from>
    <xdr:to>
      <xdr:col>2</xdr:col>
      <xdr:colOff>0</xdr:colOff>
      <xdr:row>27</xdr:row>
      <xdr:rowOff>106084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817100" y="2273300"/>
          <a:ext cx="5500019" cy="2722284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Data removed:</a:t>
          </a:r>
        </a:p>
        <a:p>
          <a:pPr marL="285750" indent="-285750">
            <a:buFont typeface="Arial" panose="020B0604020202020204" pitchFamily="34" charset="0"/>
            <a:buChar char="•"/>
          </a:pPr>
          <a:r>
            <a:rPr lang="en-GB" sz="1400"/>
            <a:t>1 run with no patient consent</a:t>
          </a:r>
          <a:br>
            <a:rPr lang="en-GB" sz="1400"/>
          </a:br>
          <a:r>
            <a:rPr lang="en-GB" sz="1400"/>
            <a:t>Invalid runs</a:t>
          </a:r>
        </a:p>
        <a:p>
          <a:pPr marL="285750" indent="-285750">
            <a:buFont typeface="Arial" panose="020B0604020202020204" pitchFamily="34" charset="0"/>
            <a:buChar char="•"/>
          </a:pPr>
          <a:endParaRPr lang="en-GB" sz="1400"/>
        </a:p>
        <a:p>
          <a:r>
            <a:rPr lang="en-GB" sz="1400"/>
            <a:t>Data not shown:</a:t>
          </a:r>
        </a:p>
        <a:p>
          <a:pPr marL="285750" indent="-285750">
            <a:buFont typeface="Arial" panose="020B0604020202020204" pitchFamily="34" charset="0"/>
            <a:buChar char="•"/>
          </a:pPr>
          <a:r>
            <a:rPr lang="en-GB" sz="1400"/>
            <a:t>Repeated data, only 1 result per patient-first valid run</a:t>
          </a:r>
        </a:p>
        <a:p>
          <a:pPr marL="285750" indent="-285750">
            <a:buFont typeface="Arial" panose="020B0604020202020204" pitchFamily="34" charset="0"/>
            <a:buChar char="•"/>
          </a:pPr>
          <a:r>
            <a:rPr lang="en-GB" sz="1400"/>
            <a:t>The first valid result is reported however in no case was the result different after a number of valid runs for example a negative then a positive or vice versa.</a:t>
          </a:r>
        </a:p>
        <a:p>
          <a:pPr marL="285750" indent="-285750">
            <a:buFont typeface="Arial" panose="020B0604020202020204" pitchFamily="34" charset="0"/>
            <a:buChar char="•"/>
          </a:pPr>
          <a:endParaRPr lang="en-GB" sz="1400"/>
        </a:p>
        <a:p>
          <a:r>
            <a:rPr lang="en-GB" sz="1400"/>
            <a:t>Totals:</a:t>
          </a:r>
        </a:p>
        <a:p>
          <a:endParaRPr lang="en-GB" sz="1400"/>
        </a:p>
      </xdr:txBody>
    </xdr:sp>
    <xdr:clientData/>
  </xdr:twoCellAnchor>
  <xdr:twoCellAnchor>
    <xdr:from>
      <xdr:col>2</xdr:col>
      <xdr:colOff>0</xdr:colOff>
      <xdr:row>12</xdr:row>
      <xdr:rowOff>76200</xdr:rowOff>
    </xdr:from>
    <xdr:to>
      <xdr:col>2</xdr:col>
      <xdr:colOff>0</xdr:colOff>
      <xdr:row>27</xdr:row>
      <xdr:rowOff>106084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0AD2E22-BE5F-4D7F-BCE6-D4F829596AC8}"/>
            </a:ext>
          </a:extLst>
        </xdr:cNvPr>
        <xdr:cNvSpPr/>
      </xdr:nvSpPr>
      <xdr:spPr>
        <a:xfrm>
          <a:off x="1657350" y="2371725"/>
          <a:ext cx="0" cy="2896909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Data removed:</a:t>
          </a:r>
        </a:p>
        <a:p>
          <a:pPr marL="285750" indent="-285750">
            <a:buFont typeface="Arial" panose="020B0604020202020204" pitchFamily="34" charset="0"/>
            <a:buChar char="•"/>
          </a:pPr>
          <a:r>
            <a:rPr lang="en-GB" sz="1400"/>
            <a:t>1 run with no patient consent</a:t>
          </a:r>
          <a:br>
            <a:rPr lang="en-GB" sz="1400"/>
          </a:br>
          <a:r>
            <a:rPr lang="en-GB" sz="1400"/>
            <a:t>Invalid runs</a:t>
          </a:r>
        </a:p>
        <a:p>
          <a:pPr marL="285750" indent="-285750">
            <a:buFont typeface="Arial" panose="020B0604020202020204" pitchFamily="34" charset="0"/>
            <a:buChar char="•"/>
          </a:pPr>
          <a:endParaRPr lang="en-GB" sz="1400"/>
        </a:p>
        <a:p>
          <a:r>
            <a:rPr lang="en-GB" sz="1400"/>
            <a:t>Data not shown:</a:t>
          </a:r>
        </a:p>
        <a:p>
          <a:pPr marL="285750" indent="-285750">
            <a:buFont typeface="Arial" panose="020B0604020202020204" pitchFamily="34" charset="0"/>
            <a:buChar char="•"/>
          </a:pPr>
          <a:r>
            <a:rPr lang="en-GB" sz="1400"/>
            <a:t>Repeated data, only 1 result per patient-first valid run</a:t>
          </a:r>
        </a:p>
        <a:p>
          <a:pPr marL="285750" indent="-285750">
            <a:buFont typeface="Arial" panose="020B0604020202020204" pitchFamily="34" charset="0"/>
            <a:buChar char="•"/>
          </a:pPr>
          <a:r>
            <a:rPr lang="en-GB" sz="1400"/>
            <a:t>The first valid result is reported however in no case was the result different after a number of valid runs for example a negative then a positive or vice versa.</a:t>
          </a:r>
        </a:p>
        <a:p>
          <a:pPr marL="285750" indent="-285750">
            <a:buFont typeface="Arial" panose="020B0604020202020204" pitchFamily="34" charset="0"/>
            <a:buChar char="•"/>
          </a:pPr>
          <a:endParaRPr lang="en-GB" sz="1400"/>
        </a:p>
        <a:p>
          <a:r>
            <a:rPr lang="en-GB" sz="1400"/>
            <a:t>Totals:</a:t>
          </a:r>
        </a:p>
        <a:p>
          <a:endParaRPr lang="en-GB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dcalc.org/calc/diagnostic_test.ph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154"/>
  <sheetViews>
    <sheetView zoomScale="60" zoomScaleNormal="60" workbookViewId="0"/>
  </sheetViews>
  <sheetFormatPr defaultColWidth="8.81640625" defaultRowHeight="14.5" x14ac:dyDescent="0.35"/>
  <cols>
    <col min="2" max="2" width="15.7265625" bestFit="1" customWidth="1"/>
    <col min="3" max="4" width="14.81640625" customWidth="1"/>
    <col min="5" max="5" width="17.81640625" customWidth="1"/>
    <col min="6" max="6" width="19.1796875" customWidth="1"/>
    <col min="7" max="7" width="4.453125" customWidth="1"/>
    <col min="8" max="8" width="10.1796875" customWidth="1"/>
    <col min="9" max="9" width="11.453125" customWidth="1"/>
    <col min="10" max="10" width="19" customWidth="1"/>
    <col min="11" max="11" width="20.81640625" customWidth="1"/>
    <col min="13" max="13" width="23" customWidth="1"/>
    <col min="14" max="14" width="47.7265625" bestFit="1" customWidth="1"/>
    <col min="15" max="15" width="18.7265625" bestFit="1" customWidth="1"/>
    <col min="16" max="16" width="19.1796875" bestFit="1" customWidth="1"/>
    <col min="17" max="17" width="19.81640625" bestFit="1" customWidth="1"/>
    <col min="19" max="19" width="36.81640625" bestFit="1" customWidth="1"/>
    <col min="20" max="20" width="16.453125" bestFit="1" customWidth="1"/>
    <col min="21" max="21" width="17.26953125" bestFit="1" customWidth="1"/>
  </cols>
  <sheetData>
    <row r="2" spans="2:13" x14ac:dyDescent="0.35">
      <c r="C2" s="51"/>
    </row>
    <row r="3" spans="2:13" ht="15" thickBot="1" x14ac:dyDescent="0.4"/>
    <row r="4" spans="2:13" ht="15" customHeight="1" thickBot="1" x14ac:dyDescent="0.4">
      <c r="B4" s="131" t="s">
        <v>151</v>
      </c>
      <c r="C4" s="143" t="s">
        <v>6</v>
      </c>
      <c r="D4" s="146"/>
      <c r="E4" s="146"/>
      <c r="F4" s="147"/>
      <c r="G4" s="40"/>
      <c r="H4" s="137" t="s">
        <v>7</v>
      </c>
      <c r="I4" s="137"/>
      <c r="J4" s="138"/>
      <c r="K4" s="139" t="s">
        <v>14</v>
      </c>
    </row>
    <row r="5" spans="2:13" ht="15" customHeight="1" thickBot="1" x14ac:dyDescent="0.4">
      <c r="B5" s="132"/>
      <c r="C5" s="144"/>
      <c r="D5" s="148"/>
      <c r="E5" s="148"/>
      <c r="F5" s="148"/>
      <c r="G5" s="41"/>
      <c r="H5" s="42" t="s">
        <v>9</v>
      </c>
      <c r="I5" s="43" t="s">
        <v>8</v>
      </c>
      <c r="J5" s="141" t="s">
        <v>13</v>
      </c>
      <c r="K5" s="140"/>
      <c r="M5" s="51" t="s">
        <v>169</v>
      </c>
    </row>
    <row r="6" spans="2:13" ht="15" customHeight="1" thickBot="1" x14ac:dyDescent="0.4">
      <c r="B6" s="133"/>
      <c r="C6" s="145"/>
      <c r="D6" s="62" t="s">
        <v>17</v>
      </c>
      <c r="E6" s="106" t="s">
        <v>3</v>
      </c>
      <c r="F6" s="63" t="s">
        <v>12</v>
      </c>
      <c r="G6" s="64"/>
      <c r="H6" s="65" t="s">
        <v>0</v>
      </c>
      <c r="I6" s="65" t="s">
        <v>0</v>
      </c>
      <c r="J6" s="142"/>
      <c r="K6" s="140"/>
    </row>
    <row r="7" spans="2:13" ht="15" customHeight="1" x14ac:dyDescent="0.35">
      <c r="B7" s="134" t="s">
        <v>153</v>
      </c>
      <c r="C7" s="17" t="s">
        <v>202</v>
      </c>
      <c r="D7" s="110">
        <v>31.24</v>
      </c>
      <c r="E7" s="59">
        <v>39.49</v>
      </c>
      <c r="F7" s="111" t="s">
        <v>1</v>
      </c>
      <c r="G7" s="69"/>
      <c r="H7" s="112">
        <v>29.6</v>
      </c>
      <c r="I7" s="113">
        <v>31.03</v>
      </c>
      <c r="J7" s="114" t="s">
        <v>1</v>
      </c>
      <c r="K7" s="29" t="s">
        <v>15</v>
      </c>
    </row>
    <row r="8" spans="2:13" x14ac:dyDescent="0.35">
      <c r="B8" s="135"/>
      <c r="C8" s="18" t="s">
        <v>205</v>
      </c>
      <c r="D8" s="23">
        <v>27.34</v>
      </c>
      <c r="E8" s="13" t="s">
        <v>5</v>
      </c>
      <c r="F8" s="36" t="s">
        <v>1</v>
      </c>
      <c r="G8" s="19"/>
      <c r="H8" s="2">
        <v>23.4</v>
      </c>
      <c r="I8" s="115">
        <v>27.23</v>
      </c>
      <c r="J8" s="116" t="s">
        <v>1</v>
      </c>
      <c r="K8" s="30" t="s">
        <v>15</v>
      </c>
    </row>
    <row r="9" spans="2:13" ht="15" customHeight="1" x14ac:dyDescent="0.35">
      <c r="B9" s="135"/>
      <c r="C9" s="18" t="s">
        <v>210</v>
      </c>
      <c r="D9" s="117" t="s">
        <v>2</v>
      </c>
      <c r="E9" s="12">
        <v>30.62</v>
      </c>
      <c r="F9" s="35" t="s">
        <v>4</v>
      </c>
      <c r="G9" s="19"/>
      <c r="H9" s="44" t="s">
        <v>2</v>
      </c>
      <c r="I9" s="115">
        <v>23.5</v>
      </c>
      <c r="J9" s="118" t="s">
        <v>4</v>
      </c>
      <c r="K9" s="30" t="s">
        <v>15</v>
      </c>
    </row>
    <row r="10" spans="2:13" x14ac:dyDescent="0.35">
      <c r="B10" s="135"/>
      <c r="C10" s="18" t="s">
        <v>211</v>
      </c>
      <c r="D10" s="23">
        <v>20.88</v>
      </c>
      <c r="E10" s="13" t="s">
        <v>5</v>
      </c>
      <c r="F10" s="36" t="s">
        <v>1</v>
      </c>
      <c r="G10" s="19"/>
      <c r="H10" s="2">
        <v>21.45</v>
      </c>
      <c r="I10" s="115">
        <v>27.26</v>
      </c>
      <c r="J10" s="116" t="s">
        <v>1</v>
      </c>
      <c r="K10" s="30" t="s">
        <v>15</v>
      </c>
    </row>
    <row r="11" spans="2:13" x14ac:dyDescent="0.35">
      <c r="B11" s="135"/>
      <c r="C11" s="18" t="s">
        <v>212</v>
      </c>
      <c r="D11" s="36">
        <v>33.43</v>
      </c>
      <c r="E11" s="12">
        <v>33.549999999999997</v>
      </c>
      <c r="F11" s="36" t="s">
        <v>1</v>
      </c>
      <c r="G11" s="19"/>
      <c r="H11" s="2">
        <v>24.66</v>
      </c>
      <c r="I11" s="115">
        <v>28.01</v>
      </c>
      <c r="J11" s="116" t="s">
        <v>1</v>
      </c>
      <c r="K11" s="30" t="s">
        <v>15</v>
      </c>
    </row>
    <row r="12" spans="2:13" x14ac:dyDescent="0.35">
      <c r="B12" s="135"/>
      <c r="C12" s="18" t="s">
        <v>214</v>
      </c>
      <c r="D12" s="23">
        <v>28.67</v>
      </c>
      <c r="E12" s="12">
        <v>26.44</v>
      </c>
      <c r="F12" s="36" t="s">
        <v>1</v>
      </c>
      <c r="G12" s="19"/>
      <c r="H12" s="2">
        <v>20.149999999999999</v>
      </c>
      <c r="I12" s="115">
        <v>26.56</v>
      </c>
      <c r="J12" s="116" t="s">
        <v>1</v>
      </c>
      <c r="K12" s="30" t="s">
        <v>15</v>
      </c>
    </row>
    <row r="13" spans="2:13" x14ac:dyDescent="0.35">
      <c r="B13" s="135"/>
      <c r="C13" s="18" t="s">
        <v>217</v>
      </c>
      <c r="D13" s="36">
        <v>35.67</v>
      </c>
      <c r="E13" s="12">
        <v>33.67</v>
      </c>
      <c r="F13" s="36" t="s">
        <v>1</v>
      </c>
      <c r="G13" s="19"/>
      <c r="H13" s="2">
        <v>30.3</v>
      </c>
      <c r="I13" s="115">
        <v>28.55</v>
      </c>
      <c r="J13" s="116" t="s">
        <v>1</v>
      </c>
      <c r="K13" s="30" t="s">
        <v>15</v>
      </c>
    </row>
    <row r="14" spans="2:13" x14ac:dyDescent="0.35">
      <c r="B14" s="135"/>
      <c r="C14" s="18" t="s">
        <v>222</v>
      </c>
      <c r="D14" s="35" t="s">
        <v>2</v>
      </c>
      <c r="E14" s="12">
        <v>33.950000000000003</v>
      </c>
      <c r="F14" s="35" t="s">
        <v>4</v>
      </c>
      <c r="G14" s="19"/>
      <c r="H14" s="44" t="s">
        <v>2</v>
      </c>
      <c r="I14" s="115">
        <v>28.94</v>
      </c>
      <c r="J14" s="118" t="s">
        <v>4</v>
      </c>
      <c r="K14" s="30" t="s">
        <v>15</v>
      </c>
    </row>
    <row r="15" spans="2:13" x14ac:dyDescent="0.35">
      <c r="B15" s="135"/>
      <c r="C15" s="18" t="s">
        <v>219</v>
      </c>
      <c r="D15" s="117" t="s">
        <v>2</v>
      </c>
      <c r="E15" s="12">
        <v>26.63</v>
      </c>
      <c r="F15" s="35" t="s">
        <v>4</v>
      </c>
      <c r="G15" s="19"/>
      <c r="H15" s="2">
        <v>27.27</v>
      </c>
      <c r="I15" s="115">
        <v>25.02</v>
      </c>
      <c r="J15" s="116" t="s">
        <v>1</v>
      </c>
      <c r="K15" s="45" t="s">
        <v>18</v>
      </c>
    </row>
    <row r="16" spans="2:13" x14ac:dyDescent="0.35">
      <c r="B16" s="135"/>
      <c r="C16" s="18" t="s">
        <v>220</v>
      </c>
      <c r="D16" s="23">
        <v>32.619999999999997</v>
      </c>
      <c r="E16" s="13" t="s">
        <v>5</v>
      </c>
      <c r="F16" s="36" t="s">
        <v>1</v>
      </c>
      <c r="G16" s="19"/>
      <c r="H16" s="3">
        <v>23.62</v>
      </c>
      <c r="I16" s="115">
        <v>29.91</v>
      </c>
      <c r="J16" s="119" t="s">
        <v>1</v>
      </c>
      <c r="K16" s="30" t="s">
        <v>15</v>
      </c>
    </row>
    <row r="17" spans="2:21" x14ac:dyDescent="0.35">
      <c r="B17" s="135"/>
      <c r="C17" s="18" t="s">
        <v>203</v>
      </c>
      <c r="D17" s="23">
        <v>31.35</v>
      </c>
      <c r="E17" s="12">
        <v>28.88</v>
      </c>
      <c r="F17" s="36" t="s">
        <v>1</v>
      </c>
      <c r="G17" s="19"/>
      <c r="H17" s="3">
        <v>23.4</v>
      </c>
      <c r="I17" s="115">
        <v>30.26</v>
      </c>
      <c r="J17" s="119" t="s">
        <v>1</v>
      </c>
      <c r="K17" s="30" t="s">
        <v>15</v>
      </c>
    </row>
    <row r="18" spans="2:21" x14ac:dyDescent="0.35">
      <c r="B18" s="135"/>
      <c r="C18" s="18" t="s">
        <v>206</v>
      </c>
      <c r="D18" s="23">
        <v>30.27</v>
      </c>
      <c r="E18" s="12">
        <v>38.18</v>
      </c>
      <c r="F18" s="36" t="s">
        <v>1</v>
      </c>
      <c r="G18" s="19"/>
      <c r="H18" s="3">
        <v>25.58</v>
      </c>
      <c r="I18" s="115">
        <v>29.26</v>
      </c>
      <c r="J18" s="119" t="s">
        <v>1</v>
      </c>
      <c r="K18" s="30" t="s">
        <v>15</v>
      </c>
      <c r="M18" s="31" t="s">
        <v>16</v>
      </c>
      <c r="N18" t="s">
        <v>161</v>
      </c>
    </row>
    <row r="19" spans="2:21" x14ac:dyDescent="0.35">
      <c r="B19" s="135"/>
      <c r="C19" s="18" t="s">
        <v>207</v>
      </c>
      <c r="D19" s="36">
        <v>30.61</v>
      </c>
      <c r="E19" s="12">
        <v>30.55</v>
      </c>
      <c r="F19" s="36" t="s">
        <v>1</v>
      </c>
      <c r="G19" s="19"/>
      <c r="H19" s="3">
        <v>26.51</v>
      </c>
      <c r="I19" s="115">
        <v>30.25</v>
      </c>
      <c r="J19" s="119" t="s">
        <v>1</v>
      </c>
      <c r="K19" s="30" t="s">
        <v>15</v>
      </c>
      <c r="M19" s="98" t="s">
        <v>121</v>
      </c>
      <c r="N19" t="s">
        <v>160</v>
      </c>
    </row>
    <row r="20" spans="2:21" x14ac:dyDescent="0.35">
      <c r="B20" s="135"/>
      <c r="C20" s="18" t="s">
        <v>215</v>
      </c>
      <c r="D20" s="25">
        <v>32.049999999999997</v>
      </c>
      <c r="E20" s="14">
        <v>33.799999999999997</v>
      </c>
      <c r="F20" s="36" t="s">
        <v>1</v>
      </c>
      <c r="G20" s="20"/>
      <c r="H20" s="3">
        <v>27.76</v>
      </c>
      <c r="I20" s="115">
        <v>30.26</v>
      </c>
      <c r="J20" s="119" t="s">
        <v>1</v>
      </c>
      <c r="K20" s="30" t="s">
        <v>15</v>
      </c>
      <c r="S20" t="s">
        <v>119</v>
      </c>
      <c r="T20" t="s">
        <v>124</v>
      </c>
    </row>
    <row r="21" spans="2:21" x14ac:dyDescent="0.35">
      <c r="B21" s="135"/>
      <c r="C21" s="18" t="s">
        <v>208</v>
      </c>
      <c r="D21" s="25">
        <v>30.52</v>
      </c>
      <c r="E21" s="14">
        <v>31.14</v>
      </c>
      <c r="F21" s="36" t="s">
        <v>1</v>
      </c>
      <c r="G21" s="20"/>
      <c r="H21" s="3">
        <v>22.86</v>
      </c>
      <c r="I21" s="115">
        <v>27.18</v>
      </c>
      <c r="J21" s="119" t="s">
        <v>1</v>
      </c>
      <c r="K21" s="30" t="s">
        <v>15</v>
      </c>
      <c r="S21" t="s">
        <v>125</v>
      </c>
      <c r="T21" t="s">
        <v>126</v>
      </c>
    </row>
    <row r="22" spans="2:21" x14ac:dyDescent="0.35">
      <c r="B22" s="135"/>
      <c r="C22" s="18" t="s">
        <v>216</v>
      </c>
      <c r="D22" s="38" t="s">
        <v>2</v>
      </c>
      <c r="E22" s="14">
        <v>39.97</v>
      </c>
      <c r="F22" s="38" t="s">
        <v>4</v>
      </c>
      <c r="G22" s="20"/>
      <c r="H22" s="6">
        <v>35.96</v>
      </c>
      <c r="I22" s="115">
        <v>33.47</v>
      </c>
      <c r="J22" s="120" t="s">
        <v>1</v>
      </c>
      <c r="K22" s="31" t="s">
        <v>16</v>
      </c>
      <c r="S22" t="s">
        <v>120</v>
      </c>
      <c r="T22" t="s">
        <v>127</v>
      </c>
    </row>
    <row r="23" spans="2:21" ht="15" thickBot="1" x14ac:dyDescent="0.4">
      <c r="B23" s="136"/>
      <c r="C23" s="18" t="s">
        <v>209</v>
      </c>
      <c r="D23" s="121">
        <v>38.44</v>
      </c>
      <c r="E23" s="15">
        <v>35.81</v>
      </c>
      <c r="F23" s="121" t="s">
        <v>1</v>
      </c>
      <c r="G23" s="21"/>
      <c r="H23" s="4">
        <v>32.799999999999997</v>
      </c>
      <c r="I23" s="122">
        <v>31.6</v>
      </c>
      <c r="J23" s="123" t="s">
        <v>1</v>
      </c>
      <c r="K23" s="124" t="s">
        <v>15</v>
      </c>
      <c r="S23" t="s">
        <v>128</v>
      </c>
      <c r="T23" t="s">
        <v>129</v>
      </c>
    </row>
    <row r="24" spans="2:21" ht="15" customHeight="1" x14ac:dyDescent="0.35">
      <c r="B24" s="134" t="s">
        <v>152</v>
      </c>
      <c r="C24" s="49" t="s">
        <v>231</v>
      </c>
      <c r="D24" s="1">
        <v>34.69</v>
      </c>
      <c r="E24" s="11">
        <v>34.76</v>
      </c>
      <c r="F24" s="33" t="s">
        <v>1</v>
      </c>
      <c r="G24" s="125"/>
      <c r="H24" s="1">
        <v>25.255000000000003</v>
      </c>
      <c r="I24" s="16">
        <v>28.46</v>
      </c>
      <c r="J24" s="22" t="s">
        <v>1</v>
      </c>
      <c r="K24" s="126" t="s">
        <v>15</v>
      </c>
    </row>
    <row r="25" spans="2:21" x14ac:dyDescent="0.35">
      <c r="B25" s="135"/>
      <c r="C25" s="41" t="s">
        <v>240</v>
      </c>
      <c r="D25" s="2">
        <v>41.8</v>
      </c>
      <c r="E25" s="12">
        <v>36.43</v>
      </c>
      <c r="F25" s="34" t="s">
        <v>1</v>
      </c>
      <c r="G25" s="19"/>
      <c r="H25" s="2">
        <v>34.765000000000001</v>
      </c>
      <c r="I25" s="3">
        <v>28.31</v>
      </c>
      <c r="J25" s="23" t="s">
        <v>1</v>
      </c>
      <c r="K25" s="30" t="s">
        <v>15</v>
      </c>
      <c r="O25" s="99" t="s">
        <v>130</v>
      </c>
      <c r="P25" s="100" t="s">
        <v>131</v>
      </c>
      <c r="Q25" s="100" t="s">
        <v>132</v>
      </c>
      <c r="S25" t="s">
        <v>133</v>
      </c>
      <c r="T25" t="s">
        <v>134</v>
      </c>
    </row>
    <row r="26" spans="2:21" x14ac:dyDescent="0.35">
      <c r="B26" s="135"/>
      <c r="C26" s="41" t="s">
        <v>241</v>
      </c>
      <c r="D26" s="2">
        <v>32.32</v>
      </c>
      <c r="E26" s="12">
        <v>31.77</v>
      </c>
      <c r="F26" s="34" t="s">
        <v>1</v>
      </c>
      <c r="G26" s="19"/>
      <c r="H26" s="2">
        <v>23.104999999999997</v>
      </c>
      <c r="I26" s="3">
        <v>26.39</v>
      </c>
      <c r="J26" s="23" t="s">
        <v>1</v>
      </c>
      <c r="K26" s="30" t="s">
        <v>15</v>
      </c>
      <c r="N26" s="101" t="s">
        <v>135</v>
      </c>
      <c r="O26" s="53" t="s">
        <v>119</v>
      </c>
      <c r="P26" s="53" t="s">
        <v>125</v>
      </c>
      <c r="Q26" s="53" t="s">
        <v>136</v>
      </c>
      <c r="S26" t="s">
        <v>137</v>
      </c>
      <c r="T26" t="s">
        <v>138</v>
      </c>
    </row>
    <row r="27" spans="2:21" x14ac:dyDescent="0.35">
      <c r="B27" s="135"/>
      <c r="C27" s="41" t="s">
        <v>242</v>
      </c>
      <c r="D27" s="46" t="s">
        <v>2</v>
      </c>
      <c r="E27" s="12">
        <v>34.46</v>
      </c>
      <c r="F27" s="35" t="s">
        <v>4</v>
      </c>
      <c r="G27" s="19"/>
      <c r="H27" s="7">
        <v>36.774999999999999</v>
      </c>
      <c r="I27" s="3">
        <v>25.79</v>
      </c>
      <c r="J27" s="24" t="s">
        <v>1</v>
      </c>
      <c r="K27" s="31" t="s">
        <v>16</v>
      </c>
      <c r="N27" s="101" t="s">
        <v>139</v>
      </c>
      <c r="O27" s="53" t="s">
        <v>128</v>
      </c>
      <c r="P27" s="53" t="s">
        <v>120</v>
      </c>
      <c r="Q27" s="53" t="s">
        <v>140</v>
      </c>
      <c r="S27" t="s">
        <v>141</v>
      </c>
      <c r="T27" t="s">
        <v>142</v>
      </c>
    </row>
    <row r="28" spans="2:21" x14ac:dyDescent="0.35">
      <c r="B28" s="135"/>
      <c r="C28" s="41" t="s">
        <v>230</v>
      </c>
      <c r="D28" s="2">
        <v>31.74</v>
      </c>
      <c r="E28" s="12">
        <v>33.869999999999997</v>
      </c>
      <c r="F28" s="36" t="s">
        <v>1</v>
      </c>
      <c r="G28" s="19"/>
      <c r="H28" s="2">
        <v>23.674999999999997</v>
      </c>
      <c r="I28" s="3">
        <v>27.19</v>
      </c>
      <c r="J28" s="23" t="s">
        <v>1</v>
      </c>
      <c r="K28" s="30" t="s">
        <v>15</v>
      </c>
      <c r="N28" s="100" t="s">
        <v>132</v>
      </c>
      <c r="O28" s="53" t="s">
        <v>143</v>
      </c>
      <c r="P28" s="53" t="s">
        <v>144</v>
      </c>
      <c r="Q28" s="53" t="s">
        <v>145</v>
      </c>
      <c r="S28" t="s">
        <v>146</v>
      </c>
      <c r="T28" t="s">
        <v>147</v>
      </c>
    </row>
    <row r="29" spans="2:21" x14ac:dyDescent="0.35">
      <c r="B29" s="135"/>
      <c r="C29" s="41" t="s">
        <v>234</v>
      </c>
      <c r="D29" s="2">
        <v>31.35</v>
      </c>
      <c r="E29" s="13" t="s">
        <v>5</v>
      </c>
      <c r="F29" s="36" t="s">
        <v>1</v>
      </c>
      <c r="G29" s="19"/>
      <c r="H29" s="2">
        <v>23.055</v>
      </c>
      <c r="I29" s="3">
        <v>27.215</v>
      </c>
      <c r="J29" s="23" t="s">
        <v>1</v>
      </c>
      <c r="K29" s="30" t="s">
        <v>15</v>
      </c>
      <c r="S29" t="s">
        <v>148</v>
      </c>
      <c r="T29" t="s">
        <v>149</v>
      </c>
    </row>
    <row r="30" spans="2:21" x14ac:dyDescent="0.35">
      <c r="B30" s="135"/>
      <c r="C30" s="41" t="s">
        <v>226</v>
      </c>
      <c r="D30" s="2">
        <v>32.11</v>
      </c>
      <c r="E30" s="12">
        <v>31.94</v>
      </c>
      <c r="F30" s="36" t="s">
        <v>1</v>
      </c>
      <c r="G30" s="19"/>
      <c r="H30" s="2">
        <v>24.475000000000001</v>
      </c>
      <c r="I30" s="3">
        <v>25.745000000000001</v>
      </c>
      <c r="J30" s="23" t="s">
        <v>1</v>
      </c>
      <c r="K30" s="30" t="s">
        <v>15</v>
      </c>
      <c r="N30" s="104" t="s">
        <v>122</v>
      </c>
    </row>
    <row r="31" spans="2:21" x14ac:dyDescent="0.35">
      <c r="B31" s="135"/>
      <c r="C31" s="41" t="s">
        <v>227</v>
      </c>
      <c r="D31" s="2">
        <v>26.93</v>
      </c>
      <c r="E31" s="13" t="s">
        <v>5</v>
      </c>
      <c r="F31" s="36" t="s">
        <v>1</v>
      </c>
      <c r="G31" s="19"/>
      <c r="H31" s="2">
        <v>18.869999999999997</v>
      </c>
      <c r="I31" s="3">
        <v>23.855</v>
      </c>
      <c r="J31" s="23" t="s">
        <v>1</v>
      </c>
      <c r="K31" s="30" t="s">
        <v>15</v>
      </c>
    </row>
    <row r="32" spans="2:21" x14ac:dyDescent="0.35">
      <c r="B32" s="135"/>
      <c r="C32" s="41" t="s">
        <v>247</v>
      </c>
      <c r="D32" s="2">
        <v>31.03</v>
      </c>
      <c r="E32" s="12">
        <v>31.25</v>
      </c>
      <c r="F32" s="36" t="s">
        <v>1</v>
      </c>
      <c r="G32" s="19"/>
      <c r="H32" s="2">
        <v>22.125</v>
      </c>
      <c r="I32" s="3">
        <v>26.689999999999998</v>
      </c>
      <c r="J32" s="23" t="s">
        <v>1</v>
      </c>
      <c r="K32" s="30" t="s">
        <v>15</v>
      </c>
      <c r="O32" s="100" t="s">
        <v>130</v>
      </c>
      <c r="P32" s="102" t="s">
        <v>131</v>
      </c>
      <c r="Q32" s="100" t="s">
        <v>132</v>
      </c>
      <c r="S32" t="s">
        <v>133</v>
      </c>
      <c r="T32" s="127">
        <f>O33/O35</f>
        <v>0.96875</v>
      </c>
      <c r="U32" t="s">
        <v>155</v>
      </c>
    </row>
    <row r="33" spans="2:21" x14ac:dyDescent="0.35">
      <c r="B33" s="135"/>
      <c r="C33" s="41" t="s">
        <v>239</v>
      </c>
      <c r="D33" s="46" t="s">
        <v>2</v>
      </c>
      <c r="E33" s="12">
        <v>35.770000000000003</v>
      </c>
      <c r="F33" s="35" t="s">
        <v>4</v>
      </c>
      <c r="G33" s="19"/>
      <c r="H33" s="7">
        <v>37.855000000000004</v>
      </c>
      <c r="I33" s="3">
        <v>30.08</v>
      </c>
      <c r="J33" s="24" t="s">
        <v>1</v>
      </c>
      <c r="K33" s="31" t="s">
        <v>16</v>
      </c>
      <c r="N33" s="101" t="s">
        <v>135</v>
      </c>
      <c r="O33" s="53">
        <v>31</v>
      </c>
      <c r="P33" s="54">
        <v>2</v>
      </c>
      <c r="Q33" s="53">
        <f>SUM(O33:P33)</f>
        <v>33</v>
      </c>
      <c r="S33" t="s">
        <v>137</v>
      </c>
      <c r="T33" s="127">
        <f>P34/P35</f>
        <v>0.9826086956521739</v>
      </c>
      <c r="U33" t="s">
        <v>156</v>
      </c>
    </row>
    <row r="34" spans="2:21" x14ac:dyDescent="0.35">
      <c r="B34" s="135"/>
      <c r="C34" s="41" t="s">
        <v>229</v>
      </c>
      <c r="D34" s="2">
        <v>39.25</v>
      </c>
      <c r="E34" s="12">
        <v>37.72</v>
      </c>
      <c r="F34" s="36" t="s">
        <v>1</v>
      </c>
      <c r="G34" s="19"/>
      <c r="H34" s="2">
        <v>34.765000000000001</v>
      </c>
      <c r="I34" s="3">
        <v>29.824999999999999</v>
      </c>
      <c r="J34" s="23" t="s">
        <v>1</v>
      </c>
      <c r="K34" s="30" t="s">
        <v>15</v>
      </c>
      <c r="N34" s="101" t="s">
        <v>139</v>
      </c>
      <c r="O34" s="53">
        <v>1</v>
      </c>
      <c r="P34" s="54">
        <v>113</v>
      </c>
      <c r="Q34" s="53">
        <f t="shared" ref="Q34" si="0">SUM(O34:P34)</f>
        <v>114</v>
      </c>
      <c r="S34" t="s">
        <v>141</v>
      </c>
      <c r="T34" s="127">
        <f>O33/Q33</f>
        <v>0.93939393939393945</v>
      </c>
      <c r="U34" s="128" t="s">
        <v>165</v>
      </c>
    </row>
    <row r="35" spans="2:21" x14ac:dyDescent="0.35">
      <c r="B35" s="135"/>
      <c r="C35" s="41" t="s">
        <v>235</v>
      </c>
      <c r="D35" s="2">
        <v>39.67</v>
      </c>
      <c r="E35" s="12">
        <v>36.36</v>
      </c>
      <c r="F35" s="36" t="s">
        <v>1</v>
      </c>
      <c r="G35" s="19"/>
      <c r="H35" s="3">
        <v>31.905000000000001</v>
      </c>
      <c r="I35" s="3">
        <v>30.119999999999997</v>
      </c>
      <c r="J35" s="25" t="s">
        <v>1</v>
      </c>
      <c r="K35" s="30" t="s">
        <v>15</v>
      </c>
      <c r="N35" s="53" t="s">
        <v>132</v>
      </c>
      <c r="O35" s="53">
        <f>SUM(O33:O34)</f>
        <v>32</v>
      </c>
      <c r="P35" s="53">
        <f>SUM(P33:P34)</f>
        <v>115</v>
      </c>
      <c r="Q35" s="53">
        <f>SUM(O33:P34)</f>
        <v>147</v>
      </c>
      <c r="S35" t="s">
        <v>146</v>
      </c>
      <c r="T35" s="127">
        <f>P34/Q34</f>
        <v>0.99122807017543857</v>
      </c>
      <c r="U35" t="s">
        <v>166</v>
      </c>
    </row>
    <row r="36" spans="2:21" x14ac:dyDescent="0.35">
      <c r="B36" s="135"/>
      <c r="C36" s="41" t="s">
        <v>236</v>
      </c>
      <c r="D36" s="2">
        <v>22.44</v>
      </c>
      <c r="E36" s="12">
        <v>19.2</v>
      </c>
      <c r="F36" s="36" t="s">
        <v>1</v>
      </c>
      <c r="G36" s="19"/>
      <c r="H36" s="3">
        <v>13.14</v>
      </c>
      <c r="I36" s="3">
        <v>22.32</v>
      </c>
      <c r="J36" s="25" t="s">
        <v>1</v>
      </c>
      <c r="K36" s="30" t="s">
        <v>15</v>
      </c>
      <c r="N36" t="s">
        <v>150</v>
      </c>
      <c r="S36" t="s">
        <v>148</v>
      </c>
      <c r="T36" s="127">
        <f>(O33+P34)/Q35</f>
        <v>0.97959183673469385</v>
      </c>
    </row>
    <row r="37" spans="2:21" x14ac:dyDescent="0.35">
      <c r="B37" s="135"/>
      <c r="C37" s="41" t="s">
        <v>237</v>
      </c>
      <c r="D37" s="2">
        <v>31.01</v>
      </c>
      <c r="E37" s="12">
        <v>36.01</v>
      </c>
      <c r="F37" s="36" t="s">
        <v>1</v>
      </c>
      <c r="G37" s="19"/>
      <c r="H37" s="3">
        <v>20.414999999999999</v>
      </c>
      <c r="I37" s="3">
        <v>25.39</v>
      </c>
      <c r="J37" s="25" t="s">
        <v>1</v>
      </c>
      <c r="K37" s="30" t="s">
        <v>15</v>
      </c>
    </row>
    <row r="38" spans="2:21" x14ac:dyDescent="0.35">
      <c r="B38" s="135"/>
      <c r="C38" s="41" t="s">
        <v>238</v>
      </c>
      <c r="D38" s="46" t="s">
        <v>2</v>
      </c>
      <c r="E38" s="12">
        <v>37.5</v>
      </c>
      <c r="F38" s="35" t="s">
        <v>4</v>
      </c>
      <c r="G38" s="19"/>
      <c r="H38" s="5" t="s">
        <v>2</v>
      </c>
      <c r="I38" s="3">
        <v>31.16</v>
      </c>
      <c r="J38" s="26" t="s">
        <v>4</v>
      </c>
      <c r="K38" s="30" t="s">
        <v>15</v>
      </c>
      <c r="N38" s="104" t="s">
        <v>123</v>
      </c>
    </row>
    <row r="39" spans="2:21" x14ac:dyDescent="0.35">
      <c r="B39" s="135"/>
      <c r="C39" s="41" t="s">
        <v>248</v>
      </c>
      <c r="D39" s="3">
        <v>32.99</v>
      </c>
      <c r="E39" s="14">
        <v>33.340000000000003</v>
      </c>
      <c r="F39" s="37" t="s">
        <v>1</v>
      </c>
      <c r="G39" s="20"/>
      <c r="H39" s="3">
        <v>25.75</v>
      </c>
      <c r="I39" s="3">
        <v>29.195</v>
      </c>
      <c r="J39" s="25" t="s">
        <v>1</v>
      </c>
      <c r="K39" s="30" t="s">
        <v>15</v>
      </c>
    </row>
    <row r="40" spans="2:21" x14ac:dyDescent="0.35">
      <c r="B40" s="135"/>
      <c r="C40" s="41" t="s">
        <v>228</v>
      </c>
      <c r="D40" s="3">
        <v>33.15</v>
      </c>
      <c r="E40" s="14">
        <v>32.61</v>
      </c>
      <c r="F40" s="37" t="s">
        <v>1</v>
      </c>
      <c r="G40" s="20"/>
      <c r="H40" s="3">
        <v>28.145</v>
      </c>
      <c r="I40" s="3">
        <v>27.72</v>
      </c>
      <c r="J40" s="25" t="s">
        <v>1</v>
      </c>
      <c r="K40" s="30" t="s">
        <v>15</v>
      </c>
      <c r="O40" s="100" t="s">
        <v>130</v>
      </c>
      <c r="P40" s="102" t="s">
        <v>131</v>
      </c>
      <c r="Q40" s="100" t="s">
        <v>132</v>
      </c>
      <c r="S40" t="s">
        <v>133</v>
      </c>
      <c r="T40" s="127">
        <f>O41/O43</f>
        <v>0.8</v>
      </c>
      <c r="U40" t="s">
        <v>154</v>
      </c>
    </row>
    <row r="41" spans="2:21" x14ac:dyDescent="0.35">
      <c r="B41" s="135"/>
      <c r="C41" s="41" t="s">
        <v>243</v>
      </c>
      <c r="D41" s="47" t="s">
        <v>2</v>
      </c>
      <c r="E41" s="14">
        <v>37.24</v>
      </c>
      <c r="F41" s="38" t="s">
        <v>4</v>
      </c>
      <c r="G41" s="20"/>
      <c r="H41" s="5" t="s">
        <v>2</v>
      </c>
      <c r="I41" s="3">
        <v>30.924999999999997</v>
      </c>
      <c r="J41" s="26" t="s">
        <v>4</v>
      </c>
      <c r="K41" s="30" t="s">
        <v>15</v>
      </c>
      <c r="N41" s="101" t="s">
        <v>135</v>
      </c>
      <c r="O41" s="53">
        <v>32</v>
      </c>
      <c r="P41" s="54">
        <v>1</v>
      </c>
      <c r="Q41" s="53">
        <f>SUM(O41:P41)</f>
        <v>33</v>
      </c>
      <c r="S41" t="s">
        <v>137</v>
      </c>
      <c r="T41" s="127">
        <f>P42/P43</f>
        <v>0.99065420560747663</v>
      </c>
      <c r="U41" t="s">
        <v>157</v>
      </c>
    </row>
    <row r="42" spans="2:21" x14ac:dyDescent="0.35">
      <c r="B42" s="135"/>
      <c r="C42" s="41" t="s">
        <v>244</v>
      </c>
      <c r="D42" s="47" t="s">
        <v>2</v>
      </c>
      <c r="E42" s="14">
        <v>37.24</v>
      </c>
      <c r="F42" s="38" t="s">
        <v>4</v>
      </c>
      <c r="G42" s="20"/>
      <c r="H42" s="5" t="s">
        <v>2</v>
      </c>
      <c r="I42" s="3">
        <v>31.425000000000001</v>
      </c>
      <c r="J42" s="26" t="s">
        <v>4</v>
      </c>
      <c r="K42" s="30" t="s">
        <v>15</v>
      </c>
      <c r="N42" s="101" t="s">
        <v>139</v>
      </c>
      <c r="O42" s="53">
        <v>8</v>
      </c>
      <c r="P42" s="54">
        <v>106</v>
      </c>
      <c r="Q42" s="53">
        <f t="shared" ref="Q42" si="1">SUM(O42:P42)</f>
        <v>114</v>
      </c>
      <c r="S42" t="s">
        <v>141</v>
      </c>
      <c r="T42" s="127">
        <f>O41/Q41</f>
        <v>0.96969696969696972</v>
      </c>
      <c r="U42" t="s">
        <v>167</v>
      </c>
    </row>
    <row r="43" spans="2:21" x14ac:dyDescent="0.35">
      <c r="B43" s="135"/>
      <c r="C43" s="41" t="s">
        <v>246</v>
      </c>
      <c r="D43" s="47" t="s">
        <v>2</v>
      </c>
      <c r="E43" s="14">
        <v>32.700000000000003</v>
      </c>
      <c r="F43" s="38" t="s">
        <v>4</v>
      </c>
      <c r="G43" s="20"/>
      <c r="H43" s="5" t="s">
        <v>2</v>
      </c>
      <c r="I43" s="3">
        <v>28.310000000000002</v>
      </c>
      <c r="J43" s="26" t="s">
        <v>4</v>
      </c>
      <c r="K43" s="30" t="s">
        <v>15</v>
      </c>
      <c r="N43" s="53" t="s">
        <v>132</v>
      </c>
      <c r="O43" s="53">
        <f>SUM(O41:O42)</f>
        <v>40</v>
      </c>
      <c r="P43" s="53">
        <f>SUM(P41:P42)</f>
        <v>107</v>
      </c>
      <c r="Q43" s="53">
        <f>SUM(O41:P42)</f>
        <v>147</v>
      </c>
      <c r="S43" t="s">
        <v>146</v>
      </c>
      <c r="T43" s="127">
        <f>P42/Q42</f>
        <v>0.92982456140350878</v>
      </c>
      <c r="U43" t="s">
        <v>168</v>
      </c>
    </row>
    <row r="44" spans="2:21" x14ac:dyDescent="0.35">
      <c r="B44" s="135"/>
      <c r="C44" s="41" t="s">
        <v>245</v>
      </c>
      <c r="D44" s="47" t="s">
        <v>2</v>
      </c>
      <c r="E44" s="14">
        <v>35.96</v>
      </c>
      <c r="F44" s="38" t="s">
        <v>4</v>
      </c>
      <c r="G44" s="20"/>
      <c r="H44" s="6" t="s">
        <v>11</v>
      </c>
      <c r="I44" s="3">
        <v>30.15</v>
      </c>
      <c r="J44" s="27" t="s">
        <v>1</v>
      </c>
      <c r="K44" s="31" t="s">
        <v>16</v>
      </c>
    </row>
    <row r="45" spans="2:21" x14ac:dyDescent="0.35">
      <c r="B45" s="135"/>
      <c r="C45" s="41" t="s">
        <v>204</v>
      </c>
      <c r="D45" s="3">
        <v>41.54</v>
      </c>
      <c r="E45" s="14">
        <v>38.799999999999997</v>
      </c>
      <c r="F45" s="37" t="s">
        <v>1</v>
      </c>
      <c r="G45" s="20"/>
      <c r="H45" s="3">
        <v>32.894999999999996</v>
      </c>
      <c r="I45" s="3">
        <v>32.634999999999998</v>
      </c>
      <c r="J45" s="25" t="s">
        <v>1</v>
      </c>
      <c r="K45" s="30" t="s">
        <v>15</v>
      </c>
      <c r="U45" t="s">
        <v>159</v>
      </c>
    </row>
    <row r="46" spans="2:21" x14ac:dyDescent="0.35">
      <c r="B46" s="135"/>
      <c r="C46" s="41" t="s">
        <v>221</v>
      </c>
      <c r="D46" s="3">
        <v>32.409999999999997</v>
      </c>
      <c r="E46" s="14">
        <v>31.48</v>
      </c>
      <c r="F46" s="37" t="s">
        <v>1</v>
      </c>
      <c r="G46" s="20"/>
      <c r="H46" s="3">
        <v>23.96</v>
      </c>
      <c r="I46" s="3">
        <v>30.439999999999998</v>
      </c>
      <c r="J46" s="25" t="s">
        <v>1</v>
      </c>
      <c r="K46" s="30" t="s">
        <v>15</v>
      </c>
      <c r="U46" s="103" t="s">
        <v>158</v>
      </c>
    </row>
    <row r="47" spans="2:21" x14ac:dyDescent="0.35">
      <c r="B47" s="135"/>
      <c r="C47" s="41" t="s">
        <v>249</v>
      </c>
      <c r="D47" s="3">
        <v>27.28</v>
      </c>
      <c r="E47" s="97" t="s">
        <v>5</v>
      </c>
      <c r="F47" s="37" t="s">
        <v>1</v>
      </c>
      <c r="G47" s="20"/>
      <c r="H47" s="3">
        <v>19.134999999999998</v>
      </c>
      <c r="I47" s="3">
        <v>27.755000000000003</v>
      </c>
      <c r="J47" s="25" t="s">
        <v>1</v>
      </c>
      <c r="K47" s="30" t="s">
        <v>15</v>
      </c>
    </row>
    <row r="48" spans="2:21" x14ac:dyDescent="0.35">
      <c r="B48" s="135"/>
      <c r="C48" s="41" t="s">
        <v>232</v>
      </c>
      <c r="D48" s="47" t="s">
        <v>2</v>
      </c>
      <c r="E48" s="14">
        <v>36.78</v>
      </c>
      <c r="F48" s="38" t="s">
        <v>4</v>
      </c>
      <c r="G48" s="20"/>
      <c r="H48" s="6">
        <v>37.04</v>
      </c>
      <c r="I48" s="3">
        <v>31.325000000000003</v>
      </c>
      <c r="J48" s="27" t="s">
        <v>1</v>
      </c>
      <c r="K48" s="31" t="s">
        <v>16</v>
      </c>
    </row>
    <row r="49" spans="2:21" x14ac:dyDescent="0.35">
      <c r="B49" s="135"/>
      <c r="C49" s="41" t="s">
        <v>233</v>
      </c>
      <c r="D49" s="47" t="s">
        <v>2</v>
      </c>
      <c r="E49" s="14">
        <v>34.159999999999997</v>
      </c>
      <c r="F49" s="38" t="s">
        <v>4</v>
      </c>
      <c r="G49" s="20"/>
      <c r="H49" s="6" t="s">
        <v>10</v>
      </c>
      <c r="I49" s="3">
        <v>27.884999999999998</v>
      </c>
      <c r="J49" s="27" t="s">
        <v>1</v>
      </c>
      <c r="K49" s="31" t="s">
        <v>16</v>
      </c>
      <c r="U49" s="103"/>
    </row>
    <row r="50" spans="2:21" x14ac:dyDescent="0.35">
      <c r="B50" s="135"/>
      <c r="C50" s="41" t="s">
        <v>218</v>
      </c>
      <c r="D50" s="3">
        <v>38.619999999999997</v>
      </c>
      <c r="E50" s="14">
        <v>31.98</v>
      </c>
      <c r="F50" s="37" t="s">
        <v>1</v>
      </c>
      <c r="G50" s="20"/>
      <c r="H50" s="6">
        <v>37.185000000000002</v>
      </c>
      <c r="I50" s="3">
        <v>25.87</v>
      </c>
      <c r="J50" s="27" t="s">
        <v>1</v>
      </c>
      <c r="K50" s="98" t="s">
        <v>121</v>
      </c>
    </row>
    <row r="51" spans="2:21" x14ac:dyDescent="0.35">
      <c r="B51" s="135"/>
      <c r="C51" s="41" t="s">
        <v>223</v>
      </c>
      <c r="D51" s="47" t="s">
        <v>2</v>
      </c>
      <c r="E51" s="14">
        <v>36.729999999999997</v>
      </c>
      <c r="F51" s="38" t="s">
        <v>4</v>
      </c>
      <c r="G51" s="20"/>
      <c r="H51" s="5" t="s">
        <v>2</v>
      </c>
      <c r="I51" s="3">
        <v>29.71</v>
      </c>
      <c r="J51" s="26" t="s">
        <v>4</v>
      </c>
      <c r="K51" s="30" t="s">
        <v>15</v>
      </c>
    </row>
    <row r="52" spans="2:21" x14ac:dyDescent="0.35">
      <c r="B52" s="135"/>
      <c r="C52" s="41" t="s">
        <v>224</v>
      </c>
      <c r="D52" s="3">
        <v>35.549999999999997</v>
      </c>
      <c r="E52" s="14">
        <v>32.92</v>
      </c>
      <c r="F52" s="37" t="s">
        <v>1</v>
      </c>
      <c r="G52" s="20"/>
      <c r="H52" s="3">
        <v>30.68</v>
      </c>
      <c r="I52" s="3">
        <v>28.164999999999999</v>
      </c>
      <c r="J52" s="25" t="s">
        <v>1</v>
      </c>
      <c r="K52" s="30" t="s">
        <v>15</v>
      </c>
    </row>
    <row r="53" spans="2:21" ht="15" thickBot="1" x14ac:dyDescent="0.4">
      <c r="B53" s="135"/>
      <c r="C53" s="50" t="s">
        <v>225</v>
      </c>
      <c r="D53" s="48" t="s">
        <v>2</v>
      </c>
      <c r="E53" s="15">
        <v>36.340000000000003</v>
      </c>
      <c r="F53" s="39" t="s">
        <v>4</v>
      </c>
      <c r="G53" s="21"/>
      <c r="H53" s="8">
        <v>38.230000000000004</v>
      </c>
      <c r="I53" s="4">
        <v>30.07</v>
      </c>
      <c r="J53" s="28" t="s">
        <v>1</v>
      </c>
      <c r="K53" s="32" t="s">
        <v>16</v>
      </c>
    </row>
    <row r="54" spans="2:21" x14ac:dyDescent="0.35">
      <c r="B54" s="135"/>
      <c r="C54" s="66" t="s">
        <v>19</v>
      </c>
      <c r="D54" s="67" t="s">
        <v>2</v>
      </c>
      <c r="E54" s="59">
        <v>36.1</v>
      </c>
      <c r="F54" s="68" t="s">
        <v>4</v>
      </c>
      <c r="G54" s="69"/>
      <c r="H54" s="70" t="s">
        <v>2</v>
      </c>
      <c r="I54" s="71">
        <v>28.44</v>
      </c>
      <c r="J54" s="72" t="s">
        <v>4</v>
      </c>
      <c r="K54" s="59" t="s">
        <v>15</v>
      </c>
    </row>
    <row r="55" spans="2:21" x14ac:dyDescent="0.35">
      <c r="B55" s="135"/>
      <c r="C55" s="73" t="s">
        <v>20</v>
      </c>
      <c r="D55" s="52" t="s">
        <v>2</v>
      </c>
      <c r="E55" s="12">
        <v>39.06</v>
      </c>
      <c r="F55" s="55" t="s">
        <v>4</v>
      </c>
      <c r="G55" s="19"/>
      <c r="H55" s="57" t="s">
        <v>2</v>
      </c>
      <c r="I55" s="3">
        <v>33.6</v>
      </c>
      <c r="J55" s="60" t="s">
        <v>4</v>
      </c>
      <c r="K55" s="12" t="s">
        <v>15</v>
      </c>
    </row>
    <row r="56" spans="2:21" x14ac:dyDescent="0.35">
      <c r="B56" s="135"/>
      <c r="C56" s="73" t="s">
        <v>21</v>
      </c>
      <c r="D56" s="52" t="s">
        <v>2</v>
      </c>
      <c r="E56" s="12">
        <v>35.9</v>
      </c>
      <c r="F56" s="55" t="s">
        <v>4</v>
      </c>
      <c r="G56" s="19"/>
      <c r="H56" s="57" t="s">
        <v>2</v>
      </c>
      <c r="I56" s="3">
        <v>29.36</v>
      </c>
      <c r="J56" s="60" t="s">
        <v>4</v>
      </c>
      <c r="K56" s="12" t="s">
        <v>15</v>
      </c>
    </row>
    <row r="57" spans="2:21" x14ac:dyDescent="0.35">
      <c r="B57" s="135"/>
      <c r="C57" s="73" t="s">
        <v>22</v>
      </c>
      <c r="D57" s="52" t="s">
        <v>2</v>
      </c>
      <c r="E57" s="12">
        <v>33.700000000000003</v>
      </c>
      <c r="F57" s="55" t="s">
        <v>4</v>
      </c>
      <c r="G57" s="19"/>
      <c r="H57" s="57" t="s">
        <v>2</v>
      </c>
      <c r="I57" s="3">
        <v>27.75</v>
      </c>
      <c r="J57" s="60" t="s">
        <v>4</v>
      </c>
      <c r="K57" s="12" t="s">
        <v>15</v>
      </c>
    </row>
    <row r="58" spans="2:21" x14ac:dyDescent="0.35">
      <c r="B58" s="135"/>
      <c r="C58" s="73" t="s">
        <v>23</v>
      </c>
      <c r="D58" s="52" t="s">
        <v>2</v>
      </c>
      <c r="E58" s="12">
        <v>34.020000000000003</v>
      </c>
      <c r="F58" s="55" t="s">
        <v>4</v>
      </c>
      <c r="G58" s="19"/>
      <c r="H58" s="57" t="s">
        <v>2</v>
      </c>
      <c r="I58" s="3">
        <v>26.1</v>
      </c>
      <c r="J58" s="60" t="s">
        <v>4</v>
      </c>
      <c r="K58" s="12" t="s">
        <v>15</v>
      </c>
    </row>
    <row r="59" spans="2:21" x14ac:dyDescent="0.35">
      <c r="B59" s="135"/>
      <c r="C59" s="73" t="s">
        <v>24</v>
      </c>
      <c r="D59" s="52" t="s">
        <v>2</v>
      </c>
      <c r="E59" s="129">
        <v>37.590000000000003</v>
      </c>
      <c r="F59" s="55" t="s">
        <v>4</v>
      </c>
      <c r="G59" s="19"/>
      <c r="H59" s="57" t="s">
        <v>2</v>
      </c>
      <c r="I59" s="3">
        <v>31.56</v>
      </c>
      <c r="J59" s="60" t="s">
        <v>4</v>
      </c>
      <c r="K59" s="12" t="s">
        <v>15</v>
      </c>
    </row>
    <row r="60" spans="2:21" x14ac:dyDescent="0.35">
      <c r="B60" s="135"/>
      <c r="C60" s="73" t="s">
        <v>25</v>
      </c>
      <c r="D60" s="52" t="s">
        <v>2</v>
      </c>
      <c r="E60" s="12">
        <v>33.659999999999997</v>
      </c>
      <c r="F60" s="55" t="s">
        <v>4</v>
      </c>
      <c r="G60" s="19"/>
      <c r="H60" s="57" t="s">
        <v>2</v>
      </c>
      <c r="I60" s="3">
        <v>28.63</v>
      </c>
      <c r="J60" s="60" t="s">
        <v>4</v>
      </c>
      <c r="K60" s="12" t="s">
        <v>15</v>
      </c>
    </row>
    <row r="61" spans="2:21" x14ac:dyDescent="0.35">
      <c r="B61" s="135"/>
      <c r="C61" s="73" t="s">
        <v>26</v>
      </c>
      <c r="D61" s="52" t="s">
        <v>2</v>
      </c>
      <c r="E61" s="12">
        <v>32.15</v>
      </c>
      <c r="F61" s="55" t="s">
        <v>4</v>
      </c>
      <c r="G61" s="19"/>
      <c r="H61" s="57" t="s">
        <v>2</v>
      </c>
      <c r="I61" s="3">
        <v>26.62</v>
      </c>
      <c r="J61" s="60" t="s">
        <v>4</v>
      </c>
      <c r="K61" s="12" t="s">
        <v>15</v>
      </c>
    </row>
    <row r="62" spans="2:21" x14ac:dyDescent="0.35">
      <c r="B62" s="135"/>
      <c r="C62" s="73" t="s">
        <v>27</v>
      </c>
      <c r="D62" s="52" t="s">
        <v>2</v>
      </c>
      <c r="E62" s="12">
        <v>34.97</v>
      </c>
      <c r="F62" s="55" t="s">
        <v>4</v>
      </c>
      <c r="G62" s="19"/>
      <c r="H62" s="57" t="s">
        <v>2</v>
      </c>
      <c r="I62" s="3">
        <v>29.72</v>
      </c>
      <c r="J62" s="60" t="s">
        <v>4</v>
      </c>
      <c r="K62" s="12" t="s">
        <v>15</v>
      </c>
    </row>
    <row r="63" spans="2:21" x14ac:dyDescent="0.35">
      <c r="B63" s="135"/>
      <c r="C63" s="73" t="s">
        <v>28</v>
      </c>
      <c r="D63" s="52" t="s">
        <v>2</v>
      </c>
      <c r="E63" s="129">
        <v>31.79</v>
      </c>
      <c r="F63" s="55" t="s">
        <v>4</v>
      </c>
      <c r="G63" s="19"/>
      <c r="H63" s="57" t="s">
        <v>2</v>
      </c>
      <c r="I63" s="3">
        <v>26.18</v>
      </c>
      <c r="J63" s="60" t="s">
        <v>4</v>
      </c>
      <c r="K63" s="12" t="s">
        <v>15</v>
      </c>
    </row>
    <row r="64" spans="2:21" x14ac:dyDescent="0.35">
      <c r="B64" s="135"/>
      <c r="C64" s="73" t="s">
        <v>29</v>
      </c>
      <c r="D64" s="52" t="s">
        <v>2</v>
      </c>
      <c r="E64" s="12">
        <v>33.19</v>
      </c>
      <c r="F64" s="55" t="s">
        <v>4</v>
      </c>
      <c r="G64" s="19"/>
      <c r="H64" s="57" t="s">
        <v>2</v>
      </c>
      <c r="I64" s="3">
        <v>27.63</v>
      </c>
      <c r="J64" s="60" t="s">
        <v>4</v>
      </c>
      <c r="K64" s="12" t="s">
        <v>15</v>
      </c>
    </row>
    <row r="65" spans="2:11" x14ac:dyDescent="0.35">
      <c r="B65" s="135"/>
      <c r="C65" s="73" t="s">
        <v>30</v>
      </c>
      <c r="D65" s="52" t="s">
        <v>2</v>
      </c>
      <c r="E65" s="12">
        <v>37.33</v>
      </c>
      <c r="F65" s="55" t="s">
        <v>4</v>
      </c>
      <c r="G65" s="19"/>
      <c r="H65" s="57" t="s">
        <v>2</v>
      </c>
      <c r="I65" s="3">
        <v>31.54</v>
      </c>
      <c r="J65" s="60" t="s">
        <v>4</v>
      </c>
      <c r="K65" s="12" t="s">
        <v>15</v>
      </c>
    </row>
    <row r="66" spans="2:11" x14ac:dyDescent="0.35">
      <c r="B66" s="135"/>
      <c r="C66" s="73" t="s">
        <v>31</v>
      </c>
      <c r="D66" s="52" t="s">
        <v>2</v>
      </c>
      <c r="E66" s="12">
        <v>34.4</v>
      </c>
      <c r="F66" s="55" t="s">
        <v>4</v>
      </c>
      <c r="G66" s="19"/>
      <c r="H66" s="57" t="s">
        <v>2</v>
      </c>
      <c r="I66" s="3">
        <v>29.36</v>
      </c>
      <c r="J66" s="60" t="s">
        <v>4</v>
      </c>
      <c r="K66" s="12" t="s">
        <v>15</v>
      </c>
    </row>
    <row r="67" spans="2:11" x14ac:dyDescent="0.35">
      <c r="B67" s="135"/>
      <c r="C67" s="73" t="s">
        <v>32</v>
      </c>
      <c r="D67" s="52" t="s">
        <v>2</v>
      </c>
      <c r="E67" s="12">
        <v>35.18</v>
      </c>
      <c r="F67" s="55" t="s">
        <v>4</v>
      </c>
      <c r="G67" s="19"/>
      <c r="H67" s="57" t="s">
        <v>2</v>
      </c>
      <c r="I67" s="3">
        <v>28.34</v>
      </c>
      <c r="J67" s="60" t="s">
        <v>4</v>
      </c>
      <c r="K67" s="12" t="s">
        <v>15</v>
      </c>
    </row>
    <row r="68" spans="2:11" x14ac:dyDescent="0.35">
      <c r="B68" s="135"/>
      <c r="C68" s="73" t="s">
        <v>33</v>
      </c>
      <c r="D68" s="52" t="s">
        <v>2</v>
      </c>
      <c r="E68" s="14">
        <v>33.630000000000003</v>
      </c>
      <c r="F68" s="55" t="s">
        <v>4</v>
      </c>
      <c r="G68" s="20"/>
      <c r="H68" s="57" t="s">
        <v>2</v>
      </c>
      <c r="I68" s="3">
        <v>27.92</v>
      </c>
      <c r="J68" s="60" t="s">
        <v>4</v>
      </c>
      <c r="K68" s="12" t="s">
        <v>15</v>
      </c>
    </row>
    <row r="69" spans="2:11" x14ac:dyDescent="0.35">
      <c r="B69" s="135"/>
      <c r="C69" s="73" t="s">
        <v>34</v>
      </c>
      <c r="D69" s="52" t="s">
        <v>2</v>
      </c>
      <c r="E69" s="14">
        <v>34.83</v>
      </c>
      <c r="F69" s="55" t="s">
        <v>4</v>
      </c>
      <c r="G69" s="20"/>
      <c r="H69" s="57" t="s">
        <v>2</v>
      </c>
      <c r="I69" s="3">
        <v>29.66</v>
      </c>
      <c r="J69" s="60" t="s">
        <v>4</v>
      </c>
      <c r="K69" s="12" t="s">
        <v>15</v>
      </c>
    </row>
    <row r="70" spans="2:11" x14ac:dyDescent="0.35">
      <c r="B70" s="135"/>
      <c r="C70" s="73" t="s">
        <v>35</v>
      </c>
      <c r="D70" s="52" t="s">
        <v>2</v>
      </c>
      <c r="E70" s="14">
        <v>29.82</v>
      </c>
      <c r="F70" s="55" t="s">
        <v>4</v>
      </c>
      <c r="G70" s="20"/>
      <c r="H70" s="57" t="s">
        <v>2</v>
      </c>
      <c r="I70" s="3">
        <v>26.17</v>
      </c>
      <c r="J70" s="60" t="s">
        <v>4</v>
      </c>
      <c r="K70" s="12" t="s">
        <v>15</v>
      </c>
    </row>
    <row r="71" spans="2:11" x14ac:dyDescent="0.35">
      <c r="B71" s="135"/>
      <c r="C71" s="73" t="s">
        <v>36</v>
      </c>
      <c r="D71" s="52" t="s">
        <v>2</v>
      </c>
      <c r="E71" s="14">
        <v>37.78</v>
      </c>
      <c r="F71" s="55" t="s">
        <v>4</v>
      </c>
      <c r="G71" s="20"/>
      <c r="H71" s="57" t="s">
        <v>2</v>
      </c>
      <c r="I71" s="3">
        <v>31.58</v>
      </c>
      <c r="J71" s="60" t="s">
        <v>4</v>
      </c>
      <c r="K71" s="12" t="s">
        <v>15</v>
      </c>
    </row>
    <row r="72" spans="2:11" x14ac:dyDescent="0.35">
      <c r="B72" s="135"/>
      <c r="C72" s="73" t="s">
        <v>37</v>
      </c>
      <c r="D72" s="52" t="s">
        <v>2</v>
      </c>
      <c r="E72" s="14">
        <v>32.44</v>
      </c>
      <c r="F72" s="55" t="s">
        <v>4</v>
      </c>
      <c r="G72" s="20"/>
      <c r="H72" s="57" t="s">
        <v>2</v>
      </c>
      <c r="I72" s="3">
        <v>27.16</v>
      </c>
      <c r="J72" s="60" t="s">
        <v>4</v>
      </c>
      <c r="K72" s="12" t="s">
        <v>15</v>
      </c>
    </row>
    <row r="73" spans="2:11" x14ac:dyDescent="0.35">
      <c r="B73" s="135"/>
      <c r="C73" s="18" t="s">
        <v>38</v>
      </c>
      <c r="D73" s="52" t="s">
        <v>2</v>
      </c>
      <c r="E73" s="14">
        <v>35.89</v>
      </c>
      <c r="F73" s="55" t="s">
        <v>4</v>
      </c>
      <c r="G73" s="20"/>
      <c r="H73" s="57" t="s">
        <v>2</v>
      </c>
      <c r="I73" s="3">
        <v>29.92</v>
      </c>
      <c r="J73" s="60" t="s">
        <v>4</v>
      </c>
      <c r="K73" s="12" t="s">
        <v>15</v>
      </c>
    </row>
    <row r="74" spans="2:11" x14ac:dyDescent="0.35">
      <c r="B74" s="135"/>
      <c r="C74" s="18" t="s">
        <v>39</v>
      </c>
      <c r="D74" s="52" t="s">
        <v>2</v>
      </c>
      <c r="E74" s="14">
        <v>32.5</v>
      </c>
      <c r="F74" s="55" t="s">
        <v>4</v>
      </c>
      <c r="G74" s="20"/>
      <c r="H74" s="57" t="s">
        <v>2</v>
      </c>
      <c r="I74" s="3">
        <v>27.13</v>
      </c>
      <c r="J74" s="60" t="s">
        <v>4</v>
      </c>
      <c r="K74" s="12" t="s">
        <v>15</v>
      </c>
    </row>
    <row r="75" spans="2:11" x14ac:dyDescent="0.35">
      <c r="B75" s="135"/>
      <c r="C75" s="18" t="s">
        <v>40</v>
      </c>
      <c r="D75" s="52" t="s">
        <v>2</v>
      </c>
      <c r="E75" s="14">
        <v>36.450000000000003</v>
      </c>
      <c r="F75" s="55" t="s">
        <v>4</v>
      </c>
      <c r="G75" s="20"/>
      <c r="H75" s="57" t="s">
        <v>2</v>
      </c>
      <c r="I75" s="3">
        <v>30.88</v>
      </c>
      <c r="J75" s="60" t="s">
        <v>4</v>
      </c>
      <c r="K75" s="12" t="s">
        <v>15</v>
      </c>
    </row>
    <row r="76" spans="2:11" x14ac:dyDescent="0.35">
      <c r="B76" s="135"/>
      <c r="C76" s="18" t="s">
        <v>41</v>
      </c>
      <c r="D76" s="52" t="s">
        <v>2</v>
      </c>
      <c r="E76" s="14">
        <v>39.200000000000003</v>
      </c>
      <c r="F76" s="55" t="s">
        <v>4</v>
      </c>
      <c r="G76" s="20"/>
      <c r="H76" s="57" t="s">
        <v>2</v>
      </c>
      <c r="I76" s="3">
        <v>33.06</v>
      </c>
      <c r="J76" s="60" t="s">
        <v>4</v>
      </c>
      <c r="K76" s="12" t="s">
        <v>15</v>
      </c>
    </row>
    <row r="77" spans="2:11" x14ac:dyDescent="0.35">
      <c r="B77" s="135"/>
      <c r="C77" s="18" t="s">
        <v>42</v>
      </c>
      <c r="D77" s="52" t="s">
        <v>2</v>
      </c>
      <c r="E77" s="14">
        <v>34.74</v>
      </c>
      <c r="F77" s="55" t="s">
        <v>4</v>
      </c>
      <c r="G77" s="20"/>
      <c r="H77" s="57" t="s">
        <v>2</v>
      </c>
      <c r="I77" s="3">
        <v>29.16</v>
      </c>
      <c r="J77" s="60" t="s">
        <v>4</v>
      </c>
      <c r="K77" s="12" t="s">
        <v>15</v>
      </c>
    </row>
    <row r="78" spans="2:11" x14ac:dyDescent="0.35">
      <c r="B78" s="135"/>
      <c r="C78" s="18" t="s">
        <v>43</v>
      </c>
      <c r="D78" s="52" t="s">
        <v>2</v>
      </c>
      <c r="E78" s="14">
        <v>34.96</v>
      </c>
      <c r="F78" s="55" t="s">
        <v>4</v>
      </c>
      <c r="G78" s="20"/>
      <c r="H78" s="57" t="s">
        <v>2</v>
      </c>
      <c r="I78" s="3">
        <v>29.09</v>
      </c>
      <c r="J78" s="60" t="s">
        <v>4</v>
      </c>
      <c r="K78" s="12" t="s">
        <v>15</v>
      </c>
    </row>
    <row r="79" spans="2:11" x14ac:dyDescent="0.35">
      <c r="B79" s="135"/>
      <c r="C79" s="18" t="s">
        <v>44</v>
      </c>
      <c r="D79" s="52" t="s">
        <v>2</v>
      </c>
      <c r="E79" s="14">
        <v>38.44</v>
      </c>
      <c r="F79" s="55" t="s">
        <v>4</v>
      </c>
      <c r="G79" s="20"/>
      <c r="H79" s="57" t="s">
        <v>2</v>
      </c>
      <c r="I79" s="3">
        <v>31.72</v>
      </c>
      <c r="J79" s="60" t="s">
        <v>4</v>
      </c>
      <c r="K79" s="12" t="s">
        <v>15</v>
      </c>
    </row>
    <row r="80" spans="2:11" x14ac:dyDescent="0.35">
      <c r="B80" s="135"/>
      <c r="C80" s="18" t="s">
        <v>45</v>
      </c>
      <c r="D80" s="52" t="s">
        <v>2</v>
      </c>
      <c r="E80" s="14">
        <v>31.77</v>
      </c>
      <c r="F80" s="55" t="s">
        <v>4</v>
      </c>
      <c r="G80" s="20"/>
      <c r="H80" s="57" t="s">
        <v>2</v>
      </c>
      <c r="I80" s="3">
        <v>26.17</v>
      </c>
      <c r="J80" s="60" t="s">
        <v>4</v>
      </c>
      <c r="K80" s="12" t="s">
        <v>15</v>
      </c>
    </row>
    <row r="81" spans="2:11" x14ac:dyDescent="0.35">
      <c r="B81" s="135"/>
      <c r="C81" s="18" t="s">
        <v>46</v>
      </c>
      <c r="D81" s="52" t="s">
        <v>2</v>
      </c>
      <c r="E81" s="14">
        <v>37.43</v>
      </c>
      <c r="F81" s="55" t="s">
        <v>4</v>
      </c>
      <c r="G81" s="20"/>
      <c r="H81" s="57" t="s">
        <v>2</v>
      </c>
      <c r="I81" s="3">
        <v>32.6</v>
      </c>
      <c r="J81" s="60" t="s">
        <v>4</v>
      </c>
      <c r="K81" s="12" t="s">
        <v>15</v>
      </c>
    </row>
    <row r="82" spans="2:11" x14ac:dyDescent="0.35">
      <c r="B82" s="135"/>
      <c r="C82" s="18" t="s">
        <v>47</v>
      </c>
      <c r="D82" s="52" t="s">
        <v>2</v>
      </c>
      <c r="E82" s="14">
        <v>37.5</v>
      </c>
      <c r="F82" s="55" t="s">
        <v>4</v>
      </c>
      <c r="G82" s="20"/>
      <c r="H82" s="57" t="s">
        <v>2</v>
      </c>
      <c r="I82" s="3">
        <v>31.33</v>
      </c>
      <c r="J82" s="60" t="s">
        <v>4</v>
      </c>
      <c r="K82" s="12" t="s">
        <v>15</v>
      </c>
    </row>
    <row r="83" spans="2:11" x14ac:dyDescent="0.35">
      <c r="B83" s="135"/>
      <c r="C83" s="18" t="s">
        <v>48</v>
      </c>
      <c r="D83" s="52" t="s">
        <v>2</v>
      </c>
      <c r="E83" s="14">
        <v>34.82</v>
      </c>
      <c r="F83" s="55" t="s">
        <v>4</v>
      </c>
      <c r="G83" s="20"/>
      <c r="H83" s="57" t="s">
        <v>2</v>
      </c>
      <c r="I83" s="3">
        <v>29.74</v>
      </c>
      <c r="J83" s="60" t="s">
        <v>4</v>
      </c>
      <c r="K83" s="12" t="s">
        <v>15</v>
      </c>
    </row>
    <row r="84" spans="2:11" x14ac:dyDescent="0.35">
      <c r="B84" s="135"/>
      <c r="C84" s="18" t="s">
        <v>49</v>
      </c>
      <c r="D84" s="52" t="s">
        <v>2</v>
      </c>
      <c r="E84" s="14">
        <v>31.36</v>
      </c>
      <c r="F84" s="55" t="s">
        <v>4</v>
      </c>
      <c r="G84" s="20"/>
      <c r="H84" s="57" t="s">
        <v>2</v>
      </c>
      <c r="I84" s="3">
        <v>26.31</v>
      </c>
      <c r="J84" s="60" t="s">
        <v>4</v>
      </c>
      <c r="K84" s="12" t="s">
        <v>15</v>
      </c>
    </row>
    <row r="85" spans="2:11" x14ac:dyDescent="0.35">
      <c r="B85" s="135"/>
      <c r="C85" s="18" t="s">
        <v>50</v>
      </c>
      <c r="D85" s="52" t="s">
        <v>2</v>
      </c>
      <c r="E85" s="14">
        <v>38.79</v>
      </c>
      <c r="F85" s="55" t="s">
        <v>4</v>
      </c>
      <c r="G85" s="20"/>
      <c r="H85" s="57" t="s">
        <v>2</v>
      </c>
      <c r="I85" s="3">
        <v>29.67</v>
      </c>
      <c r="J85" s="60" t="s">
        <v>4</v>
      </c>
      <c r="K85" s="12" t="s">
        <v>15</v>
      </c>
    </row>
    <row r="86" spans="2:11" x14ac:dyDescent="0.35">
      <c r="B86" s="135"/>
      <c r="C86" s="18" t="s">
        <v>51</v>
      </c>
      <c r="D86" s="52" t="s">
        <v>2</v>
      </c>
      <c r="E86" s="14">
        <v>32.75</v>
      </c>
      <c r="F86" s="55" t="s">
        <v>4</v>
      </c>
      <c r="G86" s="20"/>
      <c r="H86" s="57" t="s">
        <v>2</v>
      </c>
      <c r="I86" s="3">
        <v>26.26</v>
      </c>
      <c r="J86" s="60" t="s">
        <v>4</v>
      </c>
      <c r="K86" s="12" t="s">
        <v>15</v>
      </c>
    </row>
    <row r="87" spans="2:11" ht="15" thickBot="1" x14ac:dyDescent="0.4">
      <c r="B87" s="135"/>
      <c r="C87" s="79" t="s">
        <v>52</v>
      </c>
      <c r="D87" s="80" t="s">
        <v>2</v>
      </c>
      <c r="E87" s="81">
        <v>37.46</v>
      </c>
      <c r="F87" s="82" t="s">
        <v>4</v>
      </c>
      <c r="G87" s="83"/>
      <c r="H87" s="84" t="s">
        <v>2</v>
      </c>
      <c r="I87" s="85">
        <v>31.68</v>
      </c>
      <c r="J87" s="86" t="s">
        <v>4</v>
      </c>
      <c r="K87" s="87" t="s">
        <v>15</v>
      </c>
    </row>
    <row r="88" spans="2:11" x14ac:dyDescent="0.35">
      <c r="B88" s="135"/>
      <c r="C88" s="17" t="s">
        <v>53</v>
      </c>
      <c r="D88" s="92">
        <v>44.33</v>
      </c>
      <c r="E88" s="93">
        <v>36.93</v>
      </c>
      <c r="F88" s="94" t="s">
        <v>1</v>
      </c>
      <c r="G88" s="95"/>
      <c r="H88" s="107" t="s">
        <v>2</v>
      </c>
      <c r="I88" s="108">
        <v>29.77</v>
      </c>
      <c r="J88" s="109" t="s">
        <v>4</v>
      </c>
      <c r="K88" s="96" t="s">
        <v>18</v>
      </c>
    </row>
    <row r="89" spans="2:11" x14ac:dyDescent="0.35">
      <c r="B89" s="135"/>
      <c r="C89" s="88" t="s">
        <v>54</v>
      </c>
      <c r="D89" s="89" t="s">
        <v>2</v>
      </c>
      <c r="E89" s="90">
        <v>35.36</v>
      </c>
      <c r="F89" s="89" t="s">
        <v>4</v>
      </c>
      <c r="G89" s="91"/>
      <c r="H89" s="57" t="s">
        <v>2</v>
      </c>
      <c r="I89" s="16">
        <v>27.75</v>
      </c>
      <c r="J89" s="60" t="s">
        <v>4</v>
      </c>
      <c r="K89" s="11" t="s">
        <v>15</v>
      </c>
    </row>
    <row r="90" spans="2:11" x14ac:dyDescent="0.35">
      <c r="B90" s="135"/>
      <c r="C90" s="18" t="s">
        <v>55</v>
      </c>
      <c r="D90" s="9" t="s">
        <v>2</v>
      </c>
      <c r="E90" s="14">
        <v>32.82</v>
      </c>
      <c r="F90" s="9" t="s">
        <v>4</v>
      </c>
      <c r="G90" s="20"/>
      <c r="H90" s="57" t="s">
        <v>2</v>
      </c>
      <c r="I90" s="3">
        <v>26.6</v>
      </c>
      <c r="J90" s="60" t="s">
        <v>4</v>
      </c>
      <c r="K90" s="12" t="s">
        <v>15</v>
      </c>
    </row>
    <row r="91" spans="2:11" x14ac:dyDescent="0.35">
      <c r="B91" s="135"/>
      <c r="C91" s="18" t="s">
        <v>56</v>
      </c>
      <c r="D91" s="9" t="s">
        <v>2</v>
      </c>
      <c r="E91" s="14">
        <v>32.19</v>
      </c>
      <c r="F91" s="9" t="s">
        <v>4</v>
      </c>
      <c r="G91" s="20"/>
      <c r="H91" s="57" t="s">
        <v>2</v>
      </c>
      <c r="I91" s="3">
        <v>26.89</v>
      </c>
      <c r="J91" s="60" t="s">
        <v>4</v>
      </c>
      <c r="K91" s="12" t="s">
        <v>15</v>
      </c>
    </row>
    <row r="92" spans="2:11" x14ac:dyDescent="0.35">
      <c r="B92" s="135"/>
      <c r="C92" s="18" t="s">
        <v>57</v>
      </c>
      <c r="D92" s="9" t="s">
        <v>2</v>
      </c>
      <c r="E92" s="14">
        <v>34.4</v>
      </c>
      <c r="F92" s="9" t="s">
        <v>4</v>
      </c>
      <c r="G92" s="20"/>
      <c r="H92" s="57" t="s">
        <v>2</v>
      </c>
      <c r="I92" s="3">
        <v>29.58</v>
      </c>
      <c r="J92" s="60" t="s">
        <v>4</v>
      </c>
      <c r="K92" s="12" t="s">
        <v>15</v>
      </c>
    </row>
    <row r="93" spans="2:11" x14ac:dyDescent="0.35">
      <c r="B93" s="135"/>
      <c r="C93" s="18" t="s">
        <v>58</v>
      </c>
      <c r="D93" s="9" t="s">
        <v>2</v>
      </c>
      <c r="E93" s="14">
        <v>35.47</v>
      </c>
      <c r="F93" s="9" t="s">
        <v>4</v>
      </c>
      <c r="G93" s="20"/>
      <c r="H93" s="57" t="s">
        <v>2</v>
      </c>
      <c r="I93" s="3">
        <v>29.19</v>
      </c>
      <c r="J93" s="60" t="s">
        <v>4</v>
      </c>
      <c r="K93" s="12" t="s">
        <v>15</v>
      </c>
    </row>
    <row r="94" spans="2:11" x14ac:dyDescent="0.35">
      <c r="B94" s="135"/>
      <c r="C94" s="18" t="s">
        <v>59</v>
      </c>
      <c r="D94" s="9" t="s">
        <v>2</v>
      </c>
      <c r="E94" s="14">
        <v>39.25</v>
      </c>
      <c r="F94" s="9" t="s">
        <v>4</v>
      </c>
      <c r="G94" s="20"/>
      <c r="H94" s="57" t="s">
        <v>2</v>
      </c>
      <c r="I94" s="3">
        <v>33.9</v>
      </c>
      <c r="J94" s="60" t="s">
        <v>4</v>
      </c>
      <c r="K94" s="12" t="s">
        <v>15</v>
      </c>
    </row>
    <row r="95" spans="2:11" x14ac:dyDescent="0.35">
      <c r="B95" s="135"/>
      <c r="C95" s="18" t="s">
        <v>60</v>
      </c>
      <c r="D95" s="9" t="s">
        <v>2</v>
      </c>
      <c r="E95" s="14">
        <v>35.24</v>
      </c>
      <c r="F95" s="9" t="s">
        <v>4</v>
      </c>
      <c r="G95" s="20"/>
      <c r="H95" s="57" t="s">
        <v>2</v>
      </c>
      <c r="I95" s="3">
        <v>28.75</v>
      </c>
      <c r="J95" s="60" t="s">
        <v>4</v>
      </c>
      <c r="K95" s="12" t="s">
        <v>15</v>
      </c>
    </row>
    <row r="96" spans="2:11" x14ac:dyDescent="0.35">
      <c r="B96" s="135"/>
      <c r="C96" s="18" t="s">
        <v>61</v>
      </c>
      <c r="D96" s="9" t="s">
        <v>2</v>
      </c>
      <c r="E96" s="14">
        <v>33.24</v>
      </c>
      <c r="F96" s="9" t="s">
        <v>4</v>
      </c>
      <c r="G96" s="20"/>
      <c r="H96" s="57" t="s">
        <v>2</v>
      </c>
      <c r="I96" s="3">
        <v>27.8</v>
      </c>
      <c r="J96" s="60" t="s">
        <v>4</v>
      </c>
      <c r="K96" s="12" t="s">
        <v>15</v>
      </c>
    </row>
    <row r="97" spans="2:11" x14ac:dyDescent="0.35">
      <c r="B97" s="135"/>
      <c r="C97" s="18" t="s">
        <v>62</v>
      </c>
      <c r="D97" s="9" t="s">
        <v>2</v>
      </c>
      <c r="E97" s="14">
        <v>38.39</v>
      </c>
      <c r="F97" s="9" t="s">
        <v>4</v>
      </c>
      <c r="G97" s="20"/>
      <c r="H97" s="57" t="s">
        <v>2</v>
      </c>
      <c r="I97" s="3">
        <v>32.71</v>
      </c>
      <c r="J97" s="60" t="s">
        <v>4</v>
      </c>
      <c r="K97" s="12" t="s">
        <v>15</v>
      </c>
    </row>
    <row r="98" spans="2:11" x14ac:dyDescent="0.35">
      <c r="B98" s="135"/>
      <c r="C98" s="18" t="s">
        <v>63</v>
      </c>
      <c r="D98" s="9" t="s">
        <v>2</v>
      </c>
      <c r="E98" s="14">
        <v>34.619999999999997</v>
      </c>
      <c r="F98" s="9" t="s">
        <v>4</v>
      </c>
      <c r="G98" s="20"/>
      <c r="H98" s="57" t="s">
        <v>2</v>
      </c>
      <c r="I98" s="3">
        <v>28.99</v>
      </c>
      <c r="J98" s="60" t="s">
        <v>4</v>
      </c>
      <c r="K98" s="12" t="s">
        <v>15</v>
      </c>
    </row>
    <row r="99" spans="2:11" x14ac:dyDescent="0.35">
      <c r="B99" s="135"/>
      <c r="C99" s="18" t="s">
        <v>64</v>
      </c>
      <c r="D99" s="9" t="s">
        <v>2</v>
      </c>
      <c r="E99" s="14">
        <v>36.04</v>
      </c>
      <c r="F99" s="9" t="s">
        <v>4</v>
      </c>
      <c r="G99" s="20"/>
      <c r="H99" s="57" t="s">
        <v>2</v>
      </c>
      <c r="I99" s="3">
        <v>29.94</v>
      </c>
      <c r="J99" s="60" t="s">
        <v>4</v>
      </c>
      <c r="K99" s="12" t="s">
        <v>15</v>
      </c>
    </row>
    <row r="100" spans="2:11" x14ac:dyDescent="0.35">
      <c r="B100" s="135"/>
      <c r="C100" s="18" t="s">
        <v>65</v>
      </c>
      <c r="D100" s="9" t="s">
        <v>2</v>
      </c>
      <c r="E100" s="14">
        <v>33.56</v>
      </c>
      <c r="F100" s="9" t="s">
        <v>4</v>
      </c>
      <c r="G100" s="20"/>
      <c r="H100" s="57" t="s">
        <v>2</v>
      </c>
      <c r="I100" s="3">
        <v>27.83</v>
      </c>
      <c r="J100" s="60" t="s">
        <v>4</v>
      </c>
      <c r="K100" s="12" t="s">
        <v>15</v>
      </c>
    </row>
    <row r="101" spans="2:11" x14ac:dyDescent="0.35">
      <c r="B101" s="135"/>
      <c r="C101" s="18" t="s">
        <v>66</v>
      </c>
      <c r="D101" s="9" t="s">
        <v>2</v>
      </c>
      <c r="E101" s="14">
        <v>36.64</v>
      </c>
      <c r="F101" s="9" t="s">
        <v>4</v>
      </c>
      <c r="G101" s="20"/>
      <c r="H101" s="57" t="s">
        <v>2</v>
      </c>
      <c r="I101" s="3">
        <v>31.45</v>
      </c>
      <c r="J101" s="60" t="s">
        <v>4</v>
      </c>
      <c r="K101" s="12" t="s">
        <v>15</v>
      </c>
    </row>
    <row r="102" spans="2:11" x14ac:dyDescent="0.35">
      <c r="B102" s="135"/>
      <c r="C102" s="18" t="s">
        <v>67</v>
      </c>
      <c r="D102" s="9" t="s">
        <v>2</v>
      </c>
      <c r="E102" s="14">
        <v>34.39</v>
      </c>
      <c r="F102" s="9" t="s">
        <v>4</v>
      </c>
      <c r="G102" s="20"/>
      <c r="H102" s="57" t="s">
        <v>2</v>
      </c>
      <c r="I102" s="3">
        <v>27.84</v>
      </c>
      <c r="J102" s="60" t="s">
        <v>4</v>
      </c>
      <c r="K102" s="12" t="s">
        <v>15</v>
      </c>
    </row>
    <row r="103" spans="2:11" x14ac:dyDescent="0.35">
      <c r="B103" s="135"/>
      <c r="C103" s="18" t="s">
        <v>68</v>
      </c>
      <c r="D103" s="9" t="s">
        <v>2</v>
      </c>
      <c r="E103" s="14">
        <v>35.979999999999997</v>
      </c>
      <c r="F103" s="9" t="s">
        <v>4</v>
      </c>
      <c r="G103" s="20"/>
      <c r="H103" s="57" t="s">
        <v>2</v>
      </c>
      <c r="I103" s="3">
        <v>29.37</v>
      </c>
      <c r="J103" s="60" t="s">
        <v>4</v>
      </c>
      <c r="K103" s="12" t="s">
        <v>15</v>
      </c>
    </row>
    <row r="104" spans="2:11" x14ac:dyDescent="0.35">
      <c r="B104" s="135"/>
      <c r="C104" s="18" t="s">
        <v>69</v>
      </c>
      <c r="D104" s="9" t="s">
        <v>2</v>
      </c>
      <c r="E104" s="14">
        <v>34.200000000000003</v>
      </c>
      <c r="F104" s="9" t="s">
        <v>4</v>
      </c>
      <c r="G104" s="20"/>
      <c r="H104" s="57" t="s">
        <v>2</v>
      </c>
      <c r="I104" s="3">
        <v>27.48</v>
      </c>
      <c r="J104" s="60" t="s">
        <v>4</v>
      </c>
      <c r="K104" s="12" t="s">
        <v>15</v>
      </c>
    </row>
    <row r="105" spans="2:11" x14ac:dyDescent="0.35">
      <c r="B105" s="135"/>
      <c r="C105" s="18" t="s">
        <v>70</v>
      </c>
      <c r="D105" s="9" t="s">
        <v>2</v>
      </c>
      <c r="E105" s="14">
        <v>31.76</v>
      </c>
      <c r="F105" s="9" t="s">
        <v>4</v>
      </c>
      <c r="G105" s="20"/>
      <c r="H105" s="57" t="s">
        <v>2</v>
      </c>
      <c r="I105" s="3">
        <v>26.09</v>
      </c>
      <c r="J105" s="60" t="s">
        <v>4</v>
      </c>
      <c r="K105" s="12" t="s">
        <v>15</v>
      </c>
    </row>
    <row r="106" spans="2:11" x14ac:dyDescent="0.35">
      <c r="B106" s="135"/>
      <c r="C106" s="18" t="s">
        <v>71</v>
      </c>
      <c r="D106" s="9" t="s">
        <v>2</v>
      </c>
      <c r="E106" s="14">
        <v>30.83</v>
      </c>
      <c r="F106" s="9" t="s">
        <v>4</v>
      </c>
      <c r="G106" s="20"/>
      <c r="H106" s="57" t="s">
        <v>2</v>
      </c>
      <c r="I106" s="3">
        <v>25.94</v>
      </c>
      <c r="J106" s="60" t="s">
        <v>4</v>
      </c>
      <c r="K106" s="12" t="s">
        <v>15</v>
      </c>
    </row>
    <row r="107" spans="2:11" x14ac:dyDescent="0.35">
      <c r="B107" s="135"/>
      <c r="C107" s="18" t="s">
        <v>72</v>
      </c>
      <c r="D107" s="9" t="s">
        <v>2</v>
      </c>
      <c r="E107" s="14">
        <v>34.200000000000003</v>
      </c>
      <c r="F107" s="9" t="s">
        <v>4</v>
      </c>
      <c r="G107" s="20"/>
      <c r="H107" s="57" t="s">
        <v>2</v>
      </c>
      <c r="I107" s="3">
        <v>28.29</v>
      </c>
      <c r="J107" s="60" t="s">
        <v>4</v>
      </c>
      <c r="K107" s="12" t="s">
        <v>15</v>
      </c>
    </row>
    <row r="108" spans="2:11" x14ac:dyDescent="0.35">
      <c r="B108" s="135"/>
      <c r="C108" s="18" t="s">
        <v>73</v>
      </c>
      <c r="D108" s="9" t="s">
        <v>2</v>
      </c>
      <c r="E108" s="14">
        <v>38.17</v>
      </c>
      <c r="F108" s="9" t="s">
        <v>4</v>
      </c>
      <c r="G108" s="20"/>
      <c r="H108" s="57" t="s">
        <v>2</v>
      </c>
      <c r="I108" s="3">
        <v>31.46</v>
      </c>
      <c r="J108" s="60" t="s">
        <v>4</v>
      </c>
      <c r="K108" s="12" t="s">
        <v>15</v>
      </c>
    </row>
    <row r="109" spans="2:11" x14ac:dyDescent="0.35">
      <c r="B109" s="135"/>
      <c r="C109" s="18" t="s">
        <v>74</v>
      </c>
      <c r="D109" s="9" t="s">
        <v>2</v>
      </c>
      <c r="E109" s="14">
        <v>34.04</v>
      </c>
      <c r="F109" s="9" t="s">
        <v>4</v>
      </c>
      <c r="G109" s="20"/>
      <c r="H109" s="57" t="s">
        <v>2</v>
      </c>
      <c r="I109" s="3">
        <v>28.07</v>
      </c>
      <c r="J109" s="60" t="s">
        <v>4</v>
      </c>
      <c r="K109" s="12" t="s">
        <v>15</v>
      </c>
    </row>
    <row r="110" spans="2:11" x14ac:dyDescent="0.35">
      <c r="B110" s="135"/>
      <c r="C110" s="18" t="s">
        <v>75</v>
      </c>
      <c r="D110" s="9" t="s">
        <v>2</v>
      </c>
      <c r="E110" s="14">
        <v>31.78</v>
      </c>
      <c r="F110" s="9" t="s">
        <v>4</v>
      </c>
      <c r="G110" s="20"/>
      <c r="H110" s="57" t="s">
        <v>2</v>
      </c>
      <c r="I110" s="3">
        <v>26.63</v>
      </c>
      <c r="J110" s="60" t="s">
        <v>4</v>
      </c>
      <c r="K110" s="12" t="s">
        <v>15</v>
      </c>
    </row>
    <row r="111" spans="2:11" x14ac:dyDescent="0.35">
      <c r="B111" s="135"/>
      <c r="C111" s="18" t="s">
        <v>76</v>
      </c>
      <c r="D111" s="9" t="s">
        <v>2</v>
      </c>
      <c r="E111" s="14">
        <v>31.03</v>
      </c>
      <c r="F111" s="9" t="s">
        <v>4</v>
      </c>
      <c r="G111" s="20"/>
      <c r="H111" s="57" t="s">
        <v>2</v>
      </c>
      <c r="I111" s="3">
        <v>26.59</v>
      </c>
      <c r="J111" s="60" t="s">
        <v>4</v>
      </c>
      <c r="K111" s="12" t="s">
        <v>15</v>
      </c>
    </row>
    <row r="112" spans="2:11" x14ac:dyDescent="0.35">
      <c r="B112" s="135"/>
      <c r="C112" s="18" t="s">
        <v>77</v>
      </c>
      <c r="D112" s="9" t="s">
        <v>2</v>
      </c>
      <c r="E112" s="14">
        <v>33.67</v>
      </c>
      <c r="F112" s="9" t="s">
        <v>4</v>
      </c>
      <c r="G112" s="20"/>
      <c r="H112" s="57" t="s">
        <v>2</v>
      </c>
      <c r="I112" s="3">
        <v>27.8</v>
      </c>
      <c r="J112" s="60" t="s">
        <v>4</v>
      </c>
      <c r="K112" s="12" t="s">
        <v>15</v>
      </c>
    </row>
    <row r="113" spans="2:11" x14ac:dyDescent="0.35">
      <c r="B113" s="135"/>
      <c r="C113" s="18" t="s">
        <v>78</v>
      </c>
      <c r="D113" s="9" t="s">
        <v>2</v>
      </c>
      <c r="E113" s="14">
        <v>31.83</v>
      </c>
      <c r="F113" s="9" t="s">
        <v>4</v>
      </c>
      <c r="G113" s="20"/>
      <c r="H113" s="57" t="s">
        <v>2</v>
      </c>
      <c r="I113" s="3">
        <v>24.89</v>
      </c>
      <c r="J113" s="60" t="s">
        <v>4</v>
      </c>
      <c r="K113" s="12" t="s">
        <v>15</v>
      </c>
    </row>
    <row r="114" spans="2:11" x14ac:dyDescent="0.35">
      <c r="B114" s="135"/>
      <c r="C114" s="18" t="s">
        <v>79</v>
      </c>
      <c r="D114" s="9" t="s">
        <v>2</v>
      </c>
      <c r="E114" s="14">
        <v>36.81</v>
      </c>
      <c r="F114" s="9" t="s">
        <v>4</v>
      </c>
      <c r="G114" s="20"/>
      <c r="H114" s="57" t="s">
        <v>2</v>
      </c>
      <c r="I114" s="3">
        <v>29.98</v>
      </c>
      <c r="J114" s="60" t="s">
        <v>4</v>
      </c>
      <c r="K114" s="12" t="s">
        <v>15</v>
      </c>
    </row>
    <row r="115" spans="2:11" x14ac:dyDescent="0.35">
      <c r="B115" s="135"/>
      <c r="C115" s="18" t="s">
        <v>80</v>
      </c>
      <c r="D115" s="9" t="s">
        <v>2</v>
      </c>
      <c r="E115" s="14">
        <v>39.01</v>
      </c>
      <c r="F115" s="9" t="s">
        <v>4</v>
      </c>
      <c r="G115" s="20"/>
      <c r="H115" s="57" t="s">
        <v>2</v>
      </c>
      <c r="I115" s="3">
        <v>31.81</v>
      </c>
      <c r="J115" s="60" t="s">
        <v>4</v>
      </c>
      <c r="K115" s="12" t="s">
        <v>15</v>
      </c>
    </row>
    <row r="116" spans="2:11" x14ac:dyDescent="0.35">
      <c r="B116" s="135"/>
      <c r="C116" s="18" t="s">
        <v>81</v>
      </c>
      <c r="D116" s="9" t="s">
        <v>2</v>
      </c>
      <c r="E116" s="14">
        <v>35.06</v>
      </c>
      <c r="F116" s="9" t="s">
        <v>4</v>
      </c>
      <c r="G116" s="20"/>
      <c r="H116" s="57" t="s">
        <v>2</v>
      </c>
      <c r="I116" s="3">
        <v>28.07</v>
      </c>
      <c r="J116" s="60" t="s">
        <v>4</v>
      </c>
      <c r="K116" s="12" t="s">
        <v>15</v>
      </c>
    </row>
    <row r="117" spans="2:11" x14ac:dyDescent="0.35">
      <c r="B117" s="135"/>
      <c r="C117" s="18" t="s">
        <v>82</v>
      </c>
      <c r="D117" s="9" t="s">
        <v>2</v>
      </c>
      <c r="E117" s="14">
        <v>34.33</v>
      </c>
      <c r="F117" s="9" t="s">
        <v>4</v>
      </c>
      <c r="G117" s="20"/>
      <c r="H117" s="57" t="s">
        <v>2</v>
      </c>
      <c r="I117" s="3">
        <v>28.98</v>
      </c>
      <c r="J117" s="60" t="s">
        <v>4</v>
      </c>
      <c r="K117" s="12" t="s">
        <v>15</v>
      </c>
    </row>
    <row r="118" spans="2:11" x14ac:dyDescent="0.35">
      <c r="B118" s="135"/>
      <c r="C118" s="18" t="s">
        <v>83</v>
      </c>
      <c r="D118" s="9" t="s">
        <v>2</v>
      </c>
      <c r="E118" s="14">
        <v>34.08</v>
      </c>
      <c r="F118" s="9" t="s">
        <v>4</v>
      </c>
      <c r="G118" s="20"/>
      <c r="H118" s="57" t="s">
        <v>2</v>
      </c>
      <c r="I118" s="3">
        <v>28.37</v>
      </c>
      <c r="J118" s="60" t="s">
        <v>4</v>
      </c>
      <c r="K118" s="12" t="s">
        <v>15</v>
      </c>
    </row>
    <row r="119" spans="2:11" x14ac:dyDescent="0.35">
      <c r="B119" s="135"/>
      <c r="C119" s="18" t="s">
        <v>84</v>
      </c>
      <c r="D119" s="9" t="s">
        <v>2</v>
      </c>
      <c r="E119" s="14">
        <v>33.369999999999997</v>
      </c>
      <c r="F119" s="9" t="s">
        <v>4</v>
      </c>
      <c r="G119" s="20"/>
      <c r="H119" s="57" t="s">
        <v>2</v>
      </c>
      <c r="I119" s="3">
        <v>27.51</v>
      </c>
      <c r="J119" s="60" t="s">
        <v>4</v>
      </c>
      <c r="K119" s="12" t="s">
        <v>15</v>
      </c>
    </row>
    <row r="120" spans="2:11" x14ac:dyDescent="0.35">
      <c r="B120" s="135"/>
      <c r="C120" s="18" t="s">
        <v>85</v>
      </c>
      <c r="D120" s="9" t="s">
        <v>2</v>
      </c>
      <c r="E120" s="14">
        <v>35.270000000000003</v>
      </c>
      <c r="F120" s="9" t="s">
        <v>4</v>
      </c>
      <c r="G120" s="20"/>
      <c r="H120" s="57" t="s">
        <v>2</v>
      </c>
      <c r="I120" s="3">
        <v>28.94</v>
      </c>
      <c r="J120" s="60" t="s">
        <v>4</v>
      </c>
      <c r="K120" s="12" t="s">
        <v>15</v>
      </c>
    </row>
    <row r="121" spans="2:11" x14ac:dyDescent="0.35">
      <c r="B121" s="135"/>
      <c r="C121" s="18" t="s">
        <v>86</v>
      </c>
      <c r="D121" s="9" t="s">
        <v>2</v>
      </c>
      <c r="E121" s="14">
        <v>33.39</v>
      </c>
      <c r="F121" s="9" t="s">
        <v>4</v>
      </c>
      <c r="G121" s="20"/>
      <c r="H121" s="57" t="s">
        <v>2</v>
      </c>
      <c r="I121" s="3">
        <v>27.41</v>
      </c>
      <c r="J121" s="60" t="s">
        <v>4</v>
      </c>
      <c r="K121" s="12" t="s">
        <v>15</v>
      </c>
    </row>
    <row r="122" spans="2:11" x14ac:dyDescent="0.35">
      <c r="B122" s="135"/>
      <c r="C122" s="18" t="s">
        <v>87</v>
      </c>
      <c r="D122" s="9" t="s">
        <v>2</v>
      </c>
      <c r="E122" s="14">
        <v>35.03</v>
      </c>
      <c r="F122" s="9" t="s">
        <v>4</v>
      </c>
      <c r="G122" s="20"/>
      <c r="H122" s="57" t="s">
        <v>2</v>
      </c>
      <c r="I122" s="3">
        <v>29.15</v>
      </c>
      <c r="J122" s="60" t="s">
        <v>4</v>
      </c>
      <c r="K122" s="12" t="s">
        <v>15</v>
      </c>
    </row>
    <row r="123" spans="2:11" x14ac:dyDescent="0.35">
      <c r="B123" s="135"/>
      <c r="C123" s="18" t="s">
        <v>88</v>
      </c>
      <c r="D123" s="9" t="s">
        <v>2</v>
      </c>
      <c r="E123" s="14">
        <v>35.28</v>
      </c>
      <c r="F123" s="9" t="s">
        <v>4</v>
      </c>
      <c r="G123" s="20"/>
      <c r="H123" s="57" t="s">
        <v>2</v>
      </c>
      <c r="I123" s="3">
        <v>29.67</v>
      </c>
      <c r="J123" s="60" t="s">
        <v>4</v>
      </c>
      <c r="K123" s="12" t="s">
        <v>15</v>
      </c>
    </row>
    <row r="124" spans="2:11" x14ac:dyDescent="0.35">
      <c r="B124" s="135"/>
      <c r="C124" s="18" t="s">
        <v>89</v>
      </c>
      <c r="D124" s="9" t="s">
        <v>2</v>
      </c>
      <c r="E124" s="14">
        <v>34.49</v>
      </c>
      <c r="F124" s="9" t="s">
        <v>4</v>
      </c>
      <c r="G124" s="20"/>
      <c r="H124" s="57" t="s">
        <v>2</v>
      </c>
      <c r="I124" s="3">
        <v>29.71</v>
      </c>
      <c r="J124" s="60" t="s">
        <v>4</v>
      </c>
      <c r="K124" s="12" t="s">
        <v>15</v>
      </c>
    </row>
    <row r="125" spans="2:11" x14ac:dyDescent="0.35">
      <c r="B125" s="135"/>
      <c r="C125" s="18" t="s">
        <v>90</v>
      </c>
      <c r="D125" s="9" t="s">
        <v>2</v>
      </c>
      <c r="E125" s="14">
        <v>36.47</v>
      </c>
      <c r="F125" s="9" t="s">
        <v>4</v>
      </c>
      <c r="G125" s="20"/>
      <c r="H125" s="57" t="s">
        <v>2</v>
      </c>
      <c r="I125" s="3">
        <v>30.22</v>
      </c>
      <c r="J125" s="60" t="s">
        <v>4</v>
      </c>
      <c r="K125" s="12" t="s">
        <v>15</v>
      </c>
    </row>
    <row r="126" spans="2:11" x14ac:dyDescent="0.35">
      <c r="B126" s="135"/>
      <c r="C126" s="18" t="s">
        <v>91</v>
      </c>
      <c r="D126" s="9" t="s">
        <v>2</v>
      </c>
      <c r="E126" s="14">
        <v>31.6</v>
      </c>
      <c r="F126" s="9" t="s">
        <v>4</v>
      </c>
      <c r="G126" s="20"/>
      <c r="H126" s="57" t="s">
        <v>2</v>
      </c>
      <c r="I126" s="3">
        <v>26.22</v>
      </c>
      <c r="J126" s="60" t="s">
        <v>4</v>
      </c>
      <c r="K126" s="12" t="s">
        <v>15</v>
      </c>
    </row>
    <row r="127" spans="2:11" x14ac:dyDescent="0.35">
      <c r="B127" s="135"/>
      <c r="C127" s="18" t="s">
        <v>92</v>
      </c>
      <c r="D127" s="9" t="s">
        <v>2</v>
      </c>
      <c r="E127" s="14">
        <v>31.22</v>
      </c>
      <c r="F127" s="9" t="s">
        <v>4</v>
      </c>
      <c r="G127" s="20"/>
      <c r="H127" s="57" t="s">
        <v>2</v>
      </c>
      <c r="I127" s="3">
        <v>25.66</v>
      </c>
      <c r="J127" s="60" t="s">
        <v>4</v>
      </c>
      <c r="K127" s="12" t="s">
        <v>15</v>
      </c>
    </row>
    <row r="128" spans="2:11" x14ac:dyDescent="0.35">
      <c r="B128" s="135"/>
      <c r="C128" s="18" t="s">
        <v>93</v>
      </c>
      <c r="D128" s="9" t="s">
        <v>2</v>
      </c>
      <c r="E128" s="14">
        <v>36.200000000000003</v>
      </c>
      <c r="F128" s="9" t="s">
        <v>4</v>
      </c>
      <c r="G128" s="20"/>
      <c r="H128" s="57" t="s">
        <v>2</v>
      </c>
      <c r="I128" s="3">
        <v>28.38</v>
      </c>
      <c r="J128" s="60" t="s">
        <v>4</v>
      </c>
      <c r="K128" s="12" t="s">
        <v>15</v>
      </c>
    </row>
    <row r="129" spans="2:11" x14ac:dyDescent="0.35">
      <c r="B129" s="135"/>
      <c r="C129" s="18" t="s">
        <v>94</v>
      </c>
      <c r="D129" s="9" t="s">
        <v>2</v>
      </c>
      <c r="E129" s="14">
        <v>29.28</v>
      </c>
      <c r="F129" s="9" t="s">
        <v>4</v>
      </c>
      <c r="G129" s="20"/>
      <c r="H129" s="57" t="s">
        <v>2</v>
      </c>
      <c r="I129" s="3">
        <v>24.39</v>
      </c>
      <c r="J129" s="60" t="s">
        <v>4</v>
      </c>
      <c r="K129" s="12" t="s">
        <v>15</v>
      </c>
    </row>
    <row r="130" spans="2:11" x14ac:dyDescent="0.35">
      <c r="B130" s="135"/>
      <c r="C130" s="18" t="s">
        <v>95</v>
      </c>
      <c r="D130" s="9" t="s">
        <v>2</v>
      </c>
      <c r="E130" s="14">
        <v>37.5</v>
      </c>
      <c r="F130" s="9" t="s">
        <v>4</v>
      </c>
      <c r="G130" s="20"/>
      <c r="H130" s="57" t="s">
        <v>2</v>
      </c>
      <c r="I130" s="3">
        <v>34.61</v>
      </c>
      <c r="J130" s="60" t="s">
        <v>4</v>
      </c>
      <c r="K130" s="12" t="s">
        <v>15</v>
      </c>
    </row>
    <row r="131" spans="2:11" x14ac:dyDescent="0.35">
      <c r="B131" s="135"/>
      <c r="C131" s="18" t="s">
        <v>96</v>
      </c>
      <c r="D131" s="9" t="s">
        <v>2</v>
      </c>
      <c r="E131" s="56">
        <v>34.880000000000003</v>
      </c>
      <c r="F131" s="9" t="s">
        <v>4</v>
      </c>
      <c r="G131" s="20"/>
      <c r="H131" s="57" t="s">
        <v>2</v>
      </c>
      <c r="I131" s="58">
        <v>28.75</v>
      </c>
      <c r="J131" s="60" t="s">
        <v>4</v>
      </c>
      <c r="K131" s="12" t="s">
        <v>15</v>
      </c>
    </row>
    <row r="132" spans="2:11" x14ac:dyDescent="0.35">
      <c r="B132" s="135"/>
      <c r="C132" s="18" t="s">
        <v>97</v>
      </c>
      <c r="D132" s="9" t="s">
        <v>2</v>
      </c>
      <c r="E132" s="56">
        <v>38.56</v>
      </c>
      <c r="F132" s="9" t="s">
        <v>4</v>
      </c>
      <c r="G132" s="20"/>
      <c r="H132" s="57" t="s">
        <v>2</v>
      </c>
      <c r="I132" s="58">
        <v>30.54</v>
      </c>
      <c r="J132" s="60" t="s">
        <v>4</v>
      </c>
      <c r="K132" s="12" t="s">
        <v>15</v>
      </c>
    </row>
    <row r="133" spans="2:11" x14ac:dyDescent="0.35">
      <c r="B133" s="135"/>
      <c r="C133" s="18" t="s">
        <v>98</v>
      </c>
      <c r="D133" s="9" t="s">
        <v>2</v>
      </c>
      <c r="E133" s="56">
        <v>32.840000000000003</v>
      </c>
      <c r="F133" s="9" t="s">
        <v>4</v>
      </c>
      <c r="G133" s="20"/>
      <c r="H133" s="57" t="s">
        <v>2</v>
      </c>
      <c r="I133" s="58">
        <v>26.99</v>
      </c>
      <c r="J133" s="60" t="s">
        <v>4</v>
      </c>
      <c r="K133" s="12" t="s">
        <v>15</v>
      </c>
    </row>
    <row r="134" spans="2:11" x14ac:dyDescent="0.35">
      <c r="B134" s="135"/>
      <c r="C134" s="18" t="s">
        <v>99</v>
      </c>
      <c r="D134" s="9" t="s">
        <v>2</v>
      </c>
      <c r="E134" s="56">
        <v>33.64</v>
      </c>
      <c r="F134" s="9" t="s">
        <v>4</v>
      </c>
      <c r="G134" s="20"/>
      <c r="H134" s="57" t="s">
        <v>2</v>
      </c>
      <c r="I134" s="58">
        <v>27.93</v>
      </c>
      <c r="J134" s="60" t="s">
        <v>4</v>
      </c>
      <c r="K134" s="12" t="s">
        <v>15</v>
      </c>
    </row>
    <row r="135" spans="2:11" x14ac:dyDescent="0.35">
      <c r="B135" s="135"/>
      <c r="C135" s="18" t="s">
        <v>100</v>
      </c>
      <c r="D135" s="9" t="s">
        <v>2</v>
      </c>
      <c r="E135" s="56">
        <v>34.36</v>
      </c>
      <c r="F135" s="9" t="s">
        <v>4</v>
      </c>
      <c r="G135" s="20"/>
      <c r="H135" s="57" t="s">
        <v>2</v>
      </c>
      <c r="I135" s="58">
        <v>29.47</v>
      </c>
      <c r="J135" s="60" t="s">
        <v>4</v>
      </c>
      <c r="K135" s="12" t="s">
        <v>15</v>
      </c>
    </row>
    <row r="136" spans="2:11" x14ac:dyDescent="0.35">
      <c r="B136" s="135"/>
      <c r="C136" s="18" t="s">
        <v>101</v>
      </c>
      <c r="D136" s="9" t="s">
        <v>2</v>
      </c>
      <c r="E136" s="56">
        <v>34.39</v>
      </c>
      <c r="F136" s="9" t="s">
        <v>4</v>
      </c>
      <c r="G136" s="20"/>
      <c r="H136" s="57" t="s">
        <v>2</v>
      </c>
      <c r="I136" s="58">
        <v>28.16</v>
      </c>
      <c r="J136" s="60" t="s">
        <v>4</v>
      </c>
      <c r="K136" s="12" t="s">
        <v>15</v>
      </c>
    </row>
    <row r="137" spans="2:11" x14ac:dyDescent="0.35">
      <c r="B137" s="135"/>
      <c r="C137" s="18" t="s">
        <v>102</v>
      </c>
      <c r="D137" s="9" t="s">
        <v>2</v>
      </c>
      <c r="E137" s="56">
        <v>38.979999999999997</v>
      </c>
      <c r="F137" s="9" t="s">
        <v>4</v>
      </c>
      <c r="G137" s="20"/>
      <c r="H137" s="57" t="s">
        <v>2</v>
      </c>
      <c r="I137" s="58">
        <v>30.52</v>
      </c>
      <c r="J137" s="60" t="s">
        <v>4</v>
      </c>
      <c r="K137" s="12" t="s">
        <v>15</v>
      </c>
    </row>
    <row r="138" spans="2:11" x14ac:dyDescent="0.35">
      <c r="B138" s="135"/>
      <c r="C138" s="18" t="s">
        <v>103</v>
      </c>
      <c r="D138" s="9" t="s">
        <v>2</v>
      </c>
      <c r="E138" s="56">
        <v>37.26</v>
      </c>
      <c r="F138" s="9" t="s">
        <v>4</v>
      </c>
      <c r="G138" s="20"/>
      <c r="H138" s="57" t="s">
        <v>2</v>
      </c>
      <c r="I138" s="58">
        <v>31.95</v>
      </c>
      <c r="J138" s="60" t="s">
        <v>4</v>
      </c>
      <c r="K138" s="12" t="s">
        <v>15</v>
      </c>
    </row>
    <row r="139" spans="2:11" x14ac:dyDescent="0.35">
      <c r="B139" s="135"/>
      <c r="C139" s="18" t="s">
        <v>104</v>
      </c>
      <c r="D139" s="9" t="s">
        <v>2</v>
      </c>
      <c r="E139" s="56">
        <v>34.65</v>
      </c>
      <c r="F139" s="9" t="s">
        <v>4</v>
      </c>
      <c r="G139" s="20"/>
      <c r="H139" s="57" t="s">
        <v>2</v>
      </c>
      <c r="I139" s="58">
        <v>28.77</v>
      </c>
      <c r="J139" s="60" t="s">
        <v>4</v>
      </c>
      <c r="K139" s="12" t="s">
        <v>15</v>
      </c>
    </row>
    <row r="140" spans="2:11" x14ac:dyDescent="0.35">
      <c r="B140" s="135"/>
      <c r="C140" s="18" t="s">
        <v>105</v>
      </c>
      <c r="D140" s="9" t="s">
        <v>2</v>
      </c>
      <c r="E140" s="56">
        <v>33.090000000000003</v>
      </c>
      <c r="F140" s="9" t="s">
        <v>4</v>
      </c>
      <c r="G140" s="20"/>
      <c r="H140" s="57" t="s">
        <v>2</v>
      </c>
      <c r="I140" s="58">
        <v>27.78</v>
      </c>
      <c r="J140" s="60" t="s">
        <v>4</v>
      </c>
      <c r="K140" s="12" t="s">
        <v>15</v>
      </c>
    </row>
    <row r="141" spans="2:11" x14ac:dyDescent="0.35">
      <c r="B141" s="135"/>
      <c r="C141" s="18" t="s">
        <v>106</v>
      </c>
      <c r="D141" s="9" t="s">
        <v>2</v>
      </c>
      <c r="E141" s="56">
        <v>37.49</v>
      </c>
      <c r="F141" s="9" t="s">
        <v>4</v>
      </c>
      <c r="G141" s="20"/>
      <c r="H141" s="57" t="s">
        <v>2</v>
      </c>
      <c r="I141" s="58">
        <v>31.46</v>
      </c>
      <c r="J141" s="60" t="s">
        <v>4</v>
      </c>
      <c r="K141" s="12" t="s">
        <v>15</v>
      </c>
    </row>
    <row r="142" spans="2:11" x14ac:dyDescent="0.35">
      <c r="B142" s="135"/>
      <c r="C142" s="18" t="s">
        <v>107</v>
      </c>
      <c r="D142" s="9" t="s">
        <v>2</v>
      </c>
      <c r="E142" s="56">
        <v>35.92</v>
      </c>
      <c r="F142" s="9" t="s">
        <v>4</v>
      </c>
      <c r="G142" s="20"/>
      <c r="H142" s="57" t="s">
        <v>2</v>
      </c>
      <c r="I142" s="58">
        <v>27.04</v>
      </c>
      <c r="J142" s="60" t="s">
        <v>4</v>
      </c>
      <c r="K142" s="12" t="s">
        <v>15</v>
      </c>
    </row>
    <row r="143" spans="2:11" x14ac:dyDescent="0.35">
      <c r="B143" s="135"/>
      <c r="C143" s="18" t="s">
        <v>108</v>
      </c>
      <c r="D143" s="9" t="s">
        <v>2</v>
      </c>
      <c r="E143" s="56">
        <v>32.69</v>
      </c>
      <c r="F143" s="9" t="s">
        <v>4</v>
      </c>
      <c r="G143" s="20"/>
      <c r="H143" s="57" t="s">
        <v>2</v>
      </c>
      <c r="I143" s="58">
        <v>27.11</v>
      </c>
      <c r="J143" s="60" t="s">
        <v>4</v>
      </c>
      <c r="K143" s="12" t="s">
        <v>15</v>
      </c>
    </row>
    <row r="144" spans="2:11" x14ac:dyDescent="0.35">
      <c r="B144" s="135"/>
      <c r="C144" s="18" t="s">
        <v>109</v>
      </c>
      <c r="D144" s="9" t="s">
        <v>2</v>
      </c>
      <c r="E144" s="56">
        <v>30.6</v>
      </c>
      <c r="F144" s="9" t="s">
        <v>4</v>
      </c>
      <c r="G144" s="20"/>
      <c r="H144" s="57" t="s">
        <v>2</v>
      </c>
      <c r="I144" s="58">
        <v>26.35</v>
      </c>
      <c r="J144" s="60" t="s">
        <v>4</v>
      </c>
      <c r="K144" s="12" t="s">
        <v>15</v>
      </c>
    </row>
    <row r="145" spans="2:11" x14ac:dyDescent="0.35">
      <c r="B145" s="135"/>
      <c r="C145" s="18" t="s">
        <v>110</v>
      </c>
      <c r="D145" s="9" t="s">
        <v>2</v>
      </c>
      <c r="E145" s="56">
        <v>32.32</v>
      </c>
      <c r="F145" s="9" t="s">
        <v>4</v>
      </c>
      <c r="G145" s="20"/>
      <c r="H145" s="57" t="s">
        <v>2</v>
      </c>
      <c r="I145" s="58">
        <v>27.51</v>
      </c>
      <c r="J145" s="60" t="s">
        <v>4</v>
      </c>
      <c r="K145" s="12" t="s">
        <v>15</v>
      </c>
    </row>
    <row r="146" spans="2:11" x14ac:dyDescent="0.35">
      <c r="B146" s="135"/>
      <c r="C146" s="18" t="s">
        <v>111</v>
      </c>
      <c r="D146" s="9" t="s">
        <v>2</v>
      </c>
      <c r="E146" s="56">
        <v>34.299999999999997</v>
      </c>
      <c r="F146" s="9" t="s">
        <v>4</v>
      </c>
      <c r="G146" s="20"/>
      <c r="H146" s="57" t="s">
        <v>2</v>
      </c>
      <c r="I146" s="58">
        <v>28.99</v>
      </c>
      <c r="J146" s="60" t="s">
        <v>4</v>
      </c>
      <c r="K146" s="12" t="s">
        <v>15</v>
      </c>
    </row>
    <row r="147" spans="2:11" x14ac:dyDescent="0.35">
      <c r="B147" s="135"/>
      <c r="C147" s="18" t="s">
        <v>112</v>
      </c>
      <c r="D147" s="9" t="s">
        <v>2</v>
      </c>
      <c r="E147" s="56">
        <v>36.6</v>
      </c>
      <c r="F147" s="9" t="s">
        <v>4</v>
      </c>
      <c r="G147" s="20"/>
      <c r="H147" s="57" t="s">
        <v>2</v>
      </c>
      <c r="I147" s="58">
        <v>29.86</v>
      </c>
      <c r="J147" s="60" t="s">
        <v>4</v>
      </c>
      <c r="K147" s="12" t="s">
        <v>15</v>
      </c>
    </row>
    <row r="148" spans="2:11" x14ac:dyDescent="0.35">
      <c r="B148" s="135"/>
      <c r="C148" s="18" t="s">
        <v>113</v>
      </c>
      <c r="D148" s="9" t="s">
        <v>2</v>
      </c>
      <c r="E148" s="56">
        <v>38.299999999999997</v>
      </c>
      <c r="F148" s="9" t="s">
        <v>4</v>
      </c>
      <c r="G148" s="20"/>
      <c r="H148" s="57" t="s">
        <v>2</v>
      </c>
      <c r="I148" s="58">
        <v>31.04</v>
      </c>
      <c r="J148" s="60" t="s">
        <v>4</v>
      </c>
      <c r="K148" s="12" t="s">
        <v>15</v>
      </c>
    </row>
    <row r="149" spans="2:11" x14ac:dyDescent="0.35">
      <c r="B149" s="135"/>
      <c r="C149" s="18" t="s">
        <v>114</v>
      </c>
      <c r="D149" s="9" t="s">
        <v>2</v>
      </c>
      <c r="E149" s="56">
        <v>33.81</v>
      </c>
      <c r="F149" s="9" t="s">
        <v>4</v>
      </c>
      <c r="G149" s="20"/>
      <c r="H149" s="57" t="s">
        <v>2</v>
      </c>
      <c r="I149" s="58">
        <v>28.31</v>
      </c>
      <c r="J149" s="60" t="s">
        <v>4</v>
      </c>
      <c r="K149" s="12" t="s">
        <v>15</v>
      </c>
    </row>
    <row r="150" spans="2:11" x14ac:dyDescent="0.35">
      <c r="B150" s="135"/>
      <c r="C150" s="18" t="s">
        <v>115</v>
      </c>
      <c r="D150" s="9" t="s">
        <v>2</v>
      </c>
      <c r="E150" s="56">
        <v>32.299999999999997</v>
      </c>
      <c r="F150" s="9" t="s">
        <v>4</v>
      </c>
      <c r="G150" s="20"/>
      <c r="H150" s="57" t="s">
        <v>2</v>
      </c>
      <c r="I150" s="58">
        <v>26.88</v>
      </c>
      <c r="J150" s="60" t="s">
        <v>4</v>
      </c>
      <c r="K150" s="12" t="s">
        <v>15</v>
      </c>
    </row>
    <row r="151" spans="2:11" x14ac:dyDescent="0.35">
      <c r="B151" s="135"/>
      <c r="C151" s="18" t="s">
        <v>116</v>
      </c>
      <c r="D151" s="9" t="s">
        <v>2</v>
      </c>
      <c r="E151" s="56">
        <v>38.96</v>
      </c>
      <c r="F151" s="9" t="s">
        <v>4</v>
      </c>
      <c r="G151" s="20"/>
      <c r="H151" s="57" t="s">
        <v>2</v>
      </c>
      <c r="I151" s="58">
        <v>32.65</v>
      </c>
      <c r="J151" s="60" t="s">
        <v>4</v>
      </c>
      <c r="K151" s="12" t="s">
        <v>15</v>
      </c>
    </row>
    <row r="152" spans="2:11" x14ac:dyDescent="0.35">
      <c r="B152" s="135"/>
      <c r="C152" s="18" t="s">
        <v>117</v>
      </c>
      <c r="D152" s="9" t="s">
        <v>2</v>
      </c>
      <c r="E152" s="56">
        <v>31.5</v>
      </c>
      <c r="F152" s="9" t="s">
        <v>4</v>
      </c>
      <c r="G152" s="20"/>
      <c r="H152" s="57" t="s">
        <v>2</v>
      </c>
      <c r="I152" s="58">
        <v>26.87</v>
      </c>
      <c r="J152" s="60" t="s">
        <v>4</v>
      </c>
      <c r="K152" s="12" t="s">
        <v>15</v>
      </c>
    </row>
    <row r="153" spans="2:11" ht="15" thickBot="1" x14ac:dyDescent="0.4">
      <c r="B153" s="136"/>
      <c r="C153" s="74" t="s">
        <v>118</v>
      </c>
      <c r="D153" s="10" t="s">
        <v>2</v>
      </c>
      <c r="E153" s="75">
        <v>37.15</v>
      </c>
      <c r="F153" s="10" t="s">
        <v>4</v>
      </c>
      <c r="G153" s="21"/>
      <c r="H153" s="76" t="s">
        <v>2</v>
      </c>
      <c r="I153" s="77">
        <v>29.42</v>
      </c>
      <c r="J153" s="78" t="s">
        <v>4</v>
      </c>
      <c r="K153" s="61" t="s">
        <v>15</v>
      </c>
    </row>
    <row r="154" spans="2:11" x14ac:dyDescent="0.35">
      <c r="K154" s="51"/>
    </row>
  </sheetData>
  <mergeCells count="8">
    <mergeCell ref="B4:B6"/>
    <mergeCell ref="B7:B23"/>
    <mergeCell ref="B24:B153"/>
    <mergeCell ref="H4:J4"/>
    <mergeCell ref="K4:K6"/>
    <mergeCell ref="J5:J6"/>
    <mergeCell ref="C4:C6"/>
    <mergeCell ref="D4:F5"/>
  </mergeCells>
  <hyperlinks>
    <hyperlink ref="U46" r:id="rId1" xr:uid="{0E67D662-79B9-4212-B12C-D27E067E38F7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76C2D-F683-6641-B220-71ABC9DD1144}">
  <dimension ref="A1:G30"/>
  <sheetViews>
    <sheetView zoomScaleNormal="100" workbookViewId="0">
      <selection activeCell="E37" sqref="E37"/>
    </sheetView>
  </sheetViews>
  <sheetFormatPr defaultColWidth="11.453125" defaultRowHeight="14.5" x14ac:dyDescent="0.35"/>
  <cols>
    <col min="2" max="2" width="14.81640625" bestFit="1" customWidth="1"/>
    <col min="3" max="3" width="19.26953125" bestFit="1" customWidth="1"/>
    <col min="4" max="4" width="14.81640625" bestFit="1" customWidth="1"/>
  </cols>
  <sheetData>
    <row r="1" spans="1:7" x14ac:dyDescent="0.35">
      <c r="A1" t="s">
        <v>162</v>
      </c>
    </row>
    <row r="2" spans="1:7" x14ac:dyDescent="0.35">
      <c r="B2" t="s">
        <v>171</v>
      </c>
      <c r="C2" t="s">
        <v>172</v>
      </c>
      <c r="D2" t="s">
        <v>173</v>
      </c>
    </row>
    <row r="3" spans="1:7" x14ac:dyDescent="0.35">
      <c r="A3" t="s">
        <v>174</v>
      </c>
      <c r="B3">
        <v>18.850000000000001</v>
      </c>
      <c r="C3">
        <v>18.52</v>
      </c>
      <c r="F3" t="s">
        <v>163</v>
      </c>
      <c r="G3" s="105" t="s">
        <v>164</v>
      </c>
    </row>
    <row r="4" spans="1:7" x14ac:dyDescent="0.35">
      <c r="A4" t="s">
        <v>175</v>
      </c>
      <c r="B4">
        <v>19.600000000000001</v>
      </c>
      <c r="C4">
        <v>21.8</v>
      </c>
    </row>
    <row r="5" spans="1:7" x14ac:dyDescent="0.35">
      <c r="A5" t="s">
        <v>176</v>
      </c>
      <c r="B5">
        <v>29.68</v>
      </c>
      <c r="C5">
        <v>29.37</v>
      </c>
    </row>
    <row r="6" spans="1:7" x14ac:dyDescent="0.35">
      <c r="A6" t="s">
        <v>177</v>
      </c>
      <c r="B6">
        <v>31.28</v>
      </c>
      <c r="D6">
        <v>30.32</v>
      </c>
    </row>
    <row r="7" spans="1:7" x14ac:dyDescent="0.35">
      <c r="A7" t="s">
        <v>178</v>
      </c>
      <c r="B7">
        <v>19.75</v>
      </c>
      <c r="D7">
        <v>19.5</v>
      </c>
    </row>
    <row r="8" spans="1:7" x14ac:dyDescent="0.35">
      <c r="A8" t="s">
        <v>179</v>
      </c>
      <c r="B8">
        <v>30.94</v>
      </c>
      <c r="D8">
        <v>30.2</v>
      </c>
    </row>
    <row r="9" spans="1:7" x14ac:dyDescent="0.35">
      <c r="A9" t="s">
        <v>180</v>
      </c>
      <c r="B9">
        <v>31.87</v>
      </c>
      <c r="D9">
        <v>31.12</v>
      </c>
    </row>
    <row r="10" spans="1:7" x14ac:dyDescent="0.35">
      <c r="A10" t="s">
        <v>181</v>
      </c>
      <c r="B10">
        <v>24.46</v>
      </c>
      <c r="D10">
        <v>24.29</v>
      </c>
    </row>
    <row r="11" spans="1:7" x14ac:dyDescent="0.35">
      <c r="A11" t="s">
        <v>182</v>
      </c>
      <c r="B11" t="s">
        <v>213</v>
      </c>
    </row>
    <row r="12" spans="1:7" x14ac:dyDescent="0.35">
      <c r="A12" t="s">
        <v>183</v>
      </c>
      <c r="B12">
        <v>19.71</v>
      </c>
      <c r="D12">
        <v>19.12</v>
      </c>
    </row>
    <row r="13" spans="1:7" x14ac:dyDescent="0.35">
      <c r="A13" t="s">
        <v>184</v>
      </c>
      <c r="B13">
        <v>20.63</v>
      </c>
      <c r="C13">
        <v>20.53</v>
      </c>
      <c r="G13" s="105"/>
    </row>
    <row r="14" spans="1:7" x14ac:dyDescent="0.35">
      <c r="A14" t="s">
        <v>185</v>
      </c>
      <c r="B14">
        <v>26.67</v>
      </c>
      <c r="C14">
        <v>26.22</v>
      </c>
    </row>
    <row r="15" spans="1:7" x14ac:dyDescent="0.35">
      <c r="A15" t="s">
        <v>186</v>
      </c>
      <c r="B15" t="s">
        <v>213</v>
      </c>
    </row>
    <row r="16" spans="1:7" x14ac:dyDescent="0.35">
      <c r="A16" t="s">
        <v>187</v>
      </c>
      <c r="B16">
        <v>24.71</v>
      </c>
      <c r="C16">
        <v>24.67</v>
      </c>
    </row>
    <row r="17" spans="1:4" x14ac:dyDescent="0.35">
      <c r="A17" t="s">
        <v>188</v>
      </c>
      <c r="B17" t="s">
        <v>213</v>
      </c>
    </row>
    <row r="18" spans="1:4" x14ac:dyDescent="0.35">
      <c r="A18" t="s">
        <v>189</v>
      </c>
      <c r="B18">
        <v>15.2</v>
      </c>
      <c r="C18">
        <v>16.8</v>
      </c>
    </row>
    <row r="19" spans="1:4" x14ac:dyDescent="0.35">
      <c r="A19" t="s">
        <v>190</v>
      </c>
      <c r="B19" t="s">
        <v>213</v>
      </c>
    </row>
    <row r="20" spans="1:4" x14ac:dyDescent="0.35">
      <c r="A20" t="s">
        <v>191</v>
      </c>
      <c r="B20" t="s">
        <v>213</v>
      </c>
    </row>
    <row r="21" spans="1:4" x14ac:dyDescent="0.35">
      <c r="A21" t="s">
        <v>192</v>
      </c>
      <c r="B21">
        <v>16</v>
      </c>
      <c r="D21">
        <v>16</v>
      </c>
    </row>
    <row r="22" spans="1:4" x14ac:dyDescent="0.35">
      <c r="A22" t="s">
        <v>193</v>
      </c>
      <c r="B22">
        <v>15.76</v>
      </c>
      <c r="C22">
        <v>15.58</v>
      </c>
    </row>
    <row r="23" spans="1:4" x14ac:dyDescent="0.35">
      <c r="A23" t="s">
        <v>194</v>
      </c>
      <c r="B23">
        <v>17</v>
      </c>
      <c r="D23">
        <v>17</v>
      </c>
    </row>
    <row r="24" spans="1:4" x14ac:dyDescent="0.35">
      <c r="A24" t="s">
        <v>195</v>
      </c>
      <c r="B24">
        <v>18.78</v>
      </c>
      <c r="C24">
        <v>19.05</v>
      </c>
    </row>
    <row r="25" spans="1:4" x14ac:dyDescent="0.35">
      <c r="A25" t="s">
        <v>196</v>
      </c>
      <c r="B25">
        <v>27.22</v>
      </c>
      <c r="D25">
        <v>26.67</v>
      </c>
    </row>
    <row r="26" spans="1:4" x14ac:dyDescent="0.35">
      <c r="A26" t="s">
        <v>197</v>
      </c>
      <c r="B26">
        <v>28.72</v>
      </c>
      <c r="C26">
        <v>28.48</v>
      </c>
    </row>
    <row r="27" spans="1:4" x14ac:dyDescent="0.35">
      <c r="A27" t="s">
        <v>198</v>
      </c>
      <c r="B27" t="s">
        <v>213</v>
      </c>
    </row>
    <row r="28" spans="1:4" x14ac:dyDescent="0.35">
      <c r="A28" t="s">
        <v>199</v>
      </c>
      <c r="B28">
        <v>20.78</v>
      </c>
      <c r="D28">
        <v>20.62</v>
      </c>
    </row>
    <row r="29" spans="1:4" x14ac:dyDescent="0.35">
      <c r="A29" t="s">
        <v>200</v>
      </c>
      <c r="B29">
        <v>31</v>
      </c>
      <c r="D29">
        <v>30</v>
      </c>
    </row>
    <row r="30" spans="1:4" x14ac:dyDescent="0.35">
      <c r="A30" t="s">
        <v>201</v>
      </c>
      <c r="B30">
        <v>30.05</v>
      </c>
      <c r="D30">
        <v>29.48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E28C-F9F9-4DF8-B5B1-251C74CFF515}">
  <dimension ref="A1:C50"/>
  <sheetViews>
    <sheetView tabSelected="1" workbookViewId="0"/>
  </sheetViews>
  <sheetFormatPr defaultRowHeight="14.5" x14ac:dyDescent="0.35"/>
  <cols>
    <col min="2" max="2" width="9.54296875" bestFit="1" customWidth="1"/>
    <col min="3" max="3" width="22.453125" bestFit="1" customWidth="1"/>
  </cols>
  <sheetData>
    <row r="1" spans="1:3" x14ac:dyDescent="0.35">
      <c r="A1" t="s">
        <v>250</v>
      </c>
      <c r="B1" t="s">
        <v>6</v>
      </c>
      <c r="C1" t="s">
        <v>170</v>
      </c>
    </row>
    <row r="2" spans="1:3" x14ac:dyDescent="0.35">
      <c r="A2" t="s">
        <v>174</v>
      </c>
      <c r="B2" t="s">
        <v>202</v>
      </c>
      <c r="C2">
        <v>1</v>
      </c>
    </row>
    <row r="3" spans="1:3" x14ac:dyDescent="0.35">
      <c r="B3" t="s">
        <v>203</v>
      </c>
      <c r="C3">
        <v>5</v>
      </c>
    </row>
    <row r="4" spans="1:3" x14ac:dyDescent="0.35">
      <c r="B4" t="s">
        <v>204</v>
      </c>
      <c r="C4">
        <v>9</v>
      </c>
    </row>
    <row r="5" spans="1:3" x14ac:dyDescent="0.35">
      <c r="A5" t="s">
        <v>175</v>
      </c>
      <c r="B5" t="s">
        <v>205</v>
      </c>
      <c r="C5">
        <v>1</v>
      </c>
    </row>
    <row r="6" spans="1:3" x14ac:dyDescent="0.35">
      <c r="B6" t="s">
        <v>206</v>
      </c>
      <c r="C6">
        <v>5</v>
      </c>
    </row>
    <row r="7" spans="1:3" x14ac:dyDescent="0.35">
      <c r="A7" t="s">
        <v>176</v>
      </c>
      <c r="B7" t="s">
        <v>207</v>
      </c>
      <c r="C7">
        <v>7</v>
      </c>
    </row>
    <row r="8" spans="1:3" x14ac:dyDescent="0.35">
      <c r="B8" t="s">
        <v>208</v>
      </c>
      <c r="C8">
        <v>8</v>
      </c>
    </row>
    <row r="9" spans="1:3" x14ac:dyDescent="0.35">
      <c r="B9" t="s">
        <v>209</v>
      </c>
      <c r="C9">
        <v>12</v>
      </c>
    </row>
    <row r="10" spans="1:3" x14ac:dyDescent="0.35">
      <c r="A10" t="s">
        <v>177</v>
      </c>
      <c r="B10" t="s">
        <v>210</v>
      </c>
      <c r="C10">
        <v>4</v>
      </c>
    </row>
    <row r="11" spans="1:3" x14ac:dyDescent="0.35">
      <c r="A11" t="s">
        <v>178</v>
      </c>
      <c r="B11" t="s">
        <v>211</v>
      </c>
      <c r="C11">
        <v>3</v>
      </c>
    </row>
    <row r="12" spans="1:3" x14ac:dyDescent="0.35">
      <c r="A12" t="s">
        <v>179</v>
      </c>
      <c r="B12" t="s">
        <v>212</v>
      </c>
      <c r="C12">
        <v>2</v>
      </c>
    </row>
    <row r="13" spans="1:3" x14ac:dyDescent="0.35">
      <c r="A13" t="s">
        <v>180</v>
      </c>
      <c r="B13" t="s">
        <v>214</v>
      </c>
      <c r="C13">
        <v>3</v>
      </c>
    </row>
    <row r="14" spans="1:3" x14ac:dyDescent="0.35">
      <c r="B14" t="s">
        <v>215</v>
      </c>
      <c r="C14">
        <v>7</v>
      </c>
    </row>
    <row r="15" spans="1:3" x14ac:dyDescent="0.35">
      <c r="B15" t="s">
        <v>216</v>
      </c>
      <c r="C15">
        <v>10</v>
      </c>
    </row>
    <row r="16" spans="1:3" x14ac:dyDescent="0.35">
      <c r="A16" t="s">
        <v>181</v>
      </c>
      <c r="B16" t="s">
        <v>217</v>
      </c>
      <c r="C16">
        <v>3</v>
      </c>
    </row>
    <row r="17" spans="1:3" x14ac:dyDescent="0.35">
      <c r="A17" t="s">
        <v>182</v>
      </c>
      <c r="B17" t="s">
        <v>222</v>
      </c>
      <c r="C17">
        <v>1</v>
      </c>
    </row>
    <row r="18" spans="1:3" x14ac:dyDescent="0.35">
      <c r="B18" t="s">
        <v>218</v>
      </c>
      <c r="C18">
        <v>4</v>
      </c>
    </row>
    <row r="19" spans="1:3" x14ac:dyDescent="0.35">
      <c r="A19" t="s">
        <v>183</v>
      </c>
      <c r="B19" t="s">
        <v>219</v>
      </c>
      <c r="C19">
        <v>3</v>
      </c>
    </row>
    <row r="20" spans="1:3" x14ac:dyDescent="0.35">
      <c r="A20" t="s">
        <v>184</v>
      </c>
      <c r="B20" t="s">
        <v>220</v>
      </c>
      <c r="C20">
        <v>4</v>
      </c>
    </row>
    <row r="21" spans="1:3" x14ac:dyDescent="0.35">
      <c r="B21" t="s">
        <v>221</v>
      </c>
      <c r="C21">
        <v>7</v>
      </c>
    </row>
    <row r="22" spans="1:3" x14ac:dyDescent="0.35">
      <c r="A22" t="s">
        <v>185</v>
      </c>
      <c r="B22" t="s">
        <v>223</v>
      </c>
      <c r="C22">
        <v>6</v>
      </c>
    </row>
    <row r="23" spans="1:3" x14ac:dyDescent="0.35">
      <c r="A23" t="s">
        <v>186</v>
      </c>
      <c r="B23" t="s">
        <v>224</v>
      </c>
      <c r="C23">
        <v>5</v>
      </c>
    </row>
    <row r="24" spans="1:3" x14ac:dyDescent="0.35">
      <c r="A24" t="s">
        <v>187</v>
      </c>
      <c r="B24" t="s">
        <v>225</v>
      </c>
      <c r="C24">
        <v>8</v>
      </c>
    </row>
    <row r="25" spans="1:3" x14ac:dyDescent="0.35">
      <c r="A25" t="s">
        <v>188</v>
      </c>
      <c r="B25" t="s">
        <v>226</v>
      </c>
      <c r="C25">
        <v>2</v>
      </c>
    </row>
    <row r="26" spans="1:3" x14ac:dyDescent="0.35">
      <c r="A26" t="s">
        <v>189</v>
      </c>
      <c r="B26" t="s">
        <v>227</v>
      </c>
      <c r="C26">
        <v>2</v>
      </c>
    </row>
    <row r="27" spans="1:3" x14ac:dyDescent="0.35">
      <c r="B27" t="s">
        <v>228</v>
      </c>
      <c r="C27">
        <v>9</v>
      </c>
    </row>
    <row r="28" spans="1:3" x14ac:dyDescent="0.35">
      <c r="A28" t="s">
        <v>190</v>
      </c>
      <c r="B28" t="s">
        <v>229</v>
      </c>
      <c r="C28">
        <v>2</v>
      </c>
    </row>
    <row r="29" spans="1:3" x14ac:dyDescent="0.35">
      <c r="A29" t="s">
        <v>191</v>
      </c>
      <c r="B29" t="s">
        <v>230</v>
      </c>
      <c r="C29">
        <v>3</v>
      </c>
    </row>
    <row r="30" spans="1:3" x14ac:dyDescent="0.35">
      <c r="A30" t="s">
        <v>192</v>
      </c>
      <c r="B30" t="s">
        <v>231</v>
      </c>
      <c r="C30">
        <v>1</v>
      </c>
    </row>
    <row r="31" spans="1:3" x14ac:dyDescent="0.35">
      <c r="B31" t="s">
        <v>232</v>
      </c>
      <c r="C31">
        <v>4</v>
      </c>
    </row>
    <row r="32" spans="1:3" x14ac:dyDescent="0.35">
      <c r="B32" t="s">
        <v>233</v>
      </c>
      <c r="C32">
        <v>7</v>
      </c>
    </row>
    <row r="33" spans="1:3" x14ac:dyDescent="0.35">
      <c r="A33" t="s">
        <v>193</v>
      </c>
      <c r="B33" t="s">
        <v>247</v>
      </c>
      <c r="C33">
        <v>0</v>
      </c>
    </row>
    <row r="34" spans="1:3" x14ac:dyDescent="0.35">
      <c r="B34" t="s">
        <v>248</v>
      </c>
      <c r="C34">
        <v>6</v>
      </c>
    </row>
    <row r="35" spans="1:3" x14ac:dyDescent="0.35">
      <c r="B35" t="s">
        <v>249</v>
      </c>
      <c r="C35">
        <v>8</v>
      </c>
    </row>
    <row r="36" spans="1:3" x14ac:dyDescent="0.35">
      <c r="A36" t="s">
        <v>194</v>
      </c>
      <c r="B36" t="s">
        <v>234</v>
      </c>
      <c r="C36">
        <v>1</v>
      </c>
    </row>
    <row r="37" spans="1:3" x14ac:dyDescent="0.35">
      <c r="B37" t="s">
        <v>235</v>
      </c>
      <c r="C37">
        <v>3</v>
      </c>
    </row>
    <row r="38" spans="1:3" x14ac:dyDescent="0.35">
      <c r="A38" t="s">
        <v>195</v>
      </c>
      <c r="B38" t="s">
        <v>236</v>
      </c>
      <c r="C38">
        <v>3</v>
      </c>
    </row>
    <row r="39" spans="1:3" x14ac:dyDescent="0.35">
      <c r="B39" t="s">
        <v>237</v>
      </c>
      <c r="C39">
        <v>7</v>
      </c>
    </row>
    <row r="40" spans="1:3" x14ac:dyDescent="0.35">
      <c r="A40" t="s">
        <v>196</v>
      </c>
      <c r="B40" t="s">
        <v>238</v>
      </c>
      <c r="C40">
        <v>1</v>
      </c>
    </row>
    <row r="41" spans="1:3" x14ac:dyDescent="0.35">
      <c r="A41" t="s">
        <v>197</v>
      </c>
      <c r="B41" t="s">
        <v>239</v>
      </c>
      <c r="C41">
        <v>2</v>
      </c>
    </row>
    <row r="42" spans="1:3" x14ac:dyDescent="0.35">
      <c r="A42" t="s">
        <v>198</v>
      </c>
      <c r="B42" t="s">
        <v>240</v>
      </c>
      <c r="C42" s="130">
        <v>1</v>
      </c>
    </row>
    <row r="43" spans="1:3" x14ac:dyDescent="0.35">
      <c r="A43" t="s">
        <v>199</v>
      </c>
      <c r="B43" t="s">
        <v>241</v>
      </c>
      <c r="C43" s="130">
        <v>1</v>
      </c>
    </row>
    <row r="44" spans="1:3" x14ac:dyDescent="0.35">
      <c r="A44" t="s">
        <v>200</v>
      </c>
      <c r="B44" t="s">
        <v>242</v>
      </c>
      <c r="C44" s="130">
        <v>3</v>
      </c>
    </row>
    <row r="45" spans="1:3" x14ac:dyDescent="0.35">
      <c r="B45" t="s">
        <v>243</v>
      </c>
      <c r="C45" s="130">
        <v>5</v>
      </c>
    </row>
    <row r="46" spans="1:3" x14ac:dyDescent="0.35">
      <c r="B46" t="s">
        <v>244</v>
      </c>
      <c r="C46" s="130">
        <v>10</v>
      </c>
    </row>
    <row r="47" spans="1:3" x14ac:dyDescent="0.35">
      <c r="A47" t="s">
        <v>201</v>
      </c>
      <c r="B47" t="s">
        <v>245</v>
      </c>
      <c r="C47" s="130">
        <v>4</v>
      </c>
    </row>
    <row r="48" spans="1:3" x14ac:dyDescent="0.35">
      <c r="B48" t="s">
        <v>246</v>
      </c>
      <c r="C48" s="130">
        <v>8</v>
      </c>
    </row>
    <row r="50" spans="1:2" x14ac:dyDescent="0.35">
      <c r="A50">
        <f>COUNTA(A2:A48)</f>
        <v>28</v>
      </c>
      <c r="B50">
        <f>COUNTA(B2:B48)</f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Final dataset </vt:lpstr>
      <vt:lpstr>Hospital Ct Values</vt:lpstr>
      <vt:lpstr>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Morgan</dc:creator>
  <cp:lastModifiedBy>Henry Staines</cp:lastModifiedBy>
  <dcterms:created xsi:type="dcterms:W3CDTF">2021-06-03T09:55:19Z</dcterms:created>
  <dcterms:modified xsi:type="dcterms:W3CDTF">2023-01-02T21:46:59Z</dcterms:modified>
</cp:coreProperties>
</file>