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rquatrini/Desktop/SREP_rev_to_send/"/>
    </mc:Choice>
  </mc:AlternateContent>
  <xr:revisionPtr revIDLastSave="0" documentId="13_ncr:1_{1A9A5C42-6A2C-914D-AFA0-E58456E25C00}" xr6:coauthVersionLast="47" xr6:coauthVersionMax="47" xr10:uidLastSave="{00000000-0000-0000-0000-000000000000}"/>
  <bookViews>
    <workbookView xWindow="19840" yWindow="3060" windowWidth="31360" windowHeight="23880" xr2:uid="{447589FC-F409-8342-9C39-279BE4AAE6DC}"/>
  </bookViews>
  <sheets>
    <sheet name="Legend" sheetId="2" r:id="rId1"/>
    <sheet name="A.16SrRNA" sheetId="1" r:id="rId2"/>
    <sheet name="B.ANIb" sheetId="3" r:id="rId3"/>
    <sheet name="C.dDDH"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7" i="4" l="1"/>
  <c r="D27" i="4"/>
  <c r="C27" i="4"/>
  <c r="B27" i="4"/>
  <c r="E26" i="4"/>
  <c r="D26" i="4"/>
  <c r="C26" i="4"/>
  <c r="B26" i="4"/>
  <c r="E25" i="4"/>
  <c r="D25" i="4"/>
  <c r="C25" i="4"/>
  <c r="B25" i="4"/>
  <c r="E24" i="4"/>
  <c r="D24" i="4"/>
  <c r="C24" i="4"/>
  <c r="B24" i="4"/>
  <c r="E28" i="3"/>
  <c r="D28" i="3"/>
  <c r="C28" i="3"/>
  <c r="B28" i="3"/>
  <c r="E27" i="3"/>
  <c r="D27" i="3"/>
  <c r="C27" i="3"/>
  <c r="B27" i="3"/>
  <c r="E26" i="3"/>
  <c r="D26" i="3"/>
  <c r="C26" i="3"/>
  <c r="B26" i="3"/>
  <c r="E25" i="3"/>
  <c r="D25" i="3"/>
  <c r="C25" i="3"/>
  <c r="B25" i="3"/>
</calcChain>
</file>

<file path=xl/sharedStrings.xml><?xml version="1.0" encoding="utf-8"?>
<sst xmlns="http://schemas.openxmlformats.org/spreadsheetml/2006/main" count="227" uniqueCount="75">
  <si>
    <t xml:space="preserve">16S rRNA gene </t>
  </si>
  <si>
    <t>Acidithiobacillus ferrianus MG</t>
  </si>
  <si>
    <t>Acidithiobacillus ferrivorans DSM 22755</t>
  </si>
  <si>
    <t>Acidithiobacillus ferriphilus DSM 100412</t>
  </si>
  <si>
    <t>Acidithiobacillus ferridurans ATCC 33020</t>
  </si>
  <si>
    <t>Acidithiobacillus ferrooxidans CF3</t>
  </si>
  <si>
    <t>Acidithiobacillus ferrooxidans F221</t>
  </si>
  <si>
    <t>Acidithiobacillus ferrooxidans PQ505</t>
  </si>
  <si>
    <t>Acidithiobacillus ferrooxidans PQ506</t>
  </si>
  <si>
    <t>Acidithiobacillus ferrooxidans BY-3</t>
  </si>
  <si>
    <t>Acidithiobacillus ferrooxidans ATCC 23270</t>
  </si>
  <si>
    <t>Acidithiobacillus ferrooxidans CCM 4253</t>
  </si>
  <si>
    <t>Acidithiobacillus ferrooxidans ATCC 53993</t>
  </si>
  <si>
    <t>Acidithiobacillus ferrooxidans HEL18</t>
  </si>
  <si>
    <t>Acidithiobacillus ferrooxidans COP1</t>
  </si>
  <si>
    <t>Acidithiobacillus ferrooxidans S10</t>
  </si>
  <si>
    <t>Acidithiobacillus ferrooxidans RVS1</t>
  </si>
  <si>
    <t>Acidithiobacillus ferrooxidans GGI-221</t>
  </si>
  <si>
    <t xml:space="preserve">NA                   </t>
  </si>
  <si>
    <t>Max</t>
  </si>
  <si>
    <t>Min</t>
  </si>
  <si>
    <t>Ave</t>
  </si>
  <si>
    <t>SD</t>
  </si>
  <si>
    <t>Acidithiobacillus ferrianus DSM 107098</t>
  </si>
  <si>
    <t>ANIb</t>
  </si>
  <si>
    <t>Acidithiobacillus ferrooxidans DLC-5 (a)</t>
  </si>
  <si>
    <t>Acidithiobacillus ferrooxidans DSM 16786</t>
  </si>
  <si>
    <t>Acidithiobacillus ferrooxidans YQH-1</t>
  </si>
  <si>
    <t>16S rRNA clade (b)</t>
  </si>
  <si>
    <t>Proposed subspecies assignment</t>
  </si>
  <si>
    <r>
      <t xml:space="preserve">Acidithiobacillus ferrianus </t>
    </r>
    <r>
      <rPr>
        <sz val="9"/>
        <color theme="1"/>
        <rFont val="Arial"/>
        <family val="2"/>
      </rPr>
      <t>DSM 107098</t>
    </r>
  </si>
  <si>
    <r>
      <t xml:space="preserve">Acidithiobacillus ferrivorans </t>
    </r>
    <r>
      <rPr>
        <sz val="9"/>
        <color theme="1"/>
        <rFont val="Arial"/>
        <family val="2"/>
      </rPr>
      <t>DSM 22755</t>
    </r>
  </si>
  <si>
    <r>
      <t xml:space="preserve">Acidithiobacillus ferriphilus </t>
    </r>
    <r>
      <rPr>
        <sz val="9"/>
        <color theme="1"/>
        <rFont val="Arial"/>
        <family val="2"/>
      </rPr>
      <t>DSM 100412</t>
    </r>
  </si>
  <si>
    <r>
      <t xml:space="preserve">Acidithiobacillus ferridurans </t>
    </r>
    <r>
      <rPr>
        <sz val="9"/>
        <color theme="1"/>
        <rFont val="Arial"/>
        <family val="2"/>
      </rPr>
      <t>ATCC 33020</t>
    </r>
  </si>
  <si>
    <r>
      <t xml:space="preserve">`Acidithiobacillus ferruginosus´ </t>
    </r>
    <r>
      <rPr>
        <sz val="9"/>
        <color theme="1"/>
        <rFont val="Arial"/>
        <family val="2"/>
      </rPr>
      <t>CF3</t>
    </r>
  </si>
  <si>
    <t>2C</t>
  </si>
  <si>
    <r>
      <t xml:space="preserve">Acidithiobacillus ferrooxidans </t>
    </r>
    <r>
      <rPr>
        <sz val="9"/>
        <color theme="1"/>
        <rFont val="Arial"/>
        <family val="2"/>
      </rPr>
      <t>F221</t>
    </r>
  </si>
  <si>
    <t>2B</t>
  </si>
  <si>
    <r>
      <t xml:space="preserve">Acidithiobacillus ferrooxidans </t>
    </r>
    <r>
      <rPr>
        <sz val="9"/>
        <color theme="1"/>
        <rFont val="Arial"/>
        <family val="2"/>
      </rPr>
      <t>PQ505</t>
    </r>
  </si>
  <si>
    <t>Acidithiobacillus ferrooxidans subspecies andinus</t>
  </si>
  <si>
    <r>
      <t xml:space="preserve">Acidithiobacillus ferrooxidans </t>
    </r>
    <r>
      <rPr>
        <sz val="9"/>
        <color theme="1"/>
        <rFont val="Arial"/>
        <family val="2"/>
      </rPr>
      <t>PQ506 (2B)</t>
    </r>
  </si>
  <si>
    <r>
      <t xml:space="preserve">Acidithiobacillus ferrooxidans </t>
    </r>
    <r>
      <rPr>
        <sz val="9"/>
        <color theme="1"/>
        <rFont val="Arial"/>
        <family val="2"/>
      </rPr>
      <t>BY-3 (2B)</t>
    </r>
  </si>
  <si>
    <r>
      <t xml:space="preserve">Acidithiobacillus ferrooxidans subspecies ferrooxidans </t>
    </r>
    <r>
      <rPr>
        <sz val="9"/>
        <color theme="1"/>
        <rFont val="Arial"/>
        <family val="2"/>
      </rPr>
      <t>DLC-5</t>
    </r>
  </si>
  <si>
    <t>2A</t>
  </si>
  <si>
    <t>Acidithiobacillus ferrooxidans subspecies ferrooxidans</t>
  </si>
  <si>
    <r>
      <t xml:space="preserve">Acidithiobacillus ferrooxidans ferrooxidans </t>
    </r>
    <r>
      <rPr>
        <sz val="9"/>
        <color theme="1"/>
        <rFont val="Arial"/>
        <family val="2"/>
      </rPr>
      <t>ATCC 23270 T</t>
    </r>
  </si>
  <si>
    <r>
      <t xml:space="preserve">Acidithiobacillus ferrooxidans ferrooxidans </t>
    </r>
    <r>
      <rPr>
        <sz val="9"/>
        <color theme="1"/>
        <rFont val="Arial"/>
        <family val="2"/>
      </rPr>
      <t>CCM 4253</t>
    </r>
  </si>
  <si>
    <r>
      <t xml:space="preserve">Acidithiobacillus ferrooxidans </t>
    </r>
    <r>
      <rPr>
        <sz val="9"/>
        <color theme="1"/>
        <rFont val="Arial"/>
        <family val="2"/>
      </rPr>
      <t>ATCC 53993</t>
    </r>
  </si>
  <si>
    <r>
      <t xml:space="preserve">Acidithiobacillus ferrooxidans </t>
    </r>
    <r>
      <rPr>
        <sz val="9"/>
        <color theme="1"/>
        <rFont val="Arial"/>
        <family val="2"/>
      </rPr>
      <t>DSM 16786</t>
    </r>
  </si>
  <si>
    <r>
      <t xml:space="preserve">Acidithiobacillus ferrooxidans </t>
    </r>
    <r>
      <rPr>
        <sz val="9"/>
        <color theme="1"/>
        <rFont val="Arial"/>
        <family val="2"/>
      </rPr>
      <t>HEL18</t>
    </r>
  </si>
  <si>
    <r>
      <t xml:space="preserve">Acidithiobacillus ferrooxidans subspecies ferrooxidans </t>
    </r>
    <r>
      <rPr>
        <sz val="9"/>
        <color theme="1"/>
        <rFont val="Arial"/>
        <family val="2"/>
      </rPr>
      <t>YQH-1</t>
    </r>
  </si>
  <si>
    <r>
      <t>Acidithiobacillus ferrooxidans subspecies ferrooxidans</t>
    </r>
    <r>
      <rPr>
        <sz val="9"/>
        <color theme="1"/>
        <rFont val="Arial"/>
        <family val="2"/>
      </rPr>
      <t xml:space="preserve"> COP1</t>
    </r>
  </si>
  <si>
    <t>Acidithiobacillus ferrooxidans subspecies ferrooxidans S10</t>
  </si>
  <si>
    <t>Acidithiobacillus ferrooxidans subspecies ferrooxidans RVS1</t>
  </si>
  <si>
    <t>Acidithiobacillus ferrooxidans subspecies ferrooxidans GGI-221</t>
  </si>
  <si>
    <r>
      <t xml:space="preserve">Basic ANIb statistics for </t>
    </r>
    <r>
      <rPr>
        <b/>
        <i/>
        <sz val="9"/>
        <color theme="1"/>
        <rFont val="Arial"/>
        <family val="2"/>
      </rPr>
      <t>A. ferrooxidans</t>
    </r>
    <r>
      <rPr>
        <b/>
        <sz val="9"/>
        <color theme="1"/>
        <rFont val="Arial"/>
        <family val="2"/>
      </rPr>
      <t xml:space="preserve"> strains</t>
    </r>
  </si>
  <si>
    <t>ALL</t>
  </si>
  <si>
    <t>2A_vs_2B</t>
  </si>
  <si>
    <t>Notes:</t>
  </si>
  <si>
    <t>a. Posible contamiation of strains from sublienages 2A and 2B</t>
  </si>
  <si>
    <t>b. 16S rRNA clades are defined as in [5].</t>
  </si>
  <si>
    <t>dDDH</t>
  </si>
  <si>
    <t>Acidithiobacillus ferrooxidans DLC-5</t>
  </si>
  <si>
    <r>
      <t xml:space="preserve">Acidithiobacillus ferrianus </t>
    </r>
    <r>
      <rPr>
        <sz val="9"/>
        <color theme="1"/>
        <rFont val="Arial"/>
        <family val="2"/>
      </rPr>
      <t>DSM 107098 T</t>
    </r>
  </si>
  <si>
    <r>
      <t xml:space="preserve">Acidithiobacillus ferrivorans </t>
    </r>
    <r>
      <rPr>
        <sz val="9"/>
        <color theme="1"/>
        <rFont val="Arial"/>
        <family val="2"/>
      </rPr>
      <t>DSM 22755 T</t>
    </r>
  </si>
  <si>
    <r>
      <t xml:space="preserve">Acidithiobacillus ferriphilus </t>
    </r>
    <r>
      <rPr>
        <sz val="9"/>
        <color theme="1"/>
        <rFont val="Arial"/>
        <family val="2"/>
      </rPr>
      <t>DSM 100412</t>
    </r>
    <r>
      <rPr>
        <i/>
        <sz val="9"/>
        <color theme="1"/>
        <rFont val="Arial"/>
        <family val="2"/>
      </rPr>
      <t xml:space="preserve"> </t>
    </r>
    <r>
      <rPr>
        <sz val="9"/>
        <color theme="1"/>
        <rFont val="Arial"/>
        <family val="2"/>
      </rPr>
      <t>T</t>
    </r>
  </si>
  <si>
    <r>
      <t xml:space="preserve">Acidithiobacillus ferridurans </t>
    </r>
    <r>
      <rPr>
        <sz val="9"/>
        <color theme="1"/>
        <rFont val="Arial"/>
        <family val="2"/>
      </rPr>
      <t>ATCC 33020</t>
    </r>
    <r>
      <rPr>
        <i/>
        <sz val="9"/>
        <color theme="1"/>
        <rFont val="Arial"/>
        <family val="2"/>
      </rPr>
      <t xml:space="preserve"> </t>
    </r>
    <r>
      <rPr>
        <sz val="9"/>
        <color theme="1"/>
        <rFont val="Arial"/>
        <family val="2"/>
      </rPr>
      <t>T</t>
    </r>
  </si>
  <si>
    <r>
      <t xml:space="preserve">`Acidithiobacillus ferruginosus´ </t>
    </r>
    <r>
      <rPr>
        <sz val="9"/>
        <color theme="1"/>
        <rFont val="Arial"/>
        <family val="2"/>
      </rPr>
      <t>CF3</t>
    </r>
    <r>
      <rPr>
        <i/>
        <sz val="9"/>
        <color theme="1"/>
        <rFont val="Arial"/>
        <family val="2"/>
      </rPr>
      <t xml:space="preserve"> </t>
    </r>
    <r>
      <rPr>
        <sz val="9"/>
        <color theme="1"/>
        <rFont val="Arial"/>
        <family val="2"/>
      </rPr>
      <t>T</t>
    </r>
  </si>
  <si>
    <r>
      <t xml:space="preserve">Acidithiobacillus ferrooxidans </t>
    </r>
    <r>
      <rPr>
        <sz val="9"/>
        <color theme="1"/>
        <rFont val="Arial"/>
        <family val="2"/>
      </rPr>
      <t>PQ506</t>
    </r>
  </si>
  <si>
    <r>
      <t xml:space="preserve">Acidithiobacillus ferrooxidans </t>
    </r>
    <r>
      <rPr>
        <sz val="9"/>
        <color theme="1"/>
        <rFont val="Arial"/>
        <family val="2"/>
      </rPr>
      <t>BY-3</t>
    </r>
  </si>
  <si>
    <r>
      <t xml:space="preserve">Acidithiobacillus ferrooxidans subspecies ferrooxidans </t>
    </r>
    <r>
      <rPr>
        <sz val="9"/>
        <color theme="1"/>
        <rFont val="Arial"/>
        <family val="2"/>
      </rPr>
      <t>RVS1</t>
    </r>
  </si>
  <si>
    <r>
      <t xml:space="preserve">Acidithiobacillus ferrooxidans subspecies ferrooxidans </t>
    </r>
    <r>
      <rPr>
        <sz val="9"/>
        <color theme="1"/>
        <rFont val="Arial"/>
        <family val="2"/>
      </rPr>
      <t>GGI-221</t>
    </r>
  </si>
  <si>
    <r>
      <t xml:space="preserve">Acidithiobacillus ferrooxidans subspecies ferrooxidans </t>
    </r>
    <r>
      <rPr>
        <sz val="9"/>
        <color theme="1"/>
        <rFont val="Arial"/>
        <family val="2"/>
      </rPr>
      <t>S10</t>
    </r>
  </si>
  <si>
    <r>
      <t>Basic DDH statistics for</t>
    </r>
    <r>
      <rPr>
        <b/>
        <i/>
        <sz val="9"/>
        <color theme="1"/>
        <rFont val="Arial"/>
        <family val="2"/>
      </rPr>
      <t xml:space="preserve"> A. ferrooxidans</t>
    </r>
    <r>
      <rPr>
        <b/>
        <sz val="9"/>
        <color theme="1"/>
        <rFont val="Arial"/>
        <family val="2"/>
      </rPr>
      <t xml:space="preserve"> strains</t>
    </r>
  </si>
  <si>
    <r>
      <t>Supplementary Data 2.</t>
    </r>
    <r>
      <rPr>
        <sz val="12"/>
        <color rgb="FF000000"/>
        <rFont val="Times New Roman"/>
        <family val="1"/>
      </rPr>
      <t xml:space="preserve"> Relatedness of </t>
    </r>
    <r>
      <rPr>
        <i/>
        <sz val="12"/>
        <color rgb="FF000000"/>
        <rFont val="Times New Roman"/>
        <family val="1"/>
      </rPr>
      <t>Acidithiobacillus ferrooxidans</t>
    </r>
    <r>
      <rPr>
        <sz val="12"/>
        <color rgb="FF000000"/>
        <rFont val="Times New Roman"/>
        <family val="1"/>
      </rPr>
      <t xml:space="preserve"> strains inferred from nucleotide data recovered from their sequenced genomes. (</t>
    </r>
    <r>
      <rPr>
        <b/>
        <sz val="12"/>
        <color rgb="FF000000"/>
        <rFont val="Times New Roman"/>
        <family val="1"/>
      </rPr>
      <t>A</t>
    </r>
    <r>
      <rPr>
        <sz val="12"/>
        <color rgb="FF000000"/>
        <rFont val="Times New Roman"/>
        <family val="1"/>
      </rPr>
      <t>) 16S rRNA gene sequence identities. 16S rRNA genes were recovered from the GenBank annotation of each of the genomes under comparison and their pairwise identities calculated using the BLASTn alignment algorithm, bidirectionally and averaged.  (</t>
    </r>
    <r>
      <rPr>
        <b/>
        <sz val="12"/>
        <color rgb="FF000000"/>
        <rFont val="Times New Roman"/>
        <family val="1"/>
      </rPr>
      <t>B</t>
    </r>
    <r>
      <rPr>
        <sz val="12"/>
        <color rgb="FF000000"/>
        <rFont val="Times New Roman"/>
        <family val="1"/>
      </rPr>
      <t>) Average Nucleotide Identity based on Blast as alignment method (ANIb). (</t>
    </r>
    <r>
      <rPr>
        <b/>
        <sz val="12"/>
        <color rgb="FF000000"/>
        <rFont val="Times New Roman"/>
        <family val="1"/>
      </rPr>
      <t>C</t>
    </r>
    <r>
      <rPr>
        <sz val="12"/>
        <color rgb="FF000000"/>
        <rFont val="Times New Roman"/>
        <family val="1"/>
      </rPr>
      <t xml:space="preserve">) digital DNA:DNA hybridization (dDDH). Thresholds used for species delimitation are the following: digital DNA:DNA hybridization dDDH &gt;70% (same genomic species [78,79]); Average Nucleotide Identity ANI &gt;96% (same genomic species [77,80]). 16S rRNA clades 2A and 2B are defined in Nuñez et al., 2017 [2]. The public genomes of the following </t>
    </r>
    <r>
      <rPr>
        <i/>
        <sz val="12"/>
        <color rgb="FF000000"/>
        <rFont val="Times New Roman"/>
        <family val="1"/>
      </rPr>
      <t>Acidithiobacillia</t>
    </r>
    <r>
      <rPr>
        <sz val="12"/>
        <color rgb="FF000000"/>
        <rFont val="Times New Roman"/>
        <family val="1"/>
      </rPr>
      <t xml:space="preserve"> class species type strains were used as references: </t>
    </r>
    <r>
      <rPr>
        <i/>
        <sz val="12"/>
        <color rgb="FF000000"/>
        <rFont val="Times New Roman"/>
        <family val="1"/>
      </rPr>
      <t xml:space="preserve">A. ferrianus </t>
    </r>
    <r>
      <rPr>
        <sz val="12"/>
        <color rgb="FF000000"/>
        <rFont val="Times New Roman"/>
        <family val="1"/>
      </rPr>
      <t>DSM 107098</t>
    </r>
    <r>
      <rPr>
        <vertAlign val="superscript"/>
        <sz val="12"/>
        <color rgb="FF000000"/>
        <rFont val="Times New Roman"/>
        <family val="1"/>
      </rPr>
      <t>T</t>
    </r>
    <r>
      <rPr>
        <sz val="12"/>
        <color rgb="FF000000"/>
        <rFont val="Times New Roman"/>
        <family val="1"/>
      </rPr>
      <t xml:space="preserve">, </t>
    </r>
    <r>
      <rPr>
        <i/>
        <sz val="12"/>
        <color rgb="FF000000"/>
        <rFont val="Times New Roman"/>
        <family val="1"/>
      </rPr>
      <t xml:space="preserve">A. ferridurans </t>
    </r>
    <r>
      <rPr>
        <sz val="12"/>
        <color rgb="FF000000"/>
        <rFont val="Times New Roman"/>
        <family val="1"/>
      </rPr>
      <t>ATCC 33020</t>
    </r>
    <r>
      <rPr>
        <vertAlign val="superscript"/>
        <sz val="12"/>
        <color rgb="FF000000"/>
        <rFont val="Times New Roman"/>
        <family val="1"/>
      </rPr>
      <t>T</t>
    </r>
    <r>
      <rPr>
        <sz val="12"/>
        <color rgb="FF000000"/>
        <rFont val="Times New Roman"/>
        <family val="1"/>
      </rPr>
      <t xml:space="preserve">, </t>
    </r>
    <r>
      <rPr>
        <i/>
        <sz val="12"/>
        <color rgb="FF000000"/>
        <rFont val="Times New Roman"/>
        <family val="1"/>
      </rPr>
      <t xml:space="preserve">A. ferrooxidans </t>
    </r>
    <r>
      <rPr>
        <sz val="12"/>
        <color rgb="FF000000"/>
        <rFont val="Times New Roman"/>
        <family val="1"/>
      </rPr>
      <t>ATCC 23270</t>
    </r>
    <r>
      <rPr>
        <vertAlign val="superscript"/>
        <sz val="12"/>
        <color rgb="FF000000"/>
        <rFont val="Times New Roman"/>
        <family val="1"/>
      </rPr>
      <t>T</t>
    </r>
    <r>
      <rPr>
        <sz val="12"/>
        <color rgb="FF000000"/>
        <rFont val="Times New Roman"/>
        <family val="1"/>
      </rPr>
      <t xml:space="preserve">, </t>
    </r>
    <r>
      <rPr>
        <i/>
        <sz val="12"/>
        <color rgb="FF000000"/>
        <rFont val="Times New Roman"/>
        <family val="1"/>
      </rPr>
      <t>A. ferriphilus</t>
    </r>
    <r>
      <rPr>
        <sz val="12"/>
        <color rgb="FF000000"/>
        <rFont val="Times New Roman"/>
        <family val="1"/>
      </rPr>
      <t xml:space="preserve"> DSM100412</t>
    </r>
    <r>
      <rPr>
        <vertAlign val="superscript"/>
        <sz val="12"/>
        <color rgb="FF000000"/>
        <rFont val="Times New Roman"/>
        <family val="1"/>
      </rPr>
      <t>T</t>
    </r>
    <r>
      <rPr>
        <sz val="12"/>
        <color rgb="FF000000"/>
        <rFont val="Times New Roman"/>
        <family val="1"/>
      </rPr>
      <t xml:space="preserve">, </t>
    </r>
    <r>
      <rPr>
        <i/>
        <sz val="12"/>
        <color rgb="FF000000"/>
        <rFont val="Times New Roman"/>
        <family val="1"/>
      </rPr>
      <t>A. ferrivorans</t>
    </r>
    <r>
      <rPr>
        <sz val="12"/>
        <color rgb="FF000000"/>
        <rFont val="Times New Roman"/>
        <family val="1"/>
      </rPr>
      <t xml:space="preserve"> DSM 22755</t>
    </r>
    <r>
      <rPr>
        <vertAlign val="superscript"/>
        <sz val="12"/>
        <color rgb="FF000000"/>
        <rFont val="Times New Roman"/>
        <family val="1"/>
      </rPr>
      <t xml:space="preserve">T  </t>
    </r>
    <r>
      <rPr>
        <sz val="12"/>
        <color rgb="FF000000"/>
        <rFont val="Times New Roman"/>
        <family val="1"/>
      </rPr>
      <t>and '</t>
    </r>
    <r>
      <rPr>
        <i/>
        <sz val="12"/>
        <color rgb="FF000000"/>
        <rFont val="Times New Roman"/>
        <family val="1"/>
      </rPr>
      <t xml:space="preserve">A. ferruginosus </t>
    </r>
    <r>
      <rPr>
        <sz val="12"/>
        <color rgb="FF000000"/>
        <rFont val="Times New Roman"/>
        <family val="1"/>
      </rPr>
      <t>CF3</t>
    </r>
    <r>
      <rPr>
        <vertAlign val="superscript"/>
        <sz val="12"/>
        <color rgb="FF000000"/>
        <rFont val="Times New Roman"/>
        <family val="1"/>
      </rPr>
      <t>T</t>
    </r>
    <r>
      <rPr>
        <sz val="12"/>
        <color rgb="FF000000"/>
        <rFont val="Times New Roman"/>
        <family val="1"/>
      </rPr>
      <t xml:space="preserve">'. Type strains are marked with a T superscript.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</si>
</sst>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0" x14ac:knownFonts="1">
    <font>
      <sz val="12"/>
      <color theme="1"/>
      <name val="Calibri"/>
      <family val="2"/>
      <scheme val="minor"/>
    </font>
    <font>
      <b/>
      <sz val="12"/>
      <color rgb="FF000000"/>
      <name val="Times New Roman"/>
      <family val="1"/>
    </font>
    <font>
      <sz val="12"/>
      <color rgb="FF000000"/>
      <name val="Times New Roman"/>
      <family val="1"/>
    </font>
    <font>
      <i/>
      <sz val="12"/>
      <color rgb="FF000000"/>
      <name val="Times New Roman"/>
      <family val="1"/>
    </font>
    <font>
      <vertAlign val="superscript"/>
      <sz val="12"/>
      <color rgb="FF000000"/>
      <name val="Times New Roman"/>
      <family val="1"/>
    </font>
    <font>
      <b/>
      <sz val="9"/>
      <color theme="1"/>
      <name val="Arial"/>
      <family val="2"/>
    </font>
    <font>
      <sz val="9"/>
      <color theme="1"/>
      <name val="Arial"/>
      <family val="2"/>
    </font>
    <font>
      <i/>
      <sz val="9"/>
      <color theme="1"/>
      <name val="Arial"/>
      <family val="2"/>
    </font>
    <font>
      <b/>
      <i/>
      <sz val="9"/>
      <color theme="1"/>
      <name val="Arial"/>
      <family val="2"/>
    </font>
    <font>
      <sz val="9"/>
      <color rgb="FFFF0000"/>
      <name val="Arial"/>
      <family val="2"/>
    </font>
  </fonts>
  <fills count="3">
    <fill>
      <patternFill patternType="none"/>
    </fill>
    <fill>
      <patternFill patternType="gray125"/>
    </fill>
    <fill>
      <patternFill patternType="solid">
        <fgColor theme="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4">
    <xf numFmtId="0" fontId="0" fillId="0" borderId="0" xfId="0"/>
    <xf numFmtId="0" fontId="5" fillId="0" borderId="0" xfId="0" applyFont="1" applyAlignment="1">
      <alignment horizontal="center" vertical="center"/>
    </xf>
    <xf numFmtId="0" fontId="6" fillId="0" borderId="0" xfId="0" applyFont="1" applyAlignment="1">
      <alignment horizontal="left" textRotation="45"/>
    </xf>
    <xf numFmtId="0" fontId="7" fillId="0" borderId="0" xfId="0" applyFont="1"/>
    <xf numFmtId="0" fontId="6" fillId="0" borderId="1" xfId="0" applyFont="1" applyBorder="1" applyAlignment="1">
      <alignment horizontal="left" vertical="center"/>
    </xf>
    <xf numFmtId="3" fontId="6" fillId="0" borderId="2" xfId="0" applyNumberFormat="1" applyFont="1" applyBorder="1" applyAlignment="1">
      <alignment horizontal="left" vertical="center"/>
    </xf>
    <xf numFmtId="3" fontId="6" fillId="0" borderId="3" xfId="0" applyNumberFormat="1" applyFont="1" applyBorder="1" applyAlignment="1">
      <alignment horizontal="left" vertical="center"/>
    </xf>
    <xf numFmtId="3" fontId="6" fillId="0" borderId="0" xfId="0" applyNumberFormat="1" applyFont="1" applyAlignment="1">
      <alignment horizontal="left" vertical="center"/>
    </xf>
    <xf numFmtId="0" fontId="6" fillId="0" borderId="0" xfId="0" applyFont="1"/>
    <xf numFmtId="3" fontId="6" fillId="0" borderId="4" xfId="0" applyNumberFormat="1" applyFont="1" applyBorder="1" applyAlignment="1">
      <alignment horizontal="left" vertical="center"/>
    </xf>
    <xf numFmtId="0" fontId="6" fillId="0" borderId="0" xfId="0" applyFont="1" applyBorder="1" applyAlignment="1">
      <alignment horizontal="left" vertical="center"/>
    </xf>
    <xf numFmtId="3" fontId="6" fillId="0" borderId="0" xfId="0" applyNumberFormat="1" applyFont="1" applyBorder="1" applyAlignment="1">
      <alignment horizontal="left" vertical="center"/>
    </xf>
    <xf numFmtId="3" fontId="6" fillId="0" borderId="5" xfId="0" applyNumberFormat="1" applyFont="1" applyBorder="1" applyAlignment="1">
      <alignment horizontal="left" vertical="center"/>
    </xf>
    <xf numFmtId="3" fontId="6" fillId="0" borderId="6" xfId="0" applyNumberFormat="1" applyFont="1" applyBorder="1" applyAlignment="1">
      <alignment horizontal="left" vertical="center"/>
    </xf>
    <xf numFmtId="3" fontId="6" fillId="0" borderId="7" xfId="0" applyNumberFormat="1"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center"/>
    </xf>
    <xf numFmtId="0" fontId="7" fillId="2" borderId="0" xfId="0" applyFont="1" applyFill="1"/>
    <xf numFmtId="3" fontId="6" fillId="2" borderId="0" xfId="0" applyNumberFormat="1" applyFont="1" applyFill="1" applyAlignment="1">
      <alignment horizontal="center"/>
    </xf>
    <xf numFmtId="0" fontId="5" fillId="0" borderId="9" xfId="0" applyFont="1" applyBorder="1" applyAlignment="1">
      <alignment horizontal="center" vertical="center"/>
    </xf>
    <xf numFmtId="0" fontId="7" fillId="0" borderId="10" xfId="0" applyFont="1" applyBorder="1" applyAlignment="1">
      <alignment horizontal="center" textRotation="90"/>
    </xf>
    <xf numFmtId="0" fontId="7" fillId="0" borderId="9" xfId="0" applyFont="1" applyBorder="1" applyAlignment="1">
      <alignment horizontal="center" textRotation="90"/>
    </xf>
    <xf numFmtId="0" fontId="5" fillId="0" borderId="9" xfId="0" applyFont="1" applyBorder="1" applyAlignment="1">
      <alignment horizontal="center" wrapText="1"/>
    </xf>
    <xf numFmtId="0" fontId="5" fillId="0" borderId="9" xfId="0" applyFont="1" applyBorder="1" applyAlignment="1">
      <alignment horizontal="center"/>
    </xf>
    <xf numFmtId="0" fontId="7" fillId="0" borderId="0" xfId="0" applyFont="1" applyAlignment="1">
      <alignment textRotation="45"/>
    </xf>
    <xf numFmtId="0" fontId="7" fillId="0" borderId="9" xfId="0" applyFont="1" applyBorder="1" applyAlignment="1">
      <alignment horizontal="left"/>
    </xf>
    <xf numFmtId="164" fontId="6" fillId="0" borderId="10" xfId="0" applyNumberFormat="1" applyFont="1" applyBorder="1" applyAlignment="1">
      <alignment horizontal="center"/>
    </xf>
    <xf numFmtId="164" fontId="6" fillId="0" borderId="9" xfId="0" applyNumberFormat="1" applyFont="1" applyBorder="1" applyAlignment="1">
      <alignment horizontal="center"/>
    </xf>
    <xf numFmtId="0" fontId="6" fillId="2" borderId="9" xfId="0" applyFont="1" applyFill="1" applyBorder="1"/>
    <xf numFmtId="164" fontId="6" fillId="0" borderId="11" xfId="0" applyNumberFormat="1" applyFont="1" applyBorder="1" applyAlignment="1">
      <alignment horizontal="center"/>
    </xf>
    <xf numFmtId="164" fontId="6" fillId="0" borderId="12" xfId="0" applyNumberFormat="1" applyFont="1" applyBorder="1" applyAlignment="1">
      <alignment horizontal="center"/>
    </xf>
    <xf numFmtId="164" fontId="6" fillId="0" borderId="13" xfId="0" applyNumberFormat="1" applyFont="1" applyBorder="1" applyAlignment="1">
      <alignment horizontal="center"/>
    </xf>
    <xf numFmtId="164" fontId="6" fillId="0" borderId="14" xfId="0" applyNumberFormat="1" applyFont="1" applyBorder="1" applyAlignment="1">
      <alignment horizontal="center"/>
    </xf>
    <xf numFmtId="164" fontId="6" fillId="0" borderId="15" xfId="0" applyNumberFormat="1" applyFont="1" applyBorder="1" applyAlignment="1">
      <alignment horizontal="center"/>
    </xf>
    <xf numFmtId="164" fontId="6" fillId="0" borderId="16" xfId="0" applyNumberFormat="1" applyFont="1" applyBorder="1" applyAlignment="1">
      <alignment horizontal="center"/>
    </xf>
    <xf numFmtId="164" fontId="6" fillId="0" borderId="17" xfId="0" applyNumberFormat="1" applyFont="1" applyBorder="1" applyAlignment="1">
      <alignment horizontal="center"/>
    </xf>
    <xf numFmtId="0" fontId="7" fillId="0" borderId="9" xfId="0" applyFont="1" applyBorder="1"/>
    <xf numFmtId="164" fontId="6" fillId="0" borderId="18" xfId="0" applyNumberFormat="1" applyFont="1" applyBorder="1" applyAlignment="1">
      <alignment horizontal="center"/>
    </xf>
    <xf numFmtId="164" fontId="6" fillId="0" borderId="19" xfId="0" applyNumberFormat="1" applyFont="1" applyBorder="1" applyAlignment="1">
      <alignment horizontal="center"/>
    </xf>
    <xf numFmtId="164" fontId="6" fillId="0" borderId="20" xfId="0" applyNumberFormat="1" applyFont="1" applyBorder="1" applyAlignment="1">
      <alignment horizontal="center"/>
    </xf>
    <xf numFmtId="0" fontId="5" fillId="2" borderId="0" xfId="0" applyFont="1" applyFill="1" applyAlignment="1">
      <alignment horizontal="left"/>
    </xf>
    <xf numFmtId="0" fontId="5" fillId="2" borderId="0" xfId="0" applyFont="1" applyFill="1" applyAlignment="1">
      <alignment horizontal="center"/>
    </xf>
    <xf numFmtId="0" fontId="7" fillId="2" borderId="0" xfId="0" applyFont="1" applyFill="1" applyAlignment="1">
      <alignment horizontal="left"/>
    </xf>
    <xf numFmtId="164" fontId="6" fillId="2" borderId="0" xfId="0" applyNumberFormat="1" applyFont="1" applyFill="1" applyAlignment="1">
      <alignment horizontal="center"/>
    </xf>
    <xf numFmtId="0" fontId="5" fillId="0" borderId="0" xfId="0" applyFont="1" applyAlignment="1">
      <alignment horizontal="left"/>
    </xf>
    <xf numFmtId="0" fontId="6" fillId="0" borderId="0" xfId="0" applyFont="1" applyAlignment="1">
      <alignment horizontal="left"/>
    </xf>
    <xf numFmtId="0" fontId="7" fillId="0" borderId="12" xfId="0" applyFont="1" applyBorder="1" applyAlignment="1">
      <alignment horizontal="left"/>
    </xf>
    <xf numFmtId="165" fontId="6" fillId="0" borderId="9" xfId="0" applyNumberFormat="1" applyFont="1" applyBorder="1" applyAlignment="1">
      <alignment horizontal="center"/>
    </xf>
    <xf numFmtId="165" fontId="6" fillId="0" borderId="11" xfId="0" applyNumberFormat="1" applyFont="1" applyBorder="1" applyAlignment="1">
      <alignment horizontal="center"/>
    </xf>
    <xf numFmtId="165" fontId="6" fillId="0" borderId="12" xfId="0" applyNumberFormat="1" applyFont="1" applyBorder="1" applyAlignment="1">
      <alignment horizontal="center"/>
    </xf>
    <xf numFmtId="165" fontId="6" fillId="0" borderId="13" xfId="0" applyNumberFormat="1" applyFont="1" applyBorder="1" applyAlignment="1">
      <alignment horizontal="center"/>
    </xf>
    <xf numFmtId="165" fontId="9" fillId="0" borderId="14" xfId="0" applyNumberFormat="1" applyFont="1" applyBorder="1" applyAlignment="1">
      <alignment horizontal="center"/>
    </xf>
    <xf numFmtId="165" fontId="6" fillId="0" borderId="14" xfId="0" applyNumberFormat="1" applyFont="1" applyBorder="1" applyAlignment="1">
      <alignment horizontal="center"/>
    </xf>
    <xf numFmtId="165" fontId="6" fillId="0" borderId="15" xfId="0" applyNumberFormat="1" applyFont="1" applyBorder="1" applyAlignment="1">
      <alignment horizontal="center"/>
    </xf>
    <xf numFmtId="165" fontId="9" fillId="0" borderId="16" xfId="0" applyNumberFormat="1" applyFont="1" applyBorder="1" applyAlignment="1">
      <alignment horizontal="center"/>
    </xf>
    <xf numFmtId="165" fontId="6" fillId="0" borderId="17" xfId="0" applyNumberFormat="1" applyFont="1" applyBorder="1" applyAlignment="1">
      <alignment horizontal="center"/>
    </xf>
    <xf numFmtId="165" fontId="6" fillId="0" borderId="16" xfId="0" applyNumberFormat="1" applyFont="1" applyBorder="1" applyAlignment="1">
      <alignment horizontal="center"/>
    </xf>
    <xf numFmtId="165" fontId="6" fillId="0" borderId="18" xfId="0" applyNumberFormat="1" applyFont="1" applyBorder="1" applyAlignment="1">
      <alignment horizontal="center"/>
    </xf>
    <xf numFmtId="165" fontId="6" fillId="0" borderId="19" xfId="0" applyNumberFormat="1" applyFont="1" applyBorder="1" applyAlignment="1">
      <alignment horizontal="center"/>
    </xf>
    <xf numFmtId="165" fontId="6" fillId="0" borderId="20" xfId="0" applyNumberFormat="1" applyFont="1" applyBorder="1" applyAlignment="1">
      <alignment horizontal="center"/>
    </xf>
    <xf numFmtId="0" fontId="5" fillId="2" borderId="0" xfId="0" applyFont="1" applyFill="1"/>
    <xf numFmtId="165" fontId="6" fillId="2" borderId="0" xfId="0" applyNumberFormat="1" applyFont="1" applyFill="1" applyAlignment="1">
      <alignment horizont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ACAB8-F626-CB40-8C21-B6C59599F394}">
  <dimension ref="A1:L20"/>
  <sheetViews>
    <sheetView tabSelected="1" workbookViewId="0">
      <selection sqref="A1:L20"/>
    </sheetView>
  </sheetViews>
  <sheetFormatPr baseColWidth="10" defaultRowHeight="16" x14ac:dyDescent="0.2"/>
  <sheetData>
    <row r="1" spans="1:12" x14ac:dyDescent="0.2">
      <c r="A1" s="63" t="s">
        <v>74</v>
      </c>
      <c r="B1" s="63"/>
      <c r="C1" s="63"/>
      <c r="D1" s="63"/>
      <c r="E1" s="63"/>
      <c r="F1" s="63"/>
      <c r="G1" s="63"/>
      <c r="H1" s="63"/>
      <c r="I1" s="63"/>
      <c r="J1" s="63"/>
      <c r="K1" s="63"/>
      <c r="L1" s="63"/>
    </row>
    <row r="2" spans="1:12" x14ac:dyDescent="0.2">
      <c r="A2" s="63"/>
      <c r="B2" s="63"/>
      <c r="C2" s="63"/>
      <c r="D2" s="63"/>
      <c r="E2" s="63"/>
      <c r="F2" s="63"/>
      <c r="G2" s="63"/>
      <c r="H2" s="63"/>
      <c r="I2" s="63"/>
      <c r="J2" s="63"/>
      <c r="K2" s="63"/>
      <c r="L2" s="63"/>
    </row>
    <row r="3" spans="1:12" x14ac:dyDescent="0.2">
      <c r="A3" s="63"/>
      <c r="B3" s="63"/>
      <c r="C3" s="63"/>
      <c r="D3" s="63"/>
      <c r="E3" s="63"/>
      <c r="F3" s="63"/>
      <c r="G3" s="63"/>
      <c r="H3" s="63"/>
      <c r="I3" s="63"/>
      <c r="J3" s="63"/>
      <c r="K3" s="63"/>
      <c r="L3" s="63"/>
    </row>
    <row r="4" spans="1:12" x14ac:dyDescent="0.2">
      <c r="A4" s="63"/>
      <c r="B4" s="63"/>
      <c r="C4" s="63"/>
      <c r="D4" s="63"/>
      <c r="E4" s="63"/>
      <c r="F4" s="63"/>
      <c r="G4" s="63"/>
      <c r="H4" s="63"/>
      <c r="I4" s="63"/>
      <c r="J4" s="63"/>
      <c r="K4" s="63"/>
      <c r="L4" s="63"/>
    </row>
    <row r="5" spans="1:12" x14ac:dyDescent="0.2">
      <c r="A5" s="63"/>
      <c r="B5" s="63"/>
      <c r="C5" s="63"/>
      <c r="D5" s="63"/>
      <c r="E5" s="63"/>
      <c r="F5" s="63"/>
      <c r="G5" s="63"/>
      <c r="H5" s="63"/>
      <c r="I5" s="63"/>
      <c r="J5" s="63"/>
      <c r="K5" s="63"/>
      <c r="L5" s="63"/>
    </row>
    <row r="6" spans="1:12" x14ac:dyDescent="0.2">
      <c r="A6" s="63"/>
      <c r="B6" s="63"/>
      <c r="C6" s="63"/>
      <c r="D6" s="63"/>
      <c r="E6" s="63"/>
      <c r="F6" s="63"/>
      <c r="G6" s="63"/>
      <c r="H6" s="63"/>
      <c r="I6" s="63"/>
      <c r="J6" s="63"/>
      <c r="K6" s="63"/>
      <c r="L6" s="63"/>
    </row>
    <row r="7" spans="1:12" x14ac:dyDescent="0.2">
      <c r="A7" s="63"/>
      <c r="B7" s="63"/>
      <c r="C7" s="63"/>
      <c r="D7" s="63"/>
      <c r="E7" s="63"/>
      <c r="F7" s="63"/>
      <c r="G7" s="63"/>
      <c r="H7" s="63"/>
      <c r="I7" s="63"/>
      <c r="J7" s="63"/>
      <c r="K7" s="63"/>
      <c r="L7" s="63"/>
    </row>
    <row r="8" spans="1:12" x14ac:dyDescent="0.2">
      <c r="A8" s="63"/>
      <c r="B8" s="63"/>
      <c r="C8" s="63"/>
      <c r="D8" s="63"/>
      <c r="E8" s="63"/>
      <c r="F8" s="63"/>
      <c r="G8" s="63"/>
      <c r="H8" s="63"/>
      <c r="I8" s="63"/>
      <c r="J8" s="63"/>
      <c r="K8" s="63"/>
      <c r="L8" s="63"/>
    </row>
    <row r="9" spans="1:12" x14ac:dyDescent="0.2">
      <c r="A9" s="63"/>
      <c r="B9" s="63"/>
      <c r="C9" s="63"/>
      <c r="D9" s="63"/>
      <c r="E9" s="63"/>
      <c r="F9" s="63"/>
      <c r="G9" s="63"/>
      <c r="H9" s="63"/>
      <c r="I9" s="63"/>
      <c r="J9" s="63"/>
      <c r="K9" s="63"/>
      <c r="L9" s="63"/>
    </row>
    <row r="10" spans="1:12" x14ac:dyDescent="0.2">
      <c r="A10" s="63"/>
      <c r="B10" s="63"/>
      <c r="C10" s="63"/>
      <c r="D10" s="63"/>
      <c r="E10" s="63"/>
      <c r="F10" s="63"/>
      <c r="G10" s="63"/>
      <c r="H10" s="63"/>
      <c r="I10" s="63"/>
      <c r="J10" s="63"/>
      <c r="K10" s="63"/>
      <c r="L10" s="63"/>
    </row>
    <row r="11" spans="1:12" x14ac:dyDescent="0.2">
      <c r="A11" s="63"/>
      <c r="B11" s="63"/>
      <c r="C11" s="63"/>
      <c r="D11" s="63"/>
      <c r="E11" s="63"/>
      <c r="F11" s="63"/>
      <c r="G11" s="63"/>
      <c r="H11" s="63"/>
      <c r="I11" s="63"/>
      <c r="J11" s="63"/>
      <c r="K11" s="63"/>
      <c r="L11" s="63"/>
    </row>
    <row r="12" spans="1:12" x14ac:dyDescent="0.2">
      <c r="A12" s="63"/>
      <c r="B12" s="63"/>
      <c r="C12" s="63"/>
      <c r="D12" s="63"/>
      <c r="E12" s="63"/>
      <c r="F12" s="63"/>
      <c r="G12" s="63"/>
      <c r="H12" s="63"/>
      <c r="I12" s="63"/>
      <c r="J12" s="63"/>
      <c r="K12" s="63"/>
      <c r="L12" s="63"/>
    </row>
    <row r="13" spans="1:12" x14ac:dyDescent="0.2">
      <c r="A13" s="63"/>
      <c r="B13" s="63"/>
      <c r="C13" s="63"/>
      <c r="D13" s="63"/>
      <c r="E13" s="63"/>
      <c r="F13" s="63"/>
      <c r="G13" s="63"/>
      <c r="H13" s="63"/>
      <c r="I13" s="63"/>
      <c r="J13" s="63"/>
      <c r="K13" s="63"/>
      <c r="L13" s="63"/>
    </row>
    <row r="14" spans="1:12" x14ac:dyDescent="0.2">
      <c r="A14" s="63"/>
      <c r="B14" s="63"/>
      <c r="C14" s="63"/>
      <c r="D14" s="63"/>
      <c r="E14" s="63"/>
      <c r="F14" s="63"/>
      <c r="G14" s="63"/>
      <c r="H14" s="63"/>
      <c r="I14" s="63"/>
      <c r="J14" s="63"/>
      <c r="K14" s="63"/>
      <c r="L14" s="63"/>
    </row>
    <row r="15" spans="1:12" x14ac:dyDescent="0.2">
      <c r="A15" s="63"/>
      <c r="B15" s="63"/>
      <c r="C15" s="63"/>
      <c r="D15" s="63"/>
      <c r="E15" s="63"/>
      <c r="F15" s="63"/>
      <c r="G15" s="63"/>
      <c r="H15" s="63"/>
      <c r="I15" s="63"/>
      <c r="J15" s="63"/>
      <c r="K15" s="63"/>
      <c r="L15" s="63"/>
    </row>
    <row r="16" spans="1:12" x14ac:dyDescent="0.2">
      <c r="A16" s="63"/>
      <c r="B16" s="63"/>
      <c r="C16" s="63"/>
      <c r="D16" s="63"/>
      <c r="E16" s="63"/>
      <c r="F16" s="63"/>
      <c r="G16" s="63"/>
      <c r="H16" s="63"/>
      <c r="I16" s="63"/>
      <c r="J16" s="63"/>
      <c r="K16" s="63"/>
      <c r="L16" s="63"/>
    </row>
    <row r="17" spans="1:12" x14ac:dyDescent="0.2">
      <c r="A17" s="63"/>
      <c r="B17" s="63"/>
      <c r="C17" s="63"/>
      <c r="D17" s="63"/>
      <c r="E17" s="63"/>
      <c r="F17" s="63"/>
      <c r="G17" s="63"/>
      <c r="H17" s="63"/>
      <c r="I17" s="63"/>
      <c r="J17" s="63"/>
      <c r="K17" s="63"/>
      <c r="L17" s="63"/>
    </row>
    <row r="18" spans="1:12" x14ac:dyDescent="0.2">
      <c r="A18" s="63"/>
      <c r="B18" s="63"/>
      <c r="C18" s="63"/>
      <c r="D18" s="63"/>
      <c r="E18" s="63"/>
      <c r="F18" s="63"/>
      <c r="G18" s="63"/>
      <c r="H18" s="63"/>
      <c r="I18" s="63"/>
      <c r="J18" s="63"/>
      <c r="K18" s="63"/>
      <c r="L18" s="63"/>
    </row>
    <row r="19" spans="1:12" x14ac:dyDescent="0.2">
      <c r="A19" s="63"/>
      <c r="B19" s="63"/>
      <c r="C19" s="63"/>
      <c r="D19" s="63"/>
      <c r="E19" s="63"/>
      <c r="F19" s="63"/>
      <c r="G19" s="63"/>
      <c r="H19" s="63"/>
      <c r="I19" s="63"/>
      <c r="J19" s="63"/>
      <c r="K19" s="63"/>
      <c r="L19" s="63"/>
    </row>
    <row r="20" spans="1:12" x14ac:dyDescent="0.2">
      <c r="A20" s="63"/>
      <c r="B20" s="63"/>
      <c r="C20" s="63"/>
      <c r="D20" s="63"/>
      <c r="E20" s="63"/>
      <c r="F20" s="63"/>
      <c r="G20" s="63"/>
      <c r="H20" s="63"/>
      <c r="I20" s="63"/>
      <c r="J20" s="63"/>
      <c r="K20" s="63"/>
      <c r="L20" s="63"/>
    </row>
  </sheetData>
  <mergeCells count="1">
    <mergeCell ref="A1:L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4EDA-3C45-5046-B0D8-F51178DC8381}">
  <dimension ref="A1:R24"/>
  <sheetViews>
    <sheetView workbookViewId="0"/>
  </sheetViews>
  <sheetFormatPr baseColWidth="10" defaultRowHeight="12" x14ac:dyDescent="0.15"/>
  <cols>
    <col min="1" max="1" width="34" style="8" customWidth="1"/>
    <col min="2" max="18" width="10.83203125" style="17"/>
    <col min="19" max="16384" width="10.83203125" style="8"/>
  </cols>
  <sheetData>
    <row r="1" spans="1:18" s="2" customFormat="1" ht="136" thickBot="1" x14ac:dyDescent="0.25">
      <c r="A1" s="1" t="s">
        <v>0</v>
      </c>
      <c r="B1" s="2" t="s">
        <v>10</v>
      </c>
      <c r="C1" s="2" t="s">
        <v>11</v>
      </c>
      <c r="D1" s="2" t="s">
        <v>12</v>
      </c>
      <c r="E1" s="2" t="s">
        <v>13</v>
      </c>
      <c r="F1" s="2" t="s">
        <v>14</v>
      </c>
      <c r="G1" s="2" t="s">
        <v>15</v>
      </c>
      <c r="H1" s="2" t="s">
        <v>16</v>
      </c>
      <c r="I1" s="2" t="s">
        <v>17</v>
      </c>
      <c r="J1" s="2" t="s">
        <v>7</v>
      </c>
      <c r="K1" s="2" t="s">
        <v>8</v>
      </c>
      <c r="L1" s="2" t="s">
        <v>9</v>
      </c>
      <c r="M1" s="2" t="s">
        <v>6</v>
      </c>
      <c r="N1" s="2" t="s">
        <v>5</v>
      </c>
      <c r="O1" s="2" t="s">
        <v>4</v>
      </c>
      <c r="P1" s="2" t="s">
        <v>3</v>
      </c>
      <c r="Q1" s="2" t="s">
        <v>2</v>
      </c>
      <c r="R1" s="2" t="s">
        <v>1</v>
      </c>
    </row>
    <row r="2" spans="1:18" x14ac:dyDescent="0.15">
      <c r="A2" s="3" t="s">
        <v>10</v>
      </c>
      <c r="B2" s="4" t="s">
        <v>18</v>
      </c>
      <c r="C2" s="5">
        <v>100000</v>
      </c>
      <c r="D2" s="5">
        <v>100000</v>
      </c>
      <c r="E2" s="5">
        <v>100000</v>
      </c>
      <c r="F2" s="5">
        <v>100000</v>
      </c>
      <c r="G2" s="5">
        <v>100000</v>
      </c>
      <c r="H2" s="5">
        <v>100000</v>
      </c>
      <c r="I2" s="5">
        <v>99728</v>
      </c>
      <c r="J2" s="5">
        <v>99728</v>
      </c>
      <c r="K2" s="5">
        <v>99728</v>
      </c>
      <c r="L2" s="5">
        <v>99728</v>
      </c>
      <c r="M2" s="6">
        <v>99456</v>
      </c>
      <c r="N2" s="7">
        <v>99660</v>
      </c>
      <c r="O2" s="7">
        <v>99048</v>
      </c>
      <c r="P2" s="7">
        <v>98776</v>
      </c>
      <c r="Q2" s="7">
        <v>98163</v>
      </c>
      <c r="R2" s="7">
        <v>98571</v>
      </c>
    </row>
    <row r="3" spans="1:18" x14ac:dyDescent="0.15">
      <c r="A3" s="3" t="s">
        <v>11</v>
      </c>
      <c r="B3" s="9">
        <v>100000</v>
      </c>
      <c r="C3" s="10" t="s">
        <v>18</v>
      </c>
      <c r="D3" s="11">
        <v>100000</v>
      </c>
      <c r="E3" s="11">
        <v>100000</v>
      </c>
      <c r="F3" s="11">
        <v>100000</v>
      </c>
      <c r="G3" s="11">
        <v>100000</v>
      </c>
      <c r="H3" s="11">
        <v>100000</v>
      </c>
      <c r="I3" s="11">
        <v>99739</v>
      </c>
      <c r="J3" s="11">
        <v>99740</v>
      </c>
      <c r="K3" s="11">
        <v>99740</v>
      </c>
      <c r="L3" s="11">
        <v>99740</v>
      </c>
      <c r="M3" s="12">
        <v>99481</v>
      </c>
      <c r="N3" s="7">
        <v>99676</v>
      </c>
      <c r="O3" s="7">
        <v>99091</v>
      </c>
      <c r="P3" s="7">
        <v>98827</v>
      </c>
      <c r="Q3" s="7">
        <v>98241</v>
      </c>
      <c r="R3" s="7">
        <v>98632</v>
      </c>
    </row>
    <row r="4" spans="1:18" x14ac:dyDescent="0.15">
      <c r="A4" s="3" t="s">
        <v>12</v>
      </c>
      <c r="B4" s="9">
        <v>100000</v>
      </c>
      <c r="C4" s="11">
        <v>100000</v>
      </c>
      <c r="D4" s="10" t="s">
        <v>18</v>
      </c>
      <c r="E4" s="11">
        <v>100000</v>
      </c>
      <c r="F4" s="11">
        <v>100000</v>
      </c>
      <c r="G4" s="11">
        <v>100000</v>
      </c>
      <c r="H4" s="11">
        <v>100000</v>
      </c>
      <c r="I4" s="11">
        <v>99726</v>
      </c>
      <c r="J4" s="11">
        <v>99726</v>
      </c>
      <c r="K4" s="11">
        <v>99726</v>
      </c>
      <c r="L4" s="11">
        <v>99726</v>
      </c>
      <c r="M4" s="12">
        <v>99452</v>
      </c>
      <c r="N4" s="7">
        <v>99657</v>
      </c>
      <c r="O4" s="7">
        <v>99040</v>
      </c>
      <c r="P4" s="7">
        <v>98766</v>
      </c>
      <c r="Q4" s="7">
        <v>98286</v>
      </c>
      <c r="R4" s="7">
        <v>98629</v>
      </c>
    </row>
    <row r="5" spans="1:18" x14ac:dyDescent="0.15">
      <c r="A5" s="3" t="s">
        <v>13</v>
      </c>
      <c r="B5" s="9">
        <v>100000</v>
      </c>
      <c r="C5" s="11">
        <v>100000</v>
      </c>
      <c r="D5" s="11">
        <v>100000</v>
      </c>
      <c r="E5" s="10" t="s">
        <v>18</v>
      </c>
      <c r="F5" s="11">
        <v>100000</v>
      </c>
      <c r="G5" s="11">
        <v>100000</v>
      </c>
      <c r="H5" s="11">
        <v>100000</v>
      </c>
      <c r="I5" s="11">
        <v>99740</v>
      </c>
      <c r="J5" s="11">
        <v>99741</v>
      </c>
      <c r="K5" s="11">
        <v>99741</v>
      </c>
      <c r="L5" s="11">
        <v>99741</v>
      </c>
      <c r="M5" s="12">
        <v>99481</v>
      </c>
      <c r="N5" s="7">
        <v>99676</v>
      </c>
      <c r="O5" s="7">
        <v>99092</v>
      </c>
      <c r="P5" s="7">
        <v>98827</v>
      </c>
      <c r="Q5" s="7">
        <v>98241</v>
      </c>
      <c r="R5" s="7">
        <v>98632</v>
      </c>
    </row>
    <row r="6" spans="1:18" x14ac:dyDescent="0.15">
      <c r="A6" s="3" t="s">
        <v>14</v>
      </c>
      <c r="B6" s="9">
        <v>100000</v>
      </c>
      <c r="C6" s="11">
        <v>100000</v>
      </c>
      <c r="D6" s="11">
        <v>100000</v>
      </c>
      <c r="E6" s="11">
        <v>100000</v>
      </c>
      <c r="F6" s="10" t="s">
        <v>18</v>
      </c>
      <c r="G6" s="11">
        <v>100000</v>
      </c>
      <c r="H6" s="11">
        <v>100000</v>
      </c>
      <c r="I6" s="11">
        <v>99740</v>
      </c>
      <c r="J6" s="11">
        <v>99741</v>
      </c>
      <c r="K6" s="11">
        <v>99741</v>
      </c>
      <c r="L6" s="11">
        <v>99741</v>
      </c>
      <c r="M6" s="12">
        <v>99481</v>
      </c>
      <c r="N6" s="7">
        <v>99676</v>
      </c>
      <c r="O6" s="7">
        <v>99092</v>
      </c>
      <c r="P6" s="7">
        <v>98827</v>
      </c>
      <c r="Q6" s="7">
        <v>98241</v>
      </c>
      <c r="R6" s="7">
        <v>98632</v>
      </c>
    </row>
    <row r="7" spans="1:18" x14ac:dyDescent="0.15">
      <c r="A7" s="3" t="s">
        <v>15</v>
      </c>
      <c r="B7" s="9">
        <v>100000</v>
      </c>
      <c r="C7" s="11">
        <v>100000</v>
      </c>
      <c r="D7" s="11">
        <v>100000</v>
      </c>
      <c r="E7" s="11">
        <v>100000</v>
      </c>
      <c r="F7" s="11">
        <v>100000</v>
      </c>
      <c r="G7" s="10" t="s">
        <v>18</v>
      </c>
      <c r="H7" s="11">
        <v>100000</v>
      </c>
      <c r="I7" s="11">
        <v>100000</v>
      </c>
      <c r="J7" s="11">
        <v>99684</v>
      </c>
      <c r="K7" s="11">
        <v>99684</v>
      </c>
      <c r="L7" s="11">
        <v>99684</v>
      </c>
      <c r="M7" s="12">
        <v>99368</v>
      </c>
      <c r="N7" s="7">
        <v>99605</v>
      </c>
      <c r="O7" s="7">
        <v>99368</v>
      </c>
      <c r="P7" s="7">
        <v>99130</v>
      </c>
      <c r="Q7" s="7">
        <v>98577</v>
      </c>
      <c r="R7" s="7">
        <v>98893</v>
      </c>
    </row>
    <row r="8" spans="1:18" x14ac:dyDescent="0.15">
      <c r="A8" s="3" t="s">
        <v>16</v>
      </c>
      <c r="B8" s="9">
        <v>100000</v>
      </c>
      <c r="C8" s="11">
        <v>100000</v>
      </c>
      <c r="D8" s="11">
        <v>100000</v>
      </c>
      <c r="E8" s="11">
        <v>100000</v>
      </c>
      <c r="F8" s="11">
        <v>100000</v>
      </c>
      <c r="G8" s="11">
        <v>100000</v>
      </c>
      <c r="H8" s="10" t="s">
        <v>18</v>
      </c>
      <c r="I8" s="11">
        <v>99740</v>
      </c>
      <c r="J8" s="11">
        <v>99741</v>
      </c>
      <c r="K8" s="11">
        <v>99741</v>
      </c>
      <c r="L8" s="11">
        <v>99741</v>
      </c>
      <c r="M8" s="12">
        <v>99481</v>
      </c>
      <c r="N8" s="7">
        <v>99676</v>
      </c>
      <c r="O8" s="7">
        <v>99092</v>
      </c>
      <c r="P8" s="7">
        <v>98827</v>
      </c>
      <c r="Q8" s="7">
        <v>98241</v>
      </c>
      <c r="R8" s="7">
        <v>98632</v>
      </c>
    </row>
    <row r="9" spans="1:18" x14ac:dyDescent="0.15">
      <c r="A9" s="3" t="s">
        <v>17</v>
      </c>
      <c r="B9" s="9">
        <v>99728</v>
      </c>
      <c r="C9" s="11">
        <v>99739</v>
      </c>
      <c r="D9" s="11">
        <v>99726</v>
      </c>
      <c r="E9" s="11">
        <v>99740</v>
      </c>
      <c r="F9" s="11">
        <v>99740</v>
      </c>
      <c r="G9" s="11">
        <v>100000</v>
      </c>
      <c r="H9" s="11">
        <v>99740</v>
      </c>
      <c r="I9" s="10" t="s">
        <v>18</v>
      </c>
      <c r="J9" s="11">
        <v>99479</v>
      </c>
      <c r="K9" s="11">
        <v>99479</v>
      </c>
      <c r="L9" s="11">
        <v>99479</v>
      </c>
      <c r="M9" s="12">
        <v>99219</v>
      </c>
      <c r="N9" s="7">
        <v>99414</v>
      </c>
      <c r="O9" s="7">
        <v>98828</v>
      </c>
      <c r="P9" s="7">
        <v>98561</v>
      </c>
      <c r="Q9" s="7">
        <v>97973</v>
      </c>
      <c r="R9" s="7">
        <v>98365</v>
      </c>
    </row>
    <row r="10" spans="1:18" x14ac:dyDescent="0.15">
      <c r="A10" s="3" t="s">
        <v>7</v>
      </c>
      <c r="B10" s="9">
        <v>99728</v>
      </c>
      <c r="C10" s="11">
        <v>99740</v>
      </c>
      <c r="D10" s="11">
        <v>99726</v>
      </c>
      <c r="E10" s="11">
        <v>99741</v>
      </c>
      <c r="F10" s="11">
        <v>99741</v>
      </c>
      <c r="G10" s="11">
        <v>99684</v>
      </c>
      <c r="H10" s="11">
        <v>99741</v>
      </c>
      <c r="I10" s="11">
        <v>99479</v>
      </c>
      <c r="J10" s="10" t="s">
        <v>18</v>
      </c>
      <c r="K10" s="11">
        <v>100000</v>
      </c>
      <c r="L10" s="11">
        <v>100000</v>
      </c>
      <c r="M10" s="12">
        <v>99741</v>
      </c>
      <c r="N10" s="7">
        <v>99676</v>
      </c>
      <c r="O10" s="7">
        <v>99287</v>
      </c>
      <c r="P10" s="7">
        <v>99088</v>
      </c>
      <c r="Q10" s="7">
        <v>98306</v>
      </c>
      <c r="R10" s="7">
        <v>98762</v>
      </c>
    </row>
    <row r="11" spans="1:18" x14ac:dyDescent="0.15">
      <c r="A11" s="3" t="s">
        <v>8</v>
      </c>
      <c r="B11" s="9">
        <v>99728</v>
      </c>
      <c r="C11" s="11">
        <v>99740</v>
      </c>
      <c r="D11" s="11">
        <v>99726</v>
      </c>
      <c r="E11" s="11">
        <v>99741</v>
      </c>
      <c r="F11" s="11">
        <v>99741</v>
      </c>
      <c r="G11" s="11">
        <v>99684</v>
      </c>
      <c r="H11" s="11">
        <v>99741</v>
      </c>
      <c r="I11" s="11">
        <v>99479</v>
      </c>
      <c r="J11" s="11">
        <v>100000</v>
      </c>
      <c r="K11" s="10" t="s">
        <v>18</v>
      </c>
      <c r="L11" s="11">
        <v>100000</v>
      </c>
      <c r="M11" s="12">
        <v>99741</v>
      </c>
      <c r="N11" s="7">
        <v>99676</v>
      </c>
      <c r="O11" s="7">
        <v>99287</v>
      </c>
      <c r="P11" s="7">
        <v>99088</v>
      </c>
      <c r="Q11" s="7">
        <v>98306</v>
      </c>
      <c r="R11" s="7">
        <v>98762</v>
      </c>
    </row>
    <row r="12" spans="1:18" x14ac:dyDescent="0.15">
      <c r="A12" s="3" t="s">
        <v>9</v>
      </c>
      <c r="B12" s="9">
        <v>99728</v>
      </c>
      <c r="C12" s="11">
        <v>99740</v>
      </c>
      <c r="D12" s="11">
        <v>99726</v>
      </c>
      <c r="E12" s="11">
        <v>99741</v>
      </c>
      <c r="F12" s="11">
        <v>99741</v>
      </c>
      <c r="G12" s="11">
        <v>99684</v>
      </c>
      <c r="H12" s="11">
        <v>99741</v>
      </c>
      <c r="I12" s="11">
        <v>99479</v>
      </c>
      <c r="J12" s="11">
        <v>100000</v>
      </c>
      <c r="K12" s="11">
        <v>100000</v>
      </c>
      <c r="L12" s="10" t="s">
        <v>18</v>
      </c>
      <c r="M12" s="12">
        <v>99741</v>
      </c>
      <c r="N12" s="7">
        <v>99676</v>
      </c>
      <c r="O12" s="7">
        <v>99287</v>
      </c>
      <c r="P12" s="7">
        <v>99088</v>
      </c>
      <c r="Q12" s="7">
        <v>98306</v>
      </c>
      <c r="R12" s="7">
        <v>98762</v>
      </c>
    </row>
    <row r="13" spans="1:18" ht="13" thickBot="1" x14ac:dyDescent="0.2">
      <c r="A13" s="3" t="s">
        <v>6</v>
      </c>
      <c r="B13" s="13">
        <v>99456</v>
      </c>
      <c r="C13" s="14">
        <v>99481</v>
      </c>
      <c r="D13" s="14">
        <v>99452</v>
      </c>
      <c r="E13" s="14">
        <v>99481</v>
      </c>
      <c r="F13" s="14">
        <v>99481</v>
      </c>
      <c r="G13" s="14">
        <v>99368</v>
      </c>
      <c r="H13" s="14">
        <v>99481</v>
      </c>
      <c r="I13" s="14">
        <v>99219</v>
      </c>
      <c r="J13" s="14">
        <v>99741</v>
      </c>
      <c r="K13" s="14">
        <v>99741</v>
      </c>
      <c r="L13" s="14">
        <v>99741</v>
      </c>
      <c r="M13" s="15" t="s">
        <v>18</v>
      </c>
      <c r="N13" s="7">
        <v>99416</v>
      </c>
      <c r="O13" s="7">
        <v>99287</v>
      </c>
      <c r="P13" s="7">
        <v>99088</v>
      </c>
      <c r="Q13" s="7">
        <v>98306</v>
      </c>
      <c r="R13" s="7">
        <v>98632</v>
      </c>
    </row>
    <row r="14" spans="1:18" x14ac:dyDescent="0.15">
      <c r="A14" s="3" t="s">
        <v>5</v>
      </c>
      <c r="B14" s="11">
        <v>99660</v>
      </c>
      <c r="C14" s="11">
        <v>99676</v>
      </c>
      <c r="D14" s="11">
        <v>99657</v>
      </c>
      <c r="E14" s="11">
        <v>99676</v>
      </c>
      <c r="F14" s="11">
        <v>99676</v>
      </c>
      <c r="G14" s="11">
        <v>99605</v>
      </c>
      <c r="H14" s="11">
        <v>99676</v>
      </c>
      <c r="I14" s="11">
        <v>99414</v>
      </c>
      <c r="J14" s="11">
        <v>99676</v>
      </c>
      <c r="K14" s="11">
        <v>99676</v>
      </c>
      <c r="L14" s="11">
        <v>99676</v>
      </c>
      <c r="M14" s="11">
        <v>99416</v>
      </c>
      <c r="N14" s="16" t="s">
        <v>18</v>
      </c>
      <c r="O14" s="7">
        <v>98962</v>
      </c>
      <c r="P14" s="7">
        <v>98893</v>
      </c>
      <c r="Q14" s="7">
        <v>98371</v>
      </c>
      <c r="R14" s="7">
        <v>98567</v>
      </c>
    </row>
    <row r="15" spans="1:18" x14ac:dyDescent="0.15">
      <c r="A15" s="3" t="s">
        <v>4</v>
      </c>
      <c r="B15" s="7">
        <v>99048</v>
      </c>
      <c r="C15" s="7">
        <v>99091</v>
      </c>
      <c r="D15" s="7">
        <v>99040</v>
      </c>
      <c r="E15" s="7">
        <v>99092</v>
      </c>
      <c r="F15" s="7">
        <v>99092</v>
      </c>
      <c r="G15" s="7">
        <v>99368</v>
      </c>
      <c r="H15" s="7">
        <v>99092</v>
      </c>
      <c r="I15" s="7">
        <v>98828</v>
      </c>
      <c r="J15" s="7">
        <v>99287</v>
      </c>
      <c r="K15" s="7">
        <v>99287</v>
      </c>
      <c r="L15" s="7">
        <v>99287</v>
      </c>
      <c r="M15" s="7">
        <v>99287</v>
      </c>
      <c r="N15" s="7">
        <v>98962</v>
      </c>
      <c r="O15" s="16" t="s">
        <v>18</v>
      </c>
      <c r="P15" s="7">
        <v>99283</v>
      </c>
      <c r="Q15" s="7">
        <v>98436</v>
      </c>
      <c r="R15" s="7">
        <v>98958</v>
      </c>
    </row>
    <row r="16" spans="1:18" x14ac:dyDescent="0.15">
      <c r="A16" s="3" t="s">
        <v>3</v>
      </c>
      <c r="B16" s="7">
        <v>98776</v>
      </c>
      <c r="C16" s="7">
        <v>98827</v>
      </c>
      <c r="D16" s="7">
        <v>98766</v>
      </c>
      <c r="E16" s="7">
        <v>98827</v>
      </c>
      <c r="F16" s="7">
        <v>98827</v>
      </c>
      <c r="G16" s="7">
        <v>99130</v>
      </c>
      <c r="H16" s="7">
        <v>98827</v>
      </c>
      <c r="I16" s="7">
        <v>98561</v>
      </c>
      <c r="J16" s="7">
        <v>99088</v>
      </c>
      <c r="K16" s="7">
        <v>99088</v>
      </c>
      <c r="L16" s="7">
        <v>99088</v>
      </c>
      <c r="M16" s="7">
        <v>99088</v>
      </c>
      <c r="N16" s="7">
        <v>98893</v>
      </c>
      <c r="O16" s="7">
        <v>99283</v>
      </c>
      <c r="P16" s="16" t="s">
        <v>18</v>
      </c>
      <c r="Q16" s="7">
        <v>99089</v>
      </c>
      <c r="R16" s="7">
        <v>99024</v>
      </c>
    </row>
    <row r="17" spans="1:18" x14ac:dyDescent="0.15">
      <c r="A17" s="3" t="s">
        <v>2</v>
      </c>
      <c r="B17" s="7">
        <v>98163</v>
      </c>
      <c r="C17" s="7">
        <v>98241</v>
      </c>
      <c r="D17" s="7">
        <v>98286</v>
      </c>
      <c r="E17" s="7">
        <v>98241</v>
      </c>
      <c r="F17" s="7">
        <v>98241</v>
      </c>
      <c r="G17" s="7">
        <v>98577</v>
      </c>
      <c r="H17" s="7">
        <v>98241</v>
      </c>
      <c r="I17" s="7">
        <v>97973</v>
      </c>
      <c r="J17" s="7">
        <v>98306</v>
      </c>
      <c r="K17" s="7">
        <v>98306</v>
      </c>
      <c r="L17" s="7">
        <v>98306</v>
      </c>
      <c r="M17" s="7">
        <v>98306</v>
      </c>
      <c r="N17" s="7">
        <v>98371</v>
      </c>
      <c r="O17" s="7">
        <v>98436</v>
      </c>
      <c r="P17" s="7">
        <v>99089</v>
      </c>
      <c r="Q17" s="16" t="s">
        <v>18</v>
      </c>
      <c r="R17" s="7">
        <v>98373</v>
      </c>
    </row>
    <row r="18" spans="1:18" x14ac:dyDescent="0.15">
      <c r="A18" s="3" t="s">
        <v>23</v>
      </c>
      <c r="B18" s="7">
        <v>98571</v>
      </c>
      <c r="C18" s="7">
        <v>98632</v>
      </c>
      <c r="D18" s="7">
        <v>98629</v>
      </c>
      <c r="E18" s="7">
        <v>98632</v>
      </c>
      <c r="F18" s="7">
        <v>98632</v>
      </c>
      <c r="G18" s="7">
        <v>98893</v>
      </c>
      <c r="H18" s="7">
        <v>98632</v>
      </c>
      <c r="I18" s="7">
        <v>98365</v>
      </c>
      <c r="J18" s="7">
        <v>98762</v>
      </c>
      <c r="K18" s="7">
        <v>98762</v>
      </c>
      <c r="L18" s="7">
        <v>98762</v>
      </c>
      <c r="M18" s="7">
        <v>98632</v>
      </c>
      <c r="N18" s="7">
        <v>98567</v>
      </c>
      <c r="O18" s="7">
        <v>98958</v>
      </c>
      <c r="P18" s="7">
        <v>99024</v>
      </c>
      <c r="Q18" s="7">
        <v>98373</v>
      </c>
      <c r="R18" s="16" t="s">
        <v>18</v>
      </c>
    </row>
    <row r="21" spans="1:18" x14ac:dyDescent="0.15">
      <c r="A21" s="18" t="s">
        <v>19</v>
      </c>
      <c r="B21" s="19">
        <v>100000</v>
      </c>
    </row>
    <row r="22" spans="1:18" x14ac:dyDescent="0.15">
      <c r="A22" s="18" t="s">
        <v>20</v>
      </c>
      <c r="B22" s="19">
        <v>99219</v>
      </c>
    </row>
    <row r="23" spans="1:18" x14ac:dyDescent="0.15">
      <c r="A23" s="18" t="s">
        <v>21</v>
      </c>
      <c r="B23" s="19">
        <v>99784</v>
      </c>
    </row>
    <row r="24" spans="1:18" x14ac:dyDescent="0.15">
      <c r="A24" s="18" t="s">
        <v>22</v>
      </c>
      <c r="B24" s="19">
        <v>19979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DE53-2C53-8B4A-880D-FF9A4636BD71}">
  <dimension ref="A1:W33"/>
  <sheetViews>
    <sheetView workbookViewId="0"/>
  </sheetViews>
  <sheetFormatPr baseColWidth="10" defaultRowHeight="12" x14ac:dyDescent="0.15"/>
  <cols>
    <col min="1" max="1" width="50.33203125" style="46" customWidth="1"/>
    <col min="2" max="2" width="10.83203125" style="8" bestFit="1"/>
    <col min="3" max="15" width="7.5" style="8" bestFit="1" customWidth="1"/>
    <col min="16" max="16" width="5.83203125" style="8" bestFit="1" customWidth="1"/>
    <col min="17" max="21" width="7.5" style="8" bestFit="1" customWidth="1"/>
    <col min="22" max="22" width="8" style="8" bestFit="1" customWidth="1"/>
    <col min="23" max="23" width="39.6640625" style="8" bestFit="1" customWidth="1"/>
    <col min="24" max="16384" width="10.83203125" style="8"/>
  </cols>
  <sheetData>
    <row r="1" spans="1:23" s="25" customFormat="1" ht="186" x14ac:dyDescent="0.15">
      <c r="A1" s="20" t="s">
        <v>24</v>
      </c>
      <c r="B1" s="21" t="s">
        <v>1</v>
      </c>
      <c r="C1" s="22" t="s">
        <v>2</v>
      </c>
      <c r="D1" s="22" t="s">
        <v>3</v>
      </c>
      <c r="E1" s="22" t="s">
        <v>4</v>
      </c>
      <c r="F1" s="22" t="s">
        <v>5</v>
      </c>
      <c r="G1" s="22" t="s">
        <v>6</v>
      </c>
      <c r="H1" s="22" t="s">
        <v>7</v>
      </c>
      <c r="I1" s="22" t="s">
        <v>8</v>
      </c>
      <c r="J1" s="22" t="s">
        <v>9</v>
      </c>
      <c r="K1" s="22" t="s">
        <v>25</v>
      </c>
      <c r="L1" s="22" t="s">
        <v>10</v>
      </c>
      <c r="M1" s="22" t="s">
        <v>11</v>
      </c>
      <c r="N1" s="22" t="s">
        <v>12</v>
      </c>
      <c r="O1" s="22" t="s">
        <v>26</v>
      </c>
      <c r="P1" s="22" t="s">
        <v>13</v>
      </c>
      <c r="Q1" s="22" t="s">
        <v>27</v>
      </c>
      <c r="R1" s="22" t="s">
        <v>14</v>
      </c>
      <c r="S1" s="22" t="s">
        <v>15</v>
      </c>
      <c r="T1" s="22" t="s">
        <v>16</v>
      </c>
      <c r="U1" s="22" t="s">
        <v>17</v>
      </c>
      <c r="V1" s="23" t="s">
        <v>28</v>
      </c>
      <c r="W1" s="24" t="s">
        <v>29</v>
      </c>
    </row>
    <row r="2" spans="1:23" x14ac:dyDescent="0.15">
      <c r="A2" s="26" t="s">
        <v>30</v>
      </c>
      <c r="B2" s="27">
        <v>1</v>
      </c>
      <c r="C2" s="28">
        <v>0.81399999999999995</v>
      </c>
      <c r="D2" s="28">
        <v>0.81200000000000006</v>
      </c>
      <c r="E2" s="28">
        <v>0.80400000000000005</v>
      </c>
      <c r="F2" s="28">
        <v>0.81100000000000005</v>
      </c>
      <c r="G2" s="28">
        <v>0.80900000000000005</v>
      </c>
      <c r="H2" s="28">
        <v>0.80900000000000005</v>
      </c>
      <c r="I2" s="28">
        <v>0.80900000000000005</v>
      </c>
      <c r="J2" s="28">
        <v>0.81</v>
      </c>
      <c r="K2" s="28">
        <v>0.81499999999999995</v>
      </c>
      <c r="L2" s="28">
        <v>0.80700000000000005</v>
      </c>
      <c r="M2" s="28">
        <v>0.80900000000000005</v>
      </c>
      <c r="N2" s="28">
        <v>0.80800000000000005</v>
      </c>
      <c r="O2" s="28">
        <v>0.80800000000000005</v>
      </c>
      <c r="P2" s="28">
        <v>0.80900000000000005</v>
      </c>
      <c r="Q2" s="28">
        <v>0.80900000000000005</v>
      </c>
      <c r="R2" s="28">
        <v>0.81</v>
      </c>
      <c r="S2" s="28">
        <v>0.80800000000000005</v>
      </c>
      <c r="T2" s="28">
        <v>0.80800000000000005</v>
      </c>
      <c r="U2" s="28">
        <v>0.80900000000000005</v>
      </c>
      <c r="V2" s="28"/>
      <c r="W2" s="29"/>
    </row>
    <row r="3" spans="1:23" x14ac:dyDescent="0.15">
      <c r="A3" s="26" t="s">
        <v>31</v>
      </c>
      <c r="B3" s="27">
        <v>0.81799999999999995</v>
      </c>
      <c r="C3" s="28">
        <v>1</v>
      </c>
      <c r="D3" s="28">
        <v>0.92300000000000004</v>
      </c>
      <c r="E3" s="28">
        <v>0.84499999999999997</v>
      </c>
      <c r="F3" s="28">
        <v>0.86399999999999999</v>
      </c>
      <c r="G3" s="28">
        <v>0.85099999999999998</v>
      </c>
      <c r="H3" s="28">
        <v>0.85099999999999998</v>
      </c>
      <c r="I3" s="28">
        <v>0.85</v>
      </c>
      <c r="J3" s="28">
        <v>0.85099999999999998</v>
      </c>
      <c r="K3" s="28">
        <v>0.85099999999999998</v>
      </c>
      <c r="L3" s="28">
        <v>0.84699999999999998</v>
      </c>
      <c r="M3" s="28">
        <v>0.84699999999999998</v>
      </c>
      <c r="N3" s="28">
        <v>0.84899999999999998</v>
      </c>
      <c r="O3" s="28">
        <v>0.84799999999999998</v>
      </c>
      <c r="P3" s="28">
        <v>0.84799999999999998</v>
      </c>
      <c r="Q3" s="28">
        <v>0.84699999999999998</v>
      </c>
      <c r="R3" s="28">
        <v>0.84699999999999998</v>
      </c>
      <c r="S3" s="28">
        <v>0.85299999999999998</v>
      </c>
      <c r="T3" s="28">
        <v>0.84799999999999998</v>
      </c>
      <c r="U3" s="28">
        <v>0.85099999999999998</v>
      </c>
      <c r="V3" s="28"/>
      <c r="W3" s="29"/>
    </row>
    <row r="4" spans="1:23" x14ac:dyDescent="0.15">
      <c r="A4" s="26" t="s">
        <v>32</v>
      </c>
      <c r="B4" s="27">
        <v>0.81399999999999995</v>
      </c>
      <c r="C4" s="28">
        <v>0.92800000000000005</v>
      </c>
      <c r="D4" s="28">
        <v>1</v>
      </c>
      <c r="E4" s="28">
        <v>0.84299999999999997</v>
      </c>
      <c r="F4" s="28">
        <v>0.85099999999999998</v>
      </c>
      <c r="G4" s="28">
        <v>0.84599999999999997</v>
      </c>
      <c r="H4" s="28">
        <v>0.84599999999999997</v>
      </c>
      <c r="I4" s="28">
        <v>0.84799999999999998</v>
      </c>
      <c r="J4" s="28">
        <v>0.84799999999999998</v>
      </c>
      <c r="K4" s="28">
        <v>0.85199999999999998</v>
      </c>
      <c r="L4" s="28">
        <v>0.84599999999999997</v>
      </c>
      <c r="M4" s="28">
        <v>0.84599999999999997</v>
      </c>
      <c r="N4" s="28">
        <v>0.84599999999999997</v>
      </c>
      <c r="O4" s="28">
        <v>0.84699999999999998</v>
      </c>
      <c r="P4" s="28">
        <v>0.84599999999999997</v>
      </c>
      <c r="Q4" s="28">
        <v>0.84599999999999997</v>
      </c>
      <c r="R4" s="28">
        <v>0.84699999999999998</v>
      </c>
      <c r="S4" s="28">
        <v>0.84599999999999997</v>
      </c>
      <c r="T4" s="28">
        <v>0.84599999999999997</v>
      </c>
      <c r="U4" s="28">
        <v>0.85099999999999998</v>
      </c>
      <c r="V4" s="28"/>
      <c r="W4" s="29"/>
    </row>
    <row r="5" spans="1:23" x14ac:dyDescent="0.15">
      <c r="A5" s="26" t="s">
        <v>33</v>
      </c>
      <c r="B5" s="27">
        <v>0.80400000000000005</v>
      </c>
      <c r="C5" s="28">
        <v>0.84199999999999997</v>
      </c>
      <c r="D5" s="28">
        <v>0.84099999999999997</v>
      </c>
      <c r="E5" s="28">
        <v>1</v>
      </c>
      <c r="F5" s="28">
        <v>0.94399999999999995</v>
      </c>
      <c r="G5" s="28">
        <v>0.94699999999999995</v>
      </c>
      <c r="H5" s="28">
        <v>0.94</v>
      </c>
      <c r="I5" s="28">
        <v>0.94099999999999995</v>
      </c>
      <c r="J5" s="28">
        <v>0.94299999999999995</v>
      </c>
      <c r="K5" s="28">
        <v>0.94299999999999995</v>
      </c>
      <c r="L5" s="28">
        <v>0.94599999999999995</v>
      </c>
      <c r="M5" s="28">
        <v>0.94499999999999995</v>
      </c>
      <c r="N5" s="28">
        <v>0.94599999999999995</v>
      </c>
      <c r="O5" s="28">
        <v>0.94599999999999995</v>
      </c>
      <c r="P5" s="28">
        <v>0.94499999999999995</v>
      </c>
      <c r="Q5" s="28">
        <v>0.94499999999999995</v>
      </c>
      <c r="R5" s="28">
        <v>0.94799999999999995</v>
      </c>
      <c r="S5" s="28">
        <v>0.94799999999999995</v>
      </c>
      <c r="T5" s="28">
        <v>0.94499999999999995</v>
      </c>
      <c r="U5" s="28">
        <v>0.94499999999999995</v>
      </c>
      <c r="V5" s="28"/>
      <c r="W5" s="29"/>
    </row>
    <row r="6" spans="1:23" ht="13" thickBot="1" x14ac:dyDescent="0.2">
      <c r="A6" s="26" t="s">
        <v>34</v>
      </c>
      <c r="B6" s="27">
        <v>0.81399999999999995</v>
      </c>
      <c r="C6" s="28">
        <v>0.86299999999999999</v>
      </c>
      <c r="D6" s="28">
        <v>0.85399999999999998</v>
      </c>
      <c r="E6" s="28">
        <v>0.94499999999999995</v>
      </c>
      <c r="F6" s="28">
        <v>1</v>
      </c>
      <c r="G6" s="30">
        <v>0.94899999999999995</v>
      </c>
      <c r="H6" s="30">
        <v>0.94699999999999995</v>
      </c>
      <c r="I6" s="30">
        <v>0.94699999999999995</v>
      </c>
      <c r="J6" s="30">
        <v>0.94799999999999995</v>
      </c>
      <c r="K6" s="30">
        <v>0.95</v>
      </c>
      <c r="L6" s="30">
        <v>0.94799999999999995</v>
      </c>
      <c r="M6" s="30">
        <v>0.95</v>
      </c>
      <c r="N6" s="30">
        <v>0.95</v>
      </c>
      <c r="O6" s="30">
        <v>0.94699999999999995</v>
      </c>
      <c r="P6" s="30">
        <v>0.95</v>
      </c>
      <c r="Q6" s="30">
        <v>0.95</v>
      </c>
      <c r="R6" s="30">
        <v>0.95099999999999996</v>
      </c>
      <c r="S6" s="30">
        <v>0.95099999999999996</v>
      </c>
      <c r="T6" s="30">
        <v>0.95</v>
      </c>
      <c r="U6" s="30">
        <v>0.94899999999999995</v>
      </c>
      <c r="V6" s="28" t="s">
        <v>35</v>
      </c>
      <c r="W6" s="29"/>
    </row>
    <row r="7" spans="1:23" x14ac:dyDescent="0.15">
      <c r="A7" s="26" t="s">
        <v>36</v>
      </c>
      <c r="B7" s="27">
        <v>0.81200000000000006</v>
      </c>
      <c r="C7" s="28">
        <v>0.84699999999999998</v>
      </c>
      <c r="D7" s="28">
        <v>0.84599999999999997</v>
      </c>
      <c r="E7" s="28">
        <v>0.94899999999999995</v>
      </c>
      <c r="F7" s="31">
        <v>0.94799999999999995</v>
      </c>
      <c r="G7" s="32">
        <v>1</v>
      </c>
      <c r="H7" s="33">
        <v>0.96199999999999997</v>
      </c>
      <c r="I7" s="33">
        <v>0.96399999999999997</v>
      </c>
      <c r="J7" s="33">
        <v>0.96299999999999997</v>
      </c>
      <c r="K7" s="33">
        <v>0.96299999999999997</v>
      </c>
      <c r="L7" s="33">
        <v>0.96799999999999997</v>
      </c>
      <c r="M7" s="33">
        <v>0.96799999999999997</v>
      </c>
      <c r="N7" s="33">
        <v>0.97099999999999997</v>
      </c>
      <c r="O7" s="33">
        <v>0.96799999999999997</v>
      </c>
      <c r="P7" s="33">
        <v>0.96799999999999997</v>
      </c>
      <c r="Q7" s="33">
        <v>0.96799999999999997</v>
      </c>
      <c r="R7" s="33">
        <v>0.96799999999999997</v>
      </c>
      <c r="S7" s="33">
        <v>0.96599999999999997</v>
      </c>
      <c r="T7" s="33">
        <v>0.96799999999999997</v>
      </c>
      <c r="U7" s="34">
        <v>0.96699999999999997</v>
      </c>
      <c r="V7" s="27" t="s">
        <v>37</v>
      </c>
      <c r="W7" s="29"/>
    </row>
    <row r="8" spans="1:23" x14ac:dyDescent="0.15">
      <c r="A8" s="26" t="s">
        <v>38</v>
      </c>
      <c r="B8" s="27">
        <v>0.81200000000000006</v>
      </c>
      <c r="C8" s="28">
        <v>0.85</v>
      </c>
      <c r="D8" s="28">
        <v>0.84499999999999997</v>
      </c>
      <c r="E8" s="28">
        <v>0.94099999999999995</v>
      </c>
      <c r="F8" s="31">
        <v>0.94499999999999995</v>
      </c>
      <c r="G8" s="35">
        <v>0.96199999999999997</v>
      </c>
      <c r="H8" s="28">
        <v>1</v>
      </c>
      <c r="I8" s="28">
        <v>0.996</v>
      </c>
      <c r="J8" s="28">
        <v>0.99</v>
      </c>
      <c r="K8" s="28">
        <v>0.97699999999999998</v>
      </c>
      <c r="L8" s="28">
        <v>0.97499999999999998</v>
      </c>
      <c r="M8" s="28">
        <v>0.97099999999999997</v>
      </c>
      <c r="N8" s="28">
        <v>0.97499999999999998</v>
      </c>
      <c r="O8" s="28">
        <v>0.97</v>
      </c>
      <c r="P8" s="28">
        <v>0.97099999999999997</v>
      </c>
      <c r="Q8" s="28">
        <v>0.97099999999999997</v>
      </c>
      <c r="R8" s="28">
        <v>0.97199999999999998</v>
      </c>
      <c r="S8" s="28">
        <v>0.97299999999999998</v>
      </c>
      <c r="T8" s="28">
        <v>0.97399999999999998</v>
      </c>
      <c r="U8" s="36">
        <v>0.97299999999999998</v>
      </c>
      <c r="V8" s="27" t="s">
        <v>37</v>
      </c>
      <c r="W8" s="37" t="s">
        <v>39</v>
      </c>
    </row>
    <row r="9" spans="1:23" x14ac:dyDescent="0.15">
      <c r="A9" s="26" t="s">
        <v>40</v>
      </c>
      <c r="B9" s="27">
        <v>0.81200000000000006</v>
      </c>
      <c r="C9" s="28">
        <v>0.84799999999999998</v>
      </c>
      <c r="D9" s="28">
        <v>0.84699999999999998</v>
      </c>
      <c r="E9" s="28">
        <v>0.94</v>
      </c>
      <c r="F9" s="31">
        <v>0.94599999999999995</v>
      </c>
      <c r="G9" s="35">
        <v>0.96299999999999997</v>
      </c>
      <c r="H9" s="28">
        <v>0.996</v>
      </c>
      <c r="I9" s="28">
        <v>1</v>
      </c>
      <c r="J9" s="28">
        <v>0.99099999999999999</v>
      </c>
      <c r="K9" s="28">
        <v>0.98</v>
      </c>
      <c r="L9" s="28">
        <v>0.97599999999999998</v>
      </c>
      <c r="M9" s="28">
        <v>0.97</v>
      </c>
      <c r="N9" s="28">
        <v>0.97499999999999998</v>
      </c>
      <c r="O9" s="28">
        <v>0.97399999999999998</v>
      </c>
      <c r="P9" s="28">
        <v>0.97</v>
      </c>
      <c r="Q9" s="28">
        <v>0.97</v>
      </c>
      <c r="R9" s="28">
        <v>0.97099999999999997</v>
      </c>
      <c r="S9" s="28">
        <v>0.97499999999999998</v>
      </c>
      <c r="T9" s="28">
        <v>0.97399999999999998</v>
      </c>
      <c r="U9" s="36">
        <v>0.97199999999999998</v>
      </c>
      <c r="V9" s="27" t="s">
        <v>37</v>
      </c>
      <c r="W9" s="37" t="s">
        <v>39</v>
      </c>
    </row>
    <row r="10" spans="1:23" x14ac:dyDescent="0.15">
      <c r="A10" s="26" t="s">
        <v>41</v>
      </c>
      <c r="B10" s="27">
        <v>0.81200000000000006</v>
      </c>
      <c r="C10" s="28">
        <v>0.84699999999999998</v>
      </c>
      <c r="D10" s="28">
        <v>0.84599999999999997</v>
      </c>
      <c r="E10" s="28">
        <v>0.94</v>
      </c>
      <c r="F10" s="31">
        <v>0.94299999999999995</v>
      </c>
      <c r="G10" s="35">
        <v>0.95799999999999996</v>
      </c>
      <c r="H10" s="28">
        <v>0.98699999999999999</v>
      </c>
      <c r="I10" s="28">
        <v>0.98899999999999999</v>
      </c>
      <c r="J10" s="28">
        <v>1</v>
      </c>
      <c r="K10" s="28">
        <v>0.99299999999999999</v>
      </c>
      <c r="L10" s="28">
        <v>0.97299999999999998</v>
      </c>
      <c r="M10" s="28">
        <v>0.96899999999999997</v>
      </c>
      <c r="N10" s="28">
        <v>0.97299999999999998</v>
      </c>
      <c r="O10" s="28">
        <v>0.96799999999999997</v>
      </c>
      <c r="P10" s="28">
        <v>0.96899999999999997</v>
      </c>
      <c r="Q10" s="28">
        <v>0.96899999999999997</v>
      </c>
      <c r="R10" s="28">
        <v>0.96899999999999997</v>
      </c>
      <c r="S10" s="28">
        <v>0.97099999999999997</v>
      </c>
      <c r="T10" s="28">
        <v>0.97099999999999997</v>
      </c>
      <c r="U10" s="36">
        <v>0.96399999999999997</v>
      </c>
      <c r="V10" s="27" t="s">
        <v>37</v>
      </c>
      <c r="W10" s="37" t="s">
        <v>39</v>
      </c>
    </row>
    <row r="11" spans="1:23" x14ac:dyDescent="0.15">
      <c r="A11" s="26" t="s">
        <v>42</v>
      </c>
      <c r="B11" s="27">
        <v>0.81499999999999995</v>
      </c>
      <c r="C11" s="28">
        <v>0.84699999999999998</v>
      </c>
      <c r="D11" s="28">
        <v>0.84799999999999998</v>
      </c>
      <c r="E11" s="28">
        <v>0.94</v>
      </c>
      <c r="F11" s="31">
        <v>0.94499999999999995</v>
      </c>
      <c r="G11" s="35">
        <v>0.95899999999999996</v>
      </c>
      <c r="H11" s="28">
        <v>0.97499999999999998</v>
      </c>
      <c r="I11" s="28">
        <v>0.97699999999999998</v>
      </c>
      <c r="J11" s="28">
        <v>0.98899999999999999</v>
      </c>
      <c r="K11" s="28">
        <v>1</v>
      </c>
      <c r="L11" s="28">
        <v>0.98699999999999999</v>
      </c>
      <c r="M11" s="28">
        <v>0.98199999999999998</v>
      </c>
      <c r="N11" s="28">
        <v>0.98699999999999999</v>
      </c>
      <c r="O11" s="28">
        <v>0.98299999999999998</v>
      </c>
      <c r="P11" s="28">
        <v>0.98299999999999998</v>
      </c>
      <c r="Q11" s="28">
        <v>0.98299999999999998</v>
      </c>
      <c r="R11" s="28">
        <v>0.98299999999999998</v>
      </c>
      <c r="S11" s="28">
        <v>0.98599999999999999</v>
      </c>
      <c r="T11" s="28">
        <v>0.98499999999999999</v>
      </c>
      <c r="U11" s="36">
        <v>0.97899999999999998</v>
      </c>
      <c r="V11" s="27" t="s">
        <v>43</v>
      </c>
      <c r="W11" s="37" t="s">
        <v>44</v>
      </c>
    </row>
    <row r="12" spans="1:23" x14ac:dyDescent="0.15">
      <c r="A12" s="26" t="s">
        <v>45</v>
      </c>
      <c r="B12" s="27">
        <v>0.80900000000000005</v>
      </c>
      <c r="C12" s="28">
        <v>0.84499999999999997</v>
      </c>
      <c r="D12" s="28">
        <v>0.84599999999999997</v>
      </c>
      <c r="E12" s="28">
        <v>0.95</v>
      </c>
      <c r="F12" s="31">
        <v>0.94899999999999995</v>
      </c>
      <c r="G12" s="35">
        <v>0.97</v>
      </c>
      <c r="H12" s="28">
        <v>0.97699999999999998</v>
      </c>
      <c r="I12" s="28">
        <v>0.97799999999999998</v>
      </c>
      <c r="J12" s="28">
        <v>0.97899999999999998</v>
      </c>
      <c r="K12" s="28">
        <v>0.99299999999999999</v>
      </c>
      <c r="L12" s="28">
        <v>1</v>
      </c>
      <c r="M12" s="28">
        <v>0.997</v>
      </c>
      <c r="N12" s="28">
        <v>0.998</v>
      </c>
      <c r="O12" s="28">
        <v>0.99299999999999999</v>
      </c>
      <c r="P12" s="28">
        <v>0.997</v>
      </c>
      <c r="Q12" s="28">
        <v>0.997</v>
      </c>
      <c r="R12" s="28">
        <v>0.997</v>
      </c>
      <c r="S12" s="28">
        <v>0.998</v>
      </c>
      <c r="T12" s="28">
        <v>0.997</v>
      </c>
      <c r="U12" s="36">
        <v>0.995</v>
      </c>
      <c r="V12" s="27" t="s">
        <v>43</v>
      </c>
      <c r="W12" s="37" t="s">
        <v>44</v>
      </c>
    </row>
    <row r="13" spans="1:23" x14ac:dyDescent="0.15">
      <c r="A13" s="26" t="s">
        <v>46</v>
      </c>
      <c r="B13" s="27">
        <v>0.80900000000000005</v>
      </c>
      <c r="C13" s="28">
        <v>0.84699999999999998</v>
      </c>
      <c r="D13" s="28">
        <v>0.84399999999999997</v>
      </c>
      <c r="E13" s="28">
        <v>0.94599999999999995</v>
      </c>
      <c r="F13" s="31">
        <v>0.94899999999999995</v>
      </c>
      <c r="G13" s="35">
        <v>0.96799999999999997</v>
      </c>
      <c r="H13" s="28">
        <v>0.97199999999999998</v>
      </c>
      <c r="I13" s="28">
        <v>0.97099999999999997</v>
      </c>
      <c r="J13" s="28">
        <v>0.97399999999999998</v>
      </c>
      <c r="K13" s="28">
        <v>0.98299999999999998</v>
      </c>
      <c r="L13" s="28">
        <v>0.995</v>
      </c>
      <c r="M13" s="28">
        <v>1</v>
      </c>
      <c r="N13" s="28">
        <v>0.996</v>
      </c>
      <c r="O13" s="28">
        <v>0.99399999999999999</v>
      </c>
      <c r="P13" s="28">
        <v>1</v>
      </c>
      <c r="Q13" s="28">
        <v>1</v>
      </c>
      <c r="R13" s="28">
        <v>0.999</v>
      </c>
      <c r="S13" s="28">
        <v>0.99199999999999999</v>
      </c>
      <c r="T13" s="28">
        <v>0.997</v>
      </c>
      <c r="U13" s="36">
        <v>0.99</v>
      </c>
      <c r="V13" s="27" t="s">
        <v>43</v>
      </c>
      <c r="W13" s="37" t="s">
        <v>44</v>
      </c>
    </row>
    <row r="14" spans="1:23" x14ac:dyDescent="0.15">
      <c r="A14" s="26" t="s">
        <v>47</v>
      </c>
      <c r="B14" s="27">
        <v>0.81</v>
      </c>
      <c r="C14" s="28">
        <v>0.84599999999999997</v>
      </c>
      <c r="D14" s="28">
        <v>0.84599999999999997</v>
      </c>
      <c r="E14" s="28">
        <v>0.95</v>
      </c>
      <c r="F14" s="31">
        <v>0.94799999999999995</v>
      </c>
      <c r="G14" s="35">
        <v>0.97199999999999998</v>
      </c>
      <c r="H14" s="28">
        <v>0.97299999999999998</v>
      </c>
      <c r="I14" s="28">
        <v>0.97399999999999998</v>
      </c>
      <c r="J14" s="28">
        <v>0.97799999999999998</v>
      </c>
      <c r="K14" s="28">
        <v>0.99199999999999999</v>
      </c>
      <c r="L14" s="28">
        <v>0.997</v>
      </c>
      <c r="M14" s="28">
        <v>0.997</v>
      </c>
      <c r="N14" s="28">
        <v>1</v>
      </c>
      <c r="O14" s="28">
        <v>0.998</v>
      </c>
      <c r="P14" s="28">
        <v>0.997</v>
      </c>
      <c r="Q14" s="28">
        <v>0.997</v>
      </c>
      <c r="R14" s="28">
        <v>0.997</v>
      </c>
      <c r="S14" s="28">
        <v>0.997</v>
      </c>
      <c r="T14" s="28">
        <v>0.997</v>
      </c>
      <c r="U14" s="36">
        <v>0.996</v>
      </c>
      <c r="V14" s="27" t="s">
        <v>43</v>
      </c>
      <c r="W14" s="37" t="s">
        <v>44</v>
      </c>
    </row>
    <row r="15" spans="1:23" x14ac:dyDescent="0.15">
      <c r="A15" s="26" t="s">
        <v>48</v>
      </c>
      <c r="B15" s="27">
        <v>0.81</v>
      </c>
      <c r="C15" s="28">
        <v>0.84499999999999997</v>
      </c>
      <c r="D15" s="28">
        <v>0.84399999999999997</v>
      </c>
      <c r="E15" s="28">
        <v>0.94599999999999995</v>
      </c>
      <c r="F15" s="31">
        <v>0.94399999999999995</v>
      </c>
      <c r="G15" s="35">
        <v>0.96499999999999997</v>
      </c>
      <c r="H15" s="28">
        <v>0.96799999999999997</v>
      </c>
      <c r="I15" s="28">
        <v>0.97199999999999998</v>
      </c>
      <c r="J15" s="28">
        <v>0.97199999999999998</v>
      </c>
      <c r="K15" s="28">
        <v>0.98</v>
      </c>
      <c r="L15" s="28">
        <v>0.98799999999999999</v>
      </c>
      <c r="M15" s="28">
        <v>0.99299999999999999</v>
      </c>
      <c r="N15" s="28">
        <v>0.99399999999999999</v>
      </c>
      <c r="O15" s="28">
        <v>1</v>
      </c>
      <c r="P15" s="28">
        <v>0.99299999999999999</v>
      </c>
      <c r="Q15" s="28">
        <v>0.99299999999999999</v>
      </c>
      <c r="R15" s="28">
        <v>0.99199999999999999</v>
      </c>
      <c r="S15" s="28">
        <v>0.99099999999999999</v>
      </c>
      <c r="T15" s="28">
        <v>0.99299999999999999</v>
      </c>
      <c r="U15" s="36">
        <v>0.98699999999999999</v>
      </c>
      <c r="V15" s="27" t="s">
        <v>43</v>
      </c>
      <c r="W15" s="37" t="s">
        <v>44</v>
      </c>
    </row>
    <row r="16" spans="1:23" x14ac:dyDescent="0.15">
      <c r="A16" s="26" t="s">
        <v>49</v>
      </c>
      <c r="B16" s="27">
        <v>0.81</v>
      </c>
      <c r="C16" s="28">
        <v>0.84599999999999997</v>
      </c>
      <c r="D16" s="28">
        <v>0.84499999999999997</v>
      </c>
      <c r="E16" s="28">
        <v>0.94699999999999995</v>
      </c>
      <c r="F16" s="31">
        <v>0.95099999999999996</v>
      </c>
      <c r="G16" s="35">
        <v>0.96799999999999997</v>
      </c>
      <c r="H16" s="28">
        <v>0.97299999999999998</v>
      </c>
      <c r="I16" s="28">
        <v>0.97199999999999998</v>
      </c>
      <c r="J16" s="28">
        <v>0.97599999999999998</v>
      </c>
      <c r="K16" s="28">
        <v>0.98399999999999999</v>
      </c>
      <c r="L16" s="28">
        <v>0.995</v>
      </c>
      <c r="M16" s="28">
        <v>1</v>
      </c>
      <c r="N16" s="28">
        <v>0.997</v>
      </c>
      <c r="O16" s="28">
        <v>0.997</v>
      </c>
      <c r="P16" s="28">
        <v>1</v>
      </c>
      <c r="Q16" s="28">
        <v>1</v>
      </c>
      <c r="R16" s="28">
        <v>0.999</v>
      </c>
      <c r="S16" s="28">
        <v>0.995</v>
      </c>
      <c r="T16" s="28">
        <v>0.998</v>
      </c>
      <c r="U16" s="36">
        <v>0.99299999999999999</v>
      </c>
      <c r="V16" s="27" t="s">
        <v>43</v>
      </c>
      <c r="W16" s="37" t="s">
        <v>44</v>
      </c>
    </row>
    <row r="17" spans="1:23" x14ac:dyDescent="0.15">
      <c r="A17" s="26" t="s">
        <v>50</v>
      </c>
      <c r="B17" s="27">
        <v>0.80900000000000005</v>
      </c>
      <c r="C17" s="28">
        <v>0.84599999999999997</v>
      </c>
      <c r="D17" s="28">
        <v>0.84499999999999997</v>
      </c>
      <c r="E17" s="28">
        <v>0.94699999999999995</v>
      </c>
      <c r="F17" s="31">
        <v>0.95</v>
      </c>
      <c r="G17" s="35">
        <v>0.96899999999999997</v>
      </c>
      <c r="H17" s="28">
        <v>0.97299999999999998</v>
      </c>
      <c r="I17" s="28">
        <v>0.97199999999999998</v>
      </c>
      <c r="J17" s="28">
        <v>0.97599999999999998</v>
      </c>
      <c r="K17" s="28">
        <v>0.98399999999999999</v>
      </c>
      <c r="L17" s="28">
        <v>0.995</v>
      </c>
      <c r="M17" s="28">
        <v>1</v>
      </c>
      <c r="N17" s="28">
        <v>0.996</v>
      </c>
      <c r="O17" s="28">
        <v>0.996</v>
      </c>
      <c r="P17" s="28">
        <v>1</v>
      </c>
      <c r="Q17" s="28">
        <v>1</v>
      </c>
      <c r="R17" s="28">
        <v>0.999</v>
      </c>
      <c r="S17" s="28">
        <v>0.995</v>
      </c>
      <c r="T17" s="28">
        <v>0.998</v>
      </c>
      <c r="U17" s="36">
        <v>0.99299999999999999</v>
      </c>
      <c r="V17" s="27" t="s">
        <v>43</v>
      </c>
      <c r="W17" s="37" t="s">
        <v>44</v>
      </c>
    </row>
    <row r="18" spans="1:23" x14ac:dyDescent="0.15">
      <c r="A18" s="26" t="s">
        <v>51</v>
      </c>
      <c r="B18" s="27">
        <v>0.81399999999999995</v>
      </c>
      <c r="C18" s="28">
        <v>0.84899999999999998</v>
      </c>
      <c r="D18" s="28">
        <v>0.84799999999999998</v>
      </c>
      <c r="E18" s="28">
        <v>0.94699999999999995</v>
      </c>
      <c r="F18" s="31">
        <v>0.94899999999999995</v>
      </c>
      <c r="G18" s="35">
        <v>0.96799999999999997</v>
      </c>
      <c r="H18" s="28">
        <v>0.97199999999999998</v>
      </c>
      <c r="I18" s="28">
        <v>0.97099999999999997</v>
      </c>
      <c r="J18" s="28">
        <v>0.97599999999999998</v>
      </c>
      <c r="K18" s="28">
        <v>0.98399999999999999</v>
      </c>
      <c r="L18" s="28">
        <v>0.99399999999999999</v>
      </c>
      <c r="M18" s="28">
        <v>0.999</v>
      </c>
      <c r="N18" s="28">
        <v>0.995</v>
      </c>
      <c r="O18" s="28">
        <v>0.995</v>
      </c>
      <c r="P18" s="28">
        <v>0.999</v>
      </c>
      <c r="Q18" s="28">
        <v>0.999</v>
      </c>
      <c r="R18" s="28">
        <v>1</v>
      </c>
      <c r="S18" s="28">
        <v>0.99399999999999999</v>
      </c>
      <c r="T18" s="28">
        <v>0.997</v>
      </c>
      <c r="U18" s="36">
        <v>0.99099999999999999</v>
      </c>
      <c r="V18" s="27" t="s">
        <v>43</v>
      </c>
      <c r="W18" s="37" t="s">
        <v>44</v>
      </c>
    </row>
    <row r="19" spans="1:23" x14ac:dyDescent="0.15">
      <c r="A19" s="26" t="s">
        <v>52</v>
      </c>
      <c r="B19" s="27">
        <v>0.81200000000000006</v>
      </c>
      <c r="C19" s="28">
        <v>0.85</v>
      </c>
      <c r="D19" s="28">
        <v>0.84599999999999997</v>
      </c>
      <c r="E19" s="28">
        <v>0.95499999999999996</v>
      </c>
      <c r="F19" s="31">
        <v>0.95099999999999996</v>
      </c>
      <c r="G19" s="35">
        <v>0.96699999999999997</v>
      </c>
      <c r="H19" s="28">
        <v>0.97199999999999998</v>
      </c>
      <c r="I19" s="28">
        <v>0.97299999999999998</v>
      </c>
      <c r="J19" s="28">
        <v>0.97499999999999998</v>
      </c>
      <c r="K19" s="28">
        <v>0.98699999999999999</v>
      </c>
      <c r="L19" s="28">
        <v>0.99199999999999999</v>
      </c>
      <c r="M19" s="28">
        <v>0.99099999999999999</v>
      </c>
      <c r="N19" s="28">
        <v>0.99099999999999999</v>
      </c>
      <c r="O19" s="28">
        <v>0.99099999999999999</v>
      </c>
      <c r="P19" s="28">
        <v>0.99099999999999999</v>
      </c>
      <c r="Q19" s="28">
        <v>0.99099999999999999</v>
      </c>
      <c r="R19" s="28">
        <v>0.99099999999999999</v>
      </c>
      <c r="S19" s="28">
        <v>1</v>
      </c>
      <c r="T19" s="28">
        <v>0.99099999999999999</v>
      </c>
      <c r="U19" s="36">
        <v>0.99</v>
      </c>
      <c r="V19" s="27" t="s">
        <v>43</v>
      </c>
      <c r="W19" s="37" t="s">
        <v>44</v>
      </c>
    </row>
    <row r="20" spans="1:23" x14ac:dyDescent="0.15">
      <c r="A20" s="26" t="s">
        <v>53</v>
      </c>
      <c r="B20" s="27">
        <v>0.81</v>
      </c>
      <c r="C20" s="28">
        <v>0.84799999999999998</v>
      </c>
      <c r="D20" s="28">
        <v>0.84599999999999997</v>
      </c>
      <c r="E20" s="28">
        <v>0.94899999999999995</v>
      </c>
      <c r="F20" s="31">
        <v>0.95099999999999996</v>
      </c>
      <c r="G20" s="35">
        <v>0.97</v>
      </c>
      <c r="H20" s="28">
        <v>0.97599999999999998</v>
      </c>
      <c r="I20" s="28">
        <v>0.97599999999999998</v>
      </c>
      <c r="J20" s="28">
        <v>0.97799999999999998</v>
      </c>
      <c r="K20" s="28">
        <v>0.99</v>
      </c>
      <c r="L20" s="28">
        <v>0.997</v>
      </c>
      <c r="M20" s="28">
        <v>0.999</v>
      </c>
      <c r="N20" s="28">
        <v>0.998</v>
      </c>
      <c r="O20" s="28">
        <v>0.998</v>
      </c>
      <c r="P20" s="28">
        <v>0.999</v>
      </c>
      <c r="Q20" s="28">
        <v>0.999</v>
      </c>
      <c r="R20" s="28">
        <v>0.999</v>
      </c>
      <c r="S20" s="28">
        <v>0.996</v>
      </c>
      <c r="T20" s="28">
        <v>1</v>
      </c>
      <c r="U20" s="36">
        <v>0.996</v>
      </c>
      <c r="V20" s="27" t="s">
        <v>43</v>
      </c>
      <c r="W20" s="37" t="s">
        <v>44</v>
      </c>
    </row>
    <row r="21" spans="1:23" ht="13" thickBot="1" x14ac:dyDescent="0.2">
      <c r="A21" s="26" t="s">
        <v>54</v>
      </c>
      <c r="B21" s="27">
        <v>0.81100000000000005</v>
      </c>
      <c r="C21" s="28">
        <v>0.84899999999999998</v>
      </c>
      <c r="D21" s="28">
        <v>0.84699999999999998</v>
      </c>
      <c r="E21" s="28">
        <v>0.94399999999999995</v>
      </c>
      <c r="F21" s="31">
        <v>0.94599999999999995</v>
      </c>
      <c r="G21" s="38">
        <v>0.96699999999999997</v>
      </c>
      <c r="H21" s="39">
        <v>0.97099999999999997</v>
      </c>
      <c r="I21" s="39">
        <v>0.97199999999999998</v>
      </c>
      <c r="J21" s="39">
        <v>0.96599999999999997</v>
      </c>
      <c r="K21" s="39">
        <v>0.97299999999999998</v>
      </c>
      <c r="L21" s="39">
        <v>0.99299999999999999</v>
      </c>
      <c r="M21" s="39">
        <v>0.99099999999999999</v>
      </c>
      <c r="N21" s="39">
        <v>0.99399999999999999</v>
      </c>
      <c r="O21" s="39">
        <v>0.99</v>
      </c>
      <c r="P21" s="39">
        <v>0.99099999999999999</v>
      </c>
      <c r="Q21" s="39">
        <v>0.99099999999999999</v>
      </c>
      <c r="R21" s="39">
        <v>0.98899999999999999</v>
      </c>
      <c r="S21" s="39">
        <v>0.99399999999999999</v>
      </c>
      <c r="T21" s="39">
        <v>0.99299999999999999</v>
      </c>
      <c r="U21" s="40">
        <v>1</v>
      </c>
      <c r="V21" s="27" t="s">
        <v>43</v>
      </c>
      <c r="W21" s="37" t="s">
        <v>44</v>
      </c>
    </row>
    <row r="24" spans="1:23" x14ac:dyDescent="0.15">
      <c r="A24" s="41" t="s">
        <v>55</v>
      </c>
      <c r="B24" s="42" t="s">
        <v>56</v>
      </c>
      <c r="C24" s="42" t="s">
        <v>43</v>
      </c>
      <c r="D24" s="42" t="s">
        <v>37</v>
      </c>
      <c r="E24" s="42" t="s">
        <v>57</v>
      </c>
    </row>
    <row r="25" spans="1:23" x14ac:dyDescent="0.15">
      <c r="A25" s="43" t="s">
        <v>19</v>
      </c>
      <c r="B25" s="44">
        <f>MAX(G7:U21)</f>
        <v>1</v>
      </c>
      <c r="C25" s="44">
        <f>MAX(L12:U22)</f>
        <v>1</v>
      </c>
      <c r="D25" s="44">
        <f>MAX(G7:L12)</f>
        <v>1</v>
      </c>
      <c r="E25" s="44">
        <f>MAX(G12:J22)</f>
        <v>0.97899999999999998</v>
      </c>
    </row>
    <row r="26" spans="1:23" x14ac:dyDescent="0.15">
      <c r="A26" s="43" t="s">
        <v>20</v>
      </c>
      <c r="B26" s="44">
        <f>MIN(G7:U21)</f>
        <v>0.95799999999999996</v>
      </c>
      <c r="C26" s="44">
        <f>MIN(L12:U22)</f>
        <v>0.98699999999999999</v>
      </c>
      <c r="D26" s="44">
        <f>MIN(G7:L12)</f>
        <v>0.95799999999999996</v>
      </c>
      <c r="E26" s="44">
        <f>MIN(G12:J22)</f>
        <v>0.96499999999999997</v>
      </c>
    </row>
    <row r="27" spans="1:23" x14ac:dyDescent="0.15">
      <c r="A27" s="43" t="s">
        <v>21</v>
      </c>
      <c r="B27" s="44">
        <f>AVERAGE(G7:U21)</f>
        <v>0.98447111111111241</v>
      </c>
      <c r="C27" s="44">
        <f>AVERAGE(L12:U22)</f>
        <v>0.99563999999999953</v>
      </c>
      <c r="D27" s="44">
        <f>AVERAGE(G7:L12)</f>
        <v>0.98083333333333322</v>
      </c>
      <c r="E27" s="44">
        <f>AVERAGE(G12:J22)</f>
        <v>0.97229999999999994</v>
      </c>
    </row>
    <row r="28" spans="1:23" x14ac:dyDescent="0.15">
      <c r="A28" s="43" t="s">
        <v>22</v>
      </c>
      <c r="B28" s="44">
        <f>STDEV(G7, K11)</f>
        <v>0</v>
      </c>
      <c r="C28" s="44">
        <f>STDEV(L12, K11)</f>
        <v>0</v>
      </c>
      <c r="D28" s="44">
        <f>STDEV(G7:L12)</f>
        <v>1.3931464900925339E-2</v>
      </c>
      <c r="E28" s="44">
        <f>STDEV(G12, J11)</f>
        <v>1.3435028842544414E-2</v>
      </c>
    </row>
    <row r="31" spans="1:23" x14ac:dyDescent="0.15">
      <c r="A31" s="45" t="s">
        <v>58</v>
      </c>
    </row>
    <row r="32" spans="1:23" x14ac:dyDescent="0.15">
      <c r="A32" s="46" t="s">
        <v>59</v>
      </c>
    </row>
    <row r="33" spans="1:1" x14ac:dyDescent="0.15">
      <c r="A33" s="46" t="s">
        <v>60</v>
      </c>
    </row>
  </sheetData>
  <conditionalFormatting sqref="B2:V21">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2705B-81D2-024E-9307-D5810519ED22}">
  <dimension ref="A1:W43"/>
  <sheetViews>
    <sheetView workbookViewId="0"/>
  </sheetViews>
  <sheetFormatPr baseColWidth="10" defaultRowHeight="12" x14ac:dyDescent="0.15"/>
  <cols>
    <col min="1" max="1" width="46.1640625" style="8" bestFit="1" customWidth="1"/>
    <col min="2" max="21" width="8.33203125" style="17" customWidth="1"/>
    <col min="22" max="22" width="8" style="8" bestFit="1" customWidth="1"/>
    <col min="23" max="23" width="39.6640625" style="8" bestFit="1" customWidth="1"/>
    <col min="24" max="16384" width="10.83203125" style="8"/>
  </cols>
  <sheetData>
    <row r="1" spans="1:23" s="25" customFormat="1" ht="186" x14ac:dyDescent="0.15">
      <c r="A1" s="1" t="s">
        <v>61</v>
      </c>
      <c r="B1" s="22" t="s">
        <v>1</v>
      </c>
      <c r="C1" s="22" t="s">
        <v>2</v>
      </c>
      <c r="D1" s="22" t="s">
        <v>3</v>
      </c>
      <c r="E1" s="22" t="s">
        <v>4</v>
      </c>
      <c r="F1" s="22" t="s">
        <v>5</v>
      </c>
      <c r="G1" s="22" t="s">
        <v>6</v>
      </c>
      <c r="H1" s="22" t="s">
        <v>7</v>
      </c>
      <c r="I1" s="22" t="s">
        <v>8</v>
      </c>
      <c r="J1" s="22" t="s">
        <v>9</v>
      </c>
      <c r="K1" s="22" t="s">
        <v>62</v>
      </c>
      <c r="L1" s="22" t="s">
        <v>10</v>
      </c>
      <c r="M1" s="22" t="s">
        <v>12</v>
      </c>
      <c r="N1" s="22" t="s">
        <v>16</v>
      </c>
      <c r="O1" s="22" t="s">
        <v>14</v>
      </c>
      <c r="P1" s="22" t="s">
        <v>27</v>
      </c>
      <c r="Q1" s="22" t="s">
        <v>17</v>
      </c>
      <c r="R1" s="22" t="s">
        <v>13</v>
      </c>
      <c r="S1" s="22" t="s">
        <v>11</v>
      </c>
      <c r="T1" s="22" t="s">
        <v>15</v>
      </c>
      <c r="U1" s="22" t="s">
        <v>26</v>
      </c>
      <c r="V1" s="23" t="s">
        <v>28</v>
      </c>
      <c r="W1" s="24" t="s">
        <v>29</v>
      </c>
    </row>
    <row r="2" spans="1:23" x14ac:dyDescent="0.15">
      <c r="A2" s="47" t="s">
        <v>63</v>
      </c>
      <c r="B2" s="48">
        <v>100</v>
      </c>
      <c r="C2" s="48">
        <v>25.9</v>
      </c>
      <c r="D2" s="48">
        <v>25.6</v>
      </c>
      <c r="E2" s="48">
        <v>24.4</v>
      </c>
      <c r="F2" s="48">
        <v>25.5</v>
      </c>
      <c r="G2" s="48">
        <v>25.5</v>
      </c>
      <c r="H2" s="48">
        <v>25.2</v>
      </c>
      <c r="I2" s="48">
        <v>25.1</v>
      </c>
      <c r="J2" s="48">
        <v>25.1</v>
      </c>
      <c r="K2" s="48">
        <v>29.2</v>
      </c>
      <c r="L2" s="48">
        <v>24.6</v>
      </c>
      <c r="M2" s="48">
        <v>24.6</v>
      </c>
      <c r="N2" s="48">
        <v>24.6</v>
      </c>
      <c r="O2" s="48">
        <v>27.9</v>
      </c>
      <c r="P2" s="48">
        <v>24.8</v>
      </c>
      <c r="Q2" s="48">
        <v>27.5</v>
      </c>
      <c r="R2" s="48">
        <v>24.8</v>
      </c>
      <c r="S2" s="48">
        <v>24.9</v>
      </c>
      <c r="T2" s="48">
        <v>27.9</v>
      </c>
      <c r="U2" s="48">
        <v>24.9</v>
      </c>
      <c r="V2" s="28"/>
      <c r="W2" s="29"/>
    </row>
    <row r="3" spans="1:23" x14ac:dyDescent="0.15">
      <c r="A3" s="47" t="s">
        <v>64</v>
      </c>
      <c r="B3" s="48">
        <v>25.9</v>
      </c>
      <c r="C3" s="48">
        <v>100</v>
      </c>
      <c r="D3" s="48">
        <v>50.9</v>
      </c>
      <c r="E3" s="48">
        <v>29.4</v>
      </c>
      <c r="F3" s="48">
        <v>32.6</v>
      </c>
      <c r="G3" s="48">
        <v>30</v>
      </c>
      <c r="H3" s="48">
        <v>30.3</v>
      </c>
      <c r="I3" s="48">
        <v>30</v>
      </c>
      <c r="J3" s="48">
        <v>30.1</v>
      </c>
      <c r="K3" s="48">
        <v>32.6</v>
      </c>
      <c r="L3" s="48">
        <v>29.5</v>
      </c>
      <c r="M3" s="48">
        <v>29.7</v>
      </c>
      <c r="N3" s="48">
        <v>29.7</v>
      </c>
      <c r="O3" s="48">
        <v>31.3</v>
      </c>
      <c r="P3" s="48">
        <v>29.8</v>
      </c>
      <c r="Q3" s="48">
        <v>31.8</v>
      </c>
      <c r="R3" s="48">
        <v>29.8</v>
      </c>
      <c r="S3" s="48">
        <v>30</v>
      </c>
      <c r="T3" s="48">
        <v>31.8</v>
      </c>
      <c r="U3" s="48">
        <v>29.9</v>
      </c>
      <c r="V3" s="28"/>
      <c r="W3" s="29"/>
    </row>
    <row r="4" spans="1:23" x14ac:dyDescent="0.15">
      <c r="A4" s="47" t="s">
        <v>65</v>
      </c>
      <c r="B4" s="48">
        <v>25.6</v>
      </c>
      <c r="C4" s="48">
        <v>50.9</v>
      </c>
      <c r="D4" s="48">
        <v>100</v>
      </c>
      <c r="E4" s="48">
        <v>29.2</v>
      </c>
      <c r="F4" s="48">
        <v>30.4</v>
      </c>
      <c r="G4" s="48">
        <v>29.5</v>
      </c>
      <c r="H4" s="48">
        <v>29.9</v>
      </c>
      <c r="I4" s="48">
        <v>30</v>
      </c>
      <c r="J4" s="48">
        <v>29.6</v>
      </c>
      <c r="K4" s="48">
        <v>32.1</v>
      </c>
      <c r="L4" s="48">
        <v>29.3</v>
      </c>
      <c r="M4" s="48">
        <v>29.2</v>
      </c>
      <c r="N4" s="48">
        <v>29.2</v>
      </c>
      <c r="O4" s="48">
        <v>31</v>
      </c>
      <c r="P4" s="48">
        <v>29.2</v>
      </c>
      <c r="Q4" s="48">
        <v>31.4</v>
      </c>
      <c r="R4" s="48">
        <v>29.1</v>
      </c>
      <c r="S4" s="48">
        <v>29.2</v>
      </c>
      <c r="T4" s="48">
        <v>31.1</v>
      </c>
      <c r="U4" s="48">
        <v>29.3</v>
      </c>
      <c r="V4" s="28"/>
      <c r="W4" s="29"/>
    </row>
    <row r="5" spans="1:23" x14ac:dyDescent="0.15">
      <c r="A5" s="47" t="s">
        <v>66</v>
      </c>
      <c r="B5" s="48">
        <v>24.4</v>
      </c>
      <c r="C5" s="48">
        <v>29.4</v>
      </c>
      <c r="D5" s="48">
        <v>29.2</v>
      </c>
      <c r="E5" s="48">
        <v>100</v>
      </c>
      <c r="F5" s="48">
        <v>59.7</v>
      </c>
      <c r="G5" s="48">
        <v>60.8</v>
      </c>
      <c r="H5" s="48">
        <v>57.9</v>
      </c>
      <c r="I5" s="48">
        <v>57.8</v>
      </c>
      <c r="J5" s="48">
        <v>58.4</v>
      </c>
      <c r="K5" s="48">
        <v>60.5</v>
      </c>
      <c r="L5" s="48">
        <v>60.4</v>
      </c>
      <c r="M5" s="48">
        <v>60.5</v>
      </c>
      <c r="N5" s="48">
        <v>60.3</v>
      </c>
      <c r="O5" s="48">
        <v>61.6</v>
      </c>
      <c r="P5" s="48">
        <v>59.9</v>
      </c>
      <c r="Q5" s="48">
        <v>60.6</v>
      </c>
      <c r="R5" s="48">
        <v>59.9</v>
      </c>
      <c r="S5" s="48">
        <v>59.9</v>
      </c>
      <c r="T5" s="48">
        <v>63.3</v>
      </c>
      <c r="U5" s="48">
        <v>60</v>
      </c>
      <c r="V5" s="28"/>
      <c r="W5" s="29"/>
    </row>
    <row r="6" spans="1:23" ht="13" thickBot="1" x14ac:dyDescent="0.2">
      <c r="A6" s="47" t="s">
        <v>67</v>
      </c>
      <c r="B6" s="48">
        <v>25.5</v>
      </c>
      <c r="C6" s="48">
        <v>32.6</v>
      </c>
      <c r="D6" s="48">
        <v>30.4</v>
      </c>
      <c r="E6" s="48">
        <v>59.7</v>
      </c>
      <c r="F6" s="48">
        <v>100</v>
      </c>
      <c r="G6" s="49">
        <v>61.3</v>
      </c>
      <c r="H6" s="49">
        <v>60.8</v>
      </c>
      <c r="I6" s="49">
        <v>61.2</v>
      </c>
      <c r="J6" s="49">
        <v>60.6</v>
      </c>
      <c r="K6" s="49">
        <v>63.1</v>
      </c>
      <c r="L6" s="49">
        <v>62.3</v>
      </c>
      <c r="M6" s="49">
        <v>62</v>
      </c>
      <c r="N6" s="49">
        <v>62.3</v>
      </c>
      <c r="O6" s="49">
        <v>63.3</v>
      </c>
      <c r="P6" s="49">
        <v>62.3</v>
      </c>
      <c r="Q6" s="49">
        <v>61.8</v>
      </c>
      <c r="R6" s="49">
        <v>62.4</v>
      </c>
      <c r="S6" s="49">
        <v>62.2</v>
      </c>
      <c r="T6" s="49">
        <v>63.5</v>
      </c>
      <c r="U6" s="49">
        <v>60.9</v>
      </c>
      <c r="V6" s="28" t="s">
        <v>35</v>
      </c>
      <c r="W6" s="29"/>
    </row>
    <row r="7" spans="1:23" x14ac:dyDescent="0.15">
      <c r="A7" s="47" t="s">
        <v>36</v>
      </c>
      <c r="B7" s="48">
        <v>25.5</v>
      </c>
      <c r="C7" s="48">
        <v>30</v>
      </c>
      <c r="D7" s="48">
        <v>29.5</v>
      </c>
      <c r="E7" s="48">
        <v>60.8</v>
      </c>
      <c r="F7" s="50">
        <v>61.3</v>
      </c>
      <c r="G7" s="51">
        <v>100</v>
      </c>
      <c r="H7" s="52">
        <v>69.7</v>
      </c>
      <c r="I7" s="53">
        <v>70.3</v>
      </c>
      <c r="J7" s="52">
        <v>69.5</v>
      </c>
      <c r="K7" s="53">
        <v>71.2</v>
      </c>
      <c r="L7" s="53">
        <v>74.099999999999994</v>
      </c>
      <c r="M7" s="53">
        <v>75.8</v>
      </c>
      <c r="N7" s="53">
        <v>73.900000000000006</v>
      </c>
      <c r="O7" s="53">
        <v>74.400000000000006</v>
      </c>
      <c r="P7" s="53">
        <v>73.400000000000006</v>
      </c>
      <c r="Q7" s="53">
        <v>73.400000000000006</v>
      </c>
      <c r="R7" s="53">
        <v>73.400000000000006</v>
      </c>
      <c r="S7" s="53">
        <v>73.3</v>
      </c>
      <c r="T7" s="53">
        <v>74.2</v>
      </c>
      <c r="U7" s="54">
        <v>72.8</v>
      </c>
      <c r="V7" s="27" t="s">
        <v>37</v>
      </c>
      <c r="W7" s="29"/>
    </row>
    <row r="8" spans="1:23" x14ac:dyDescent="0.15">
      <c r="A8" s="47" t="s">
        <v>38</v>
      </c>
      <c r="B8" s="48">
        <v>25.2</v>
      </c>
      <c r="C8" s="48">
        <v>30.3</v>
      </c>
      <c r="D8" s="48">
        <v>29.9</v>
      </c>
      <c r="E8" s="48">
        <v>57.9</v>
      </c>
      <c r="F8" s="50">
        <v>60.8</v>
      </c>
      <c r="G8" s="55">
        <v>69.7</v>
      </c>
      <c r="H8" s="48">
        <v>100</v>
      </c>
      <c r="I8" s="48">
        <v>97.3</v>
      </c>
      <c r="J8" s="48">
        <v>91.8</v>
      </c>
      <c r="K8" s="48">
        <v>82</v>
      </c>
      <c r="L8" s="48">
        <v>80.400000000000006</v>
      </c>
      <c r="M8" s="48">
        <v>79.7</v>
      </c>
      <c r="N8" s="48">
        <v>79.599999999999994</v>
      </c>
      <c r="O8" s="48">
        <v>78.7</v>
      </c>
      <c r="P8" s="48">
        <v>77.3</v>
      </c>
      <c r="Q8" s="48">
        <v>78.2</v>
      </c>
      <c r="R8" s="48">
        <v>77.099999999999994</v>
      </c>
      <c r="S8" s="48">
        <v>77.3</v>
      </c>
      <c r="T8" s="48">
        <v>79.8</v>
      </c>
      <c r="U8" s="56">
        <v>76.3</v>
      </c>
      <c r="V8" s="27" t="s">
        <v>37</v>
      </c>
      <c r="W8" s="37" t="s">
        <v>39</v>
      </c>
    </row>
    <row r="9" spans="1:23" x14ac:dyDescent="0.15">
      <c r="A9" s="47" t="s">
        <v>68</v>
      </c>
      <c r="B9" s="48">
        <v>25.1</v>
      </c>
      <c r="C9" s="48">
        <v>30</v>
      </c>
      <c r="D9" s="48">
        <v>30</v>
      </c>
      <c r="E9" s="48">
        <v>57.8</v>
      </c>
      <c r="F9" s="50">
        <v>61.2</v>
      </c>
      <c r="G9" s="57">
        <v>70.3</v>
      </c>
      <c r="H9" s="48">
        <v>97.3</v>
      </c>
      <c r="I9" s="48">
        <v>100</v>
      </c>
      <c r="J9" s="48">
        <v>93</v>
      </c>
      <c r="K9" s="48">
        <v>83.7</v>
      </c>
      <c r="L9" s="48">
        <v>80.900000000000006</v>
      </c>
      <c r="M9" s="48">
        <v>80.2</v>
      </c>
      <c r="N9" s="48">
        <v>79.3</v>
      </c>
      <c r="O9" s="48">
        <v>76.8</v>
      </c>
      <c r="P9" s="48">
        <v>75.400000000000006</v>
      </c>
      <c r="Q9" s="48">
        <v>78.3</v>
      </c>
      <c r="R9" s="48">
        <v>75.5</v>
      </c>
      <c r="S9" s="48">
        <v>75.099999999999994</v>
      </c>
      <c r="T9" s="48">
        <v>80</v>
      </c>
      <c r="U9" s="56">
        <v>78.2</v>
      </c>
      <c r="V9" s="27" t="s">
        <v>37</v>
      </c>
      <c r="W9" s="37" t="s">
        <v>39</v>
      </c>
    </row>
    <row r="10" spans="1:23" x14ac:dyDescent="0.15">
      <c r="A10" s="47" t="s">
        <v>69</v>
      </c>
      <c r="B10" s="48">
        <v>25.1</v>
      </c>
      <c r="C10" s="48">
        <v>30.1</v>
      </c>
      <c r="D10" s="48">
        <v>29.6</v>
      </c>
      <c r="E10" s="48">
        <v>58.4</v>
      </c>
      <c r="F10" s="50">
        <v>60.6</v>
      </c>
      <c r="G10" s="55">
        <v>69.5</v>
      </c>
      <c r="H10" s="48">
        <v>91.8</v>
      </c>
      <c r="I10" s="48">
        <v>93</v>
      </c>
      <c r="J10" s="48">
        <v>100</v>
      </c>
      <c r="K10" s="48">
        <v>93.3</v>
      </c>
      <c r="L10" s="48">
        <v>80.7</v>
      </c>
      <c r="M10" s="48">
        <v>79.900000000000006</v>
      </c>
      <c r="N10" s="48">
        <v>80.099999999999994</v>
      </c>
      <c r="O10" s="48">
        <v>79.7</v>
      </c>
      <c r="P10" s="48">
        <v>78.5</v>
      </c>
      <c r="Q10" s="48">
        <v>78</v>
      </c>
      <c r="R10" s="48">
        <v>78.400000000000006</v>
      </c>
      <c r="S10" s="48">
        <v>77.900000000000006</v>
      </c>
      <c r="T10" s="48">
        <v>80.3</v>
      </c>
      <c r="U10" s="56">
        <v>76.2</v>
      </c>
      <c r="V10" s="27" t="s">
        <v>37</v>
      </c>
      <c r="W10" s="37" t="s">
        <v>39</v>
      </c>
    </row>
    <row r="11" spans="1:23" x14ac:dyDescent="0.15">
      <c r="A11" s="47" t="s">
        <v>42</v>
      </c>
      <c r="B11" s="48">
        <v>29.2</v>
      </c>
      <c r="C11" s="48">
        <v>32.6</v>
      </c>
      <c r="D11" s="48">
        <v>32.1</v>
      </c>
      <c r="E11" s="48">
        <v>60.5</v>
      </c>
      <c r="F11" s="50">
        <v>63.1</v>
      </c>
      <c r="G11" s="57">
        <v>71.2</v>
      </c>
      <c r="H11" s="48">
        <v>82</v>
      </c>
      <c r="I11" s="48">
        <v>83.7</v>
      </c>
      <c r="J11" s="48">
        <v>93.3</v>
      </c>
      <c r="K11" s="48">
        <v>100</v>
      </c>
      <c r="L11" s="48">
        <v>93.7</v>
      </c>
      <c r="M11" s="48">
        <v>92.7</v>
      </c>
      <c r="N11" s="48">
        <v>92.7</v>
      </c>
      <c r="O11" s="48">
        <v>90.9</v>
      </c>
      <c r="P11" s="48">
        <v>89.8</v>
      </c>
      <c r="Q11" s="48">
        <v>89.4</v>
      </c>
      <c r="R11" s="48">
        <v>89.8</v>
      </c>
      <c r="S11" s="48">
        <v>89.2</v>
      </c>
      <c r="T11" s="48">
        <v>92.5</v>
      </c>
      <c r="U11" s="56">
        <v>88.3</v>
      </c>
      <c r="V11" s="27" t="s">
        <v>43</v>
      </c>
      <c r="W11" s="37" t="s">
        <v>44</v>
      </c>
    </row>
    <row r="12" spans="1:23" x14ac:dyDescent="0.15">
      <c r="A12" s="47" t="s">
        <v>45</v>
      </c>
      <c r="B12" s="48">
        <v>24.6</v>
      </c>
      <c r="C12" s="48">
        <v>29.5</v>
      </c>
      <c r="D12" s="48">
        <v>29.3</v>
      </c>
      <c r="E12" s="48">
        <v>60.4</v>
      </c>
      <c r="F12" s="50">
        <v>62.3</v>
      </c>
      <c r="G12" s="57">
        <v>74.099999999999994</v>
      </c>
      <c r="H12" s="48">
        <v>80.400000000000006</v>
      </c>
      <c r="I12" s="48">
        <v>80.900000000000006</v>
      </c>
      <c r="J12" s="48">
        <v>80.7</v>
      </c>
      <c r="K12" s="48">
        <v>93.7</v>
      </c>
      <c r="L12" s="48">
        <v>100</v>
      </c>
      <c r="M12" s="48">
        <v>98.5</v>
      </c>
      <c r="N12" s="48">
        <v>98.4</v>
      </c>
      <c r="O12" s="48">
        <v>98.1</v>
      </c>
      <c r="P12" s="48">
        <v>97.9</v>
      </c>
      <c r="Q12" s="48">
        <v>97.9</v>
      </c>
      <c r="R12" s="48">
        <v>97.8</v>
      </c>
      <c r="S12" s="48">
        <v>97.6</v>
      </c>
      <c r="T12" s="48">
        <v>97.5</v>
      </c>
      <c r="U12" s="56">
        <v>92</v>
      </c>
      <c r="V12" s="27" t="s">
        <v>43</v>
      </c>
      <c r="W12" s="37" t="s">
        <v>44</v>
      </c>
    </row>
    <row r="13" spans="1:23" x14ac:dyDescent="0.15">
      <c r="A13" s="47" t="s">
        <v>47</v>
      </c>
      <c r="B13" s="48">
        <v>24.6</v>
      </c>
      <c r="C13" s="48">
        <v>29.7</v>
      </c>
      <c r="D13" s="48">
        <v>29.2</v>
      </c>
      <c r="E13" s="48">
        <v>60.5</v>
      </c>
      <c r="F13" s="50">
        <v>62</v>
      </c>
      <c r="G13" s="57">
        <v>75.8</v>
      </c>
      <c r="H13" s="48">
        <v>79.7</v>
      </c>
      <c r="I13" s="48">
        <v>80.2</v>
      </c>
      <c r="J13" s="48">
        <v>79.900000000000006</v>
      </c>
      <c r="K13" s="48">
        <v>92.7</v>
      </c>
      <c r="L13" s="48">
        <v>98.5</v>
      </c>
      <c r="M13" s="48">
        <v>100</v>
      </c>
      <c r="N13" s="48">
        <v>98.4</v>
      </c>
      <c r="O13" s="48">
        <v>97.8</v>
      </c>
      <c r="P13" s="48">
        <v>97.8</v>
      </c>
      <c r="Q13" s="48">
        <v>97</v>
      </c>
      <c r="R13" s="48">
        <v>97.8</v>
      </c>
      <c r="S13" s="48">
        <v>97.7</v>
      </c>
      <c r="T13" s="48">
        <v>96.5</v>
      </c>
      <c r="U13" s="56">
        <v>97.4</v>
      </c>
      <c r="V13" s="27" t="s">
        <v>43</v>
      </c>
      <c r="W13" s="37" t="s">
        <v>44</v>
      </c>
    </row>
    <row r="14" spans="1:23" x14ac:dyDescent="0.15">
      <c r="A14" s="47" t="s">
        <v>70</v>
      </c>
      <c r="B14" s="48">
        <v>24.6</v>
      </c>
      <c r="C14" s="48">
        <v>29.7</v>
      </c>
      <c r="D14" s="48">
        <v>29.2</v>
      </c>
      <c r="E14" s="48">
        <v>60.3</v>
      </c>
      <c r="F14" s="50">
        <v>62.3</v>
      </c>
      <c r="G14" s="57">
        <v>73.900000000000006</v>
      </c>
      <c r="H14" s="48">
        <v>79.599999999999994</v>
      </c>
      <c r="I14" s="48">
        <v>79.3</v>
      </c>
      <c r="J14" s="48">
        <v>80.099999999999994</v>
      </c>
      <c r="K14" s="48">
        <v>92.7</v>
      </c>
      <c r="L14" s="48">
        <v>98.4</v>
      </c>
      <c r="M14" s="48">
        <v>98.4</v>
      </c>
      <c r="N14" s="48">
        <v>100</v>
      </c>
      <c r="O14" s="48">
        <v>99.2</v>
      </c>
      <c r="P14" s="48">
        <v>99.4</v>
      </c>
      <c r="Q14" s="48">
        <v>96.7</v>
      </c>
      <c r="R14" s="48">
        <v>99.5</v>
      </c>
      <c r="S14" s="48">
        <v>90.7</v>
      </c>
      <c r="T14" s="48">
        <v>96.3</v>
      </c>
      <c r="U14" s="56">
        <v>97.3</v>
      </c>
      <c r="V14" s="27" t="s">
        <v>43</v>
      </c>
      <c r="W14" s="37" t="s">
        <v>44</v>
      </c>
    </row>
    <row r="15" spans="1:23" x14ac:dyDescent="0.15">
      <c r="A15" s="47" t="s">
        <v>51</v>
      </c>
      <c r="B15" s="48">
        <v>27.9</v>
      </c>
      <c r="C15" s="48">
        <v>31.3</v>
      </c>
      <c r="D15" s="48">
        <v>31</v>
      </c>
      <c r="E15" s="48">
        <v>61.6</v>
      </c>
      <c r="F15" s="50">
        <v>63.3</v>
      </c>
      <c r="G15" s="57">
        <v>74.400000000000006</v>
      </c>
      <c r="H15" s="48">
        <v>78.7</v>
      </c>
      <c r="I15" s="48">
        <v>76.8</v>
      </c>
      <c r="J15" s="48">
        <v>79.7</v>
      </c>
      <c r="K15" s="48">
        <v>90.9</v>
      </c>
      <c r="L15" s="48">
        <v>98.1</v>
      </c>
      <c r="M15" s="48">
        <v>97.8</v>
      </c>
      <c r="N15" s="48">
        <v>99.2</v>
      </c>
      <c r="O15" s="48">
        <v>100</v>
      </c>
      <c r="P15" s="48">
        <v>99.6</v>
      </c>
      <c r="Q15" s="48">
        <v>95.5</v>
      </c>
      <c r="R15" s="48">
        <v>99.6</v>
      </c>
      <c r="S15" s="48">
        <v>99.5</v>
      </c>
      <c r="T15" s="48">
        <v>96.1</v>
      </c>
      <c r="U15" s="56">
        <v>97</v>
      </c>
      <c r="V15" s="27" t="s">
        <v>43</v>
      </c>
      <c r="W15" s="37" t="s">
        <v>44</v>
      </c>
    </row>
    <row r="16" spans="1:23" x14ac:dyDescent="0.15">
      <c r="A16" s="47" t="s">
        <v>50</v>
      </c>
      <c r="B16" s="48">
        <v>24.8</v>
      </c>
      <c r="C16" s="48">
        <v>29.8</v>
      </c>
      <c r="D16" s="48">
        <v>29.2</v>
      </c>
      <c r="E16" s="48">
        <v>59.9</v>
      </c>
      <c r="F16" s="50">
        <v>62.3</v>
      </c>
      <c r="G16" s="57">
        <v>73.400000000000006</v>
      </c>
      <c r="H16" s="48">
        <v>77.3</v>
      </c>
      <c r="I16" s="48">
        <v>75.400000000000006</v>
      </c>
      <c r="J16" s="48">
        <v>78.5</v>
      </c>
      <c r="K16" s="48">
        <v>89.8</v>
      </c>
      <c r="L16" s="48">
        <v>97.9</v>
      </c>
      <c r="M16" s="48">
        <v>97.8</v>
      </c>
      <c r="N16" s="48">
        <v>99.4</v>
      </c>
      <c r="O16" s="48">
        <v>99.6</v>
      </c>
      <c r="P16" s="48">
        <v>100</v>
      </c>
      <c r="Q16" s="48">
        <v>95.4</v>
      </c>
      <c r="R16" s="48">
        <v>100</v>
      </c>
      <c r="S16" s="48">
        <v>91.2</v>
      </c>
      <c r="T16" s="48">
        <v>95.7</v>
      </c>
      <c r="U16" s="56">
        <v>96.9</v>
      </c>
      <c r="V16" s="27" t="s">
        <v>43</v>
      </c>
      <c r="W16" s="37" t="s">
        <v>44</v>
      </c>
    </row>
    <row r="17" spans="1:23" x14ac:dyDescent="0.15">
      <c r="A17" s="47" t="s">
        <v>71</v>
      </c>
      <c r="B17" s="48">
        <v>27.5</v>
      </c>
      <c r="C17" s="48">
        <v>31.8</v>
      </c>
      <c r="D17" s="48">
        <v>31.4</v>
      </c>
      <c r="E17" s="48">
        <v>60.6</v>
      </c>
      <c r="F17" s="50">
        <v>61.8</v>
      </c>
      <c r="G17" s="57">
        <v>73.400000000000006</v>
      </c>
      <c r="H17" s="48">
        <v>78.2</v>
      </c>
      <c r="I17" s="48">
        <v>78.3</v>
      </c>
      <c r="J17" s="48">
        <v>78</v>
      </c>
      <c r="K17" s="48">
        <v>89.4</v>
      </c>
      <c r="L17" s="48">
        <v>97.9</v>
      </c>
      <c r="M17" s="48">
        <v>97</v>
      </c>
      <c r="N17" s="48">
        <v>96.7</v>
      </c>
      <c r="O17" s="48">
        <v>95.5</v>
      </c>
      <c r="P17" s="48">
        <v>95.4</v>
      </c>
      <c r="Q17" s="48">
        <v>100</v>
      </c>
      <c r="R17" s="48">
        <v>95.5</v>
      </c>
      <c r="S17" s="48">
        <v>95.3</v>
      </c>
      <c r="T17" s="48">
        <v>96.2</v>
      </c>
      <c r="U17" s="56">
        <v>94.3</v>
      </c>
      <c r="V17" s="27" t="s">
        <v>43</v>
      </c>
      <c r="W17" s="37" t="s">
        <v>44</v>
      </c>
    </row>
    <row r="18" spans="1:23" x14ac:dyDescent="0.15">
      <c r="A18" s="47" t="s">
        <v>49</v>
      </c>
      <c r="B18" s="48">
        <v>24.8</v>
      </c>
      <c r="C18" s="48">
        <v>29.8</v>
      </c>
      <c r="D18" s="48">
        <v>29.1</v>
      </c>
      <c r="E18" s="48">
        <v>59.9</v>
      </c>
      <c r="F18" s="50">
        <v>62.4</v>
      </c>
      <c r="G18" s="57">
        <v>73.400000000000006</v>
      </c>
      <c r="H18" s="48">
        <v>77.099999999999994</v>
      </c>
      <c r="I18" s="48">
        <v>75.5</v>
      </c>
      <c r="J18" s="48">
        <v>78.400000000000006</v>
      </c>
      <c r="K18" s="48">
        <v>89.8</v>
      </c>
      <c r="L18" s="48">
        <v>97.8</v>
      </c>
      <c r="M18" s="48">
        <v>97.8</v>
      </c>
      <c r="N18" s="48">
        <v>99.5</v>
      </c>
      <c r="O18" s="48">
        <v>99.6</v>
      </c>
      <c r="P18" s="48">
        <v>100</v>
      </c>
      <c r="Q18" s="48">
        <v>95.5</v>
      </c>
      <c r="R18" s="48">
        <v>100</v>
      </c>
      <c r="S18" s="48">
        <v>89.8</v>
      </c>
      <c r="T18" s="48">
        <v>95.8</v>
      </c>
      <c r="U18" s="56">
        <v>96.9</v>
      </c>
      <c r="V18" s="27" t="s">
        <v>43</v>
      </c>
      <c r="W18" s="37" t="s">
        <v>44</v>
      </c>
    </row>
    <row r="19" spans="1:23" x14ac:dyDescent="0.15">
      <c r="A19" s="47" t="s">
        <v>46</v>
      </c>
      <c r="B19" s="48">
        <v>24.9</v>
      </c>
      <c r="C19" s="48">
        <v>30</v>
      </c>
      <c r="D19" s="48">
        <v>29.2</v>
      </c>
      <c r="E19" s="48">
        <v>59.9</v>
      </c>
      <c r="F19" s="50">
        <v>62.2</v>
      </c>
      <c r="G19" s="57">
        <v>73.3</v>
      </c>
      <c r="H19" s="48">
        <v>77.3</v>
      </c>
      <c r="I19" s="48">
        <v>75.099999999999994</v>
      </c>
      <c r="J19" s="48">
        <v>77.900000000000006</v>
      </c>
      <c r="K19" s="48">
        <v>89.2</v>
      </c>
      <c r="L19" s="48">
        <v>97.6</v>
      </c>
      <c r="M19" s="48">
        <v>97.7</v>
      </c>
      <c r="N19" s="48">
        <v>90.7</v>
      </c>
      <c r="O19" s="48">
        <v>99.5</v>
      </c>
      <c r="P19" s="48">
        <v>91.2</v>
      </c>
      <c r="Q19" s="48">
        <v>95.3</v>
      </c>
      <c r="R19" s="48">
        <v>89.8</v>
      </c>
      <c r="S19" s="48">
        <v>100</v>
      </c>
      <c r="T19" s="48">
        <v>95.6</v>
      </c>
      <c r="U19" s="56">
        <v>95.6</v>
      </c>
      <c r="V19" s="27" t="s">
        <v>43</v>
      </c>
      <c r="W19" s="37" t="s">
        <v>44</v>
      </c>
    </row>
    <row r="20" spans="1:23" x14ac:dyDescent="0.15">
      <c r="A20" s="47" t="s">
        <v>72</v>
      </c>
      <c r="B20" s="48">
        <v>27.9</v>
      </c>
      <c r="C20" s="48">
        <v>31.8</v>
      </c>
      <c r="D20" s="48">
        <v>31.1</v>
      </c>
      <c r="E20" s="48">
        <v>63.3</v>
      </c>
      <c r="F20" s="50">
        <v>63.5</v>
      </c>
      <c r="G20" s="57">
        <v>74.2</v>
      </c>
      <c r="H20" s="48">
        <v>79.8</v>
      </c>
      <c r="I20" s="48">
        <v>80</v>
      </c>
      <c r="J20" s="48">
        <v>80.3</v>
      </c>
      <c r="K20" s="48">
        <v>92.5</v>
      </c>
      <c r="L20" s="48">
        <v>97.5</v>
      </c>
      <c r="M20" s="48">
        <v>96.5</v>
      </c>
      <c r="N20" s="48">
        <v>96.3</v>
      </c>
      <c r="O20" s="48">
        <v>96.1</v>
      </c>
      <c r="P20" s="48">
        <v>95.7</v>
      </c>
      <c r="Q20" s="48">
        <v>96.2</v>
      </c>
      <c r="R20" s="48">
        <v>95.8</v>
      </c>
      <c r="S20" s="48">
        <v>95.6</v>
      </c>
      <c r="T20" s="48">
        <v>100</v>
      </c>
      <c r="U20" s="56">
        <v>94.9</v>
      </c>
      <c r="V20" s="27" t="s">
        <v>43</v>
      </c>
      <c r="W20" s="37" t="s">
        <v>44</v>
      </c>
    </row>
    <row r="21" spans="1:23" ht="13" thickBot="1" x14ac:dyDescent="0.2">
      <c r="A21" s="47" t="s">
        <v>48</v>
      </c>
      <c r="B21" s="48">
        <v>24.9</v>
      </c>
      <c r="C21" s="48">
        <v>29.9</v>
      </c>
      <c r="D21" s="48">
        <v>29.3</v>
      </c>
      <c r="E21" s="48">
        <v>60</v>
      </c>
      <c r="F21" s="50">
        <v>60.9</v>
      </c>
      <c r="G21" s="58">
        <v>72.8</v>
      </c>
      <c r="H21" s="59">
        <v>76.3</v>
      </c>
      <c r="I21" s="59">
        <v>78.2</v>
      </c>
      <c r="J21" s="59">
        <v>76.2</v>
      </c>
      <c r="K21" s="59">
        <v>88.3</v>
      </c>
      <c r="L21" s="59">
        <v>92</v>
      </c>
      <c r="M21" s="59">
        <v>97.4</v>
      </c>
      <c r="N21" s="59">
        <v>97.3</v>
      </c>
      <c r="O21" s="59">
        <v>97</v>
      </c>
      <c r="P21" s="59">
        <v>97</v>
      </c>
      <c r="Q21" s="59">
        <v>94.3</v>
      </c>
      <c r="R21" s="59">
        <v>96.9</v>
      </c>
      <c r="S21" s="59">
        <v>95.6</v>
      </c>
      <c r="T21" s="59">
        <v>94.9</v>
      </c>
      <c r="U21" s="60">
        <v>100</v>
      </c>
      <c r="V21" s="27" t="s">
        <v>43</v>
      </c>
      <c r="W21" s="37" t="s">
        <v>44</v>
      </c>
    </row>
    <row r="23" spans="1:23" x14ac:dyDescent="0.15">
      <c r="A23" s="61" t="s">
        <v>73</v>
      </c>
      <c r="B23" s="42" t="s">
        <v>56</v>
      </c>
      <c r="C23" s="42" t="s">
        <v>43</v>
      </c>
      <c r="D23" s="42" t="s">
        <v>37</v>
      </c>
      <c r="E23" s="42" t="s">
        <v>57</v>
      </c>
    </row>
    <row r="24" spans="1:23" x14ac:dyDescent="0.15">
      <c r="A24" s="18" t="s">
        <v>19</v>
      </c>
      <c r="B24" s="62">
        <f>MAX(G7:U21)</f>
        <v>100</v>
      </c>
      <c r="C24" s="62">
        <f>MAX(K11:U21)</f>
        <v>100</v>
      </c>
      <c r="D24" s="62">
        <f>MAX(G7:J10)</f>
        <v>100</v>
      </c>
      <c r="E24" s="62">
        <f>MAX(G11:J21)</f>
        <v>93.3</v>
      </c>
    </row>
    <row r="25" spans="1:23" x14ac:dyDescent="0.15">
      <c r="A25" s="18" t="s">
        <v>20</v>
      </c>
      <c r="B25" s="62">
        <f>MIN(G7:U21)</f>
        <v>69.5</v>
      </c>
      <c r="C25" s="62">
        <f>MIN(K11:U21)</f>
        <v>88.3</v>
      </c>
      <c r="D25" s="62">
        <f>MIN(G7:J10)</f>
        <v>69.5</v>
      </c>
      <c r="E25" s="62">
        <f>MIN(G11:J21)</f>
        <v>71.2</v>
      </c>
    </row>
    <row r="26" spans="1:23" x14ac:dyDescent="0.15">
      <c r="A26" s="18" t="s">
        <v>21</v>
      </c>
      <c r="B26" s="62">
        <f>AVERAGE(G7:U21)</f>
        <v>88.221777777777703</v>
      </c>
      <c r="C26" s="62">
        <f>AVERAGE(K11:U21)</f>
        <v>96.04380165289254</v>
      </c>
      <c r="D26" s="62">
        <f>AVERAGE(G7:J10)</f>
        <v>86.449999999999989</v>
      </c>
      <c r="E26" s="62">
        <f>AVERAGE(G11:J21)</f>
        <v>77.788636363636385</v>
      </c>
    </row>
    <row r="27" spans="1:23" x14ac:dyDescent="0.15">
      <c r="A27" s="18" t="s">
        <v>22</v>
      </c>
      <c r="B27" s="62">
        <f>STDEV(G7:U21)</f>
        <v>9.969127184734468</v>
      </c>
      <c r="C27" s="62">
        <f>STDEV(K11, U21)</f>
        <v>0</v>
      </c>
      <c r="D27" s="62">
        <f>STDEV(G7, J10)</f>
        <v>0</v>
      </c>
      <c r="E27" s="62">
        <f>STDEV(G11, J21)</f>
        <v>3.5355339059327378</v>
      </c>
    </row>
    <row r="30" spans="1:23" x14ac:dyDescent="0.15">
      <c r="A30" s="45" t="s">
        <v>58</v>
      </c>
    </row>
    <row r="31" spans="1:23" x14ac:dyDescent="0.15">
      <c r="A31" s="46" t="s">
        <v>59</v>
      </c>
    </row>
    <row r="32" spans="1:23" x14ac:dyDescent="0.15">
      <c r="A32" s="46" t="s">
        <v>60</v>
      </c>
    </row>
    <row r="33" spans="1:1" x14ac:dyDescent="0.15">
      <c r="A33" s="46"/>
    </row>
    <row r="34" spans="1:1" x14ac:dyDescent="0.15">
      <c r="A34" s="46"/>
    </row>
    <row r="35" spans="1:1" x14ac:dyDescent="0.15">
      <c r="A35" s="46"/>
    </row>
    <row r="36" spans="1:1" x14ac:dyDescent="0.15">
      <c r="A36" s="46"/>
    </row>
    <row r="37" spans="1:1" x14ac:dyDescent="0.15">
      <c r="A37" s="46"/>
    </row>
    <row r="38" spans="1:1" x14ac:dyDescent="0.15">
      <c r="A38" s="46"/>
    </row>
    <row r="39" spans="1:1" x14ac:dyDescent="0.15">
      <c r="A39" s="46"/>
    </row>
    <row r="40" spans="1:1" x14ac:dyDescent="0.15">
      <c r="A40" s="46"/>
    </row>
    <row r="41" spans="1:1" x14ac:dyDescent="0.15">
      <c r="A41" s="46"/>
    </row>
    <row r="42" spans="1:1" x14ac:dyDescent="0.15">
      <c r="A42" s="46"/>
    </row>
    <row r="43" spans="1:1" x14ac:dyDescent="0.15">
      <c r="A43" s="46"/>
    </row>
  </sheetData>
  <conditionalFormatting sqref="B2:U21">
    <cfRule type="colorScale" priority="2">
      <colorScale>
        <cfvo type="min"/>
        <cfvo type="percentile" val="50"/>
        <cfvo type="max"/>
        <color rgb="FFF8696B"/>
        <color rgb="FFFFEB84"/>
        <color rgb="FF63BE7B"/>
      </colorScale>
    </cfRule>
  </conditionalFormatting>
  <conditionalFormatting sqref="V2:V21">
    <cfRule type="colorScale" priority="1">
      <colorScale>
        <cfvo type="min"/>
        <cfvo type="percentile" val="50"/>
        <cfvo type="max"/>
        <color rgb="FFF8696B"/>
        <color rgb="FFFFEB84"/>
        <color rgb="FF63BE7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Legend</vt:lpstr>
      <vt:lpstr>A.16SrRNA</vt:lpstr>
      <vt:lpstr>B.ANIb</vt:lpstr>
      <vt:lpstr>C.dDDH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2021-01-08T14:36:01Z</dcterms:created>
  <dcterms:modified xsi:type="dcterms:W3CDTF">2023-03-20T19:49:09Z</dcterms:modified>
</cp:coreProperties>
</file>