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kbhwa\Downloads\"/>
    </mc:Choice>
  </mc:AlternateContent>
  <xr:revisionPtr revIDLastSave="0" documentId="13_ncr:1_{6C428C05-7334-4301-A74D-078723701C7F}" xr6:coauthVersionLast="36" xr6:coauthVersionMax="47" xr10:uidLastSave="{00000000-0000-0000-0000-000000000000}"/>
  <bookViews>
    <workbookView xWindow="51480" yWindow="-120" windowWidth="16440" windowHeight="28320" xr2:uid="{00000000-000D-0000-FFFF-FFFF00000000}"/>
  </bookViews>
  <sheets>
    <sheet name="BRCA1_Importance_XGB_GS" sheetId="1" r:id="rId1"/>
  </sheets>
  <calcPr calcId="191029"/>
</workbook>
</file>

<file path=xl/calcChain.xml><?xml version="1.0" encoding="utf-8"?>
<calcChain xmlns="http://schemas.openxmlformats.org/spreadsheetml/2006/main">
  <c r="N48" i="1" l="1"/>
  <c r="M48" i="1"/>
  <c r="N47" i="1"/>
  <c r="M47" i="1"/>
  <c r="N45" i="1"/>
  <c r="M45" i="1"/>
  <c r="N44" i="1"/>
  <c r="M44" i="1"/>
  <c r="N43" i="1"/>
  <c r="M43" i="1"/>
  <c r="M42" i="1"/>
  <c r="N42" i="1"/>
  <c r="M46" i="1"/>
  <c r="N46" i="1"/>
  <c r="M49" i="1"/>
  <c r="N49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O17" i="1" s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O9" i="1" s="1"/>
  <c r="N8" i="1"/>
  <c r="M8" i="1"/>
  <c r="N7" i="1"/>
  <c r="M7" i="1"/>
  <c r="N6" i="1"/>
  <c r="M6" i="1"/>
  <c r="N5" i="1"/>
  <c r="M5" i="1"/>
  <c r="O5" i="1" s="1"/>
  <c r="O33" i="1" l="1"/>
  <c r="O6" i="1"/>
  <c r="O14" i="1"/>
  <c r="O22" i="1"/>
  <c r="O30" i="1"/>
  <c r="O38" i="1"/>
  <c r="O54" i="1"/>
  <c r="O62" i="1"/>
  <c r="O57" i="1"/>
  <c r="O46" i="1"/>
  <c r="O44" i="1"/>
  <c r="O11" i="1"/>
  <c r="O15" i="1"/>
  <c r="O19" i="1"/>
  <c r="O23" i="1"/>
  <c r="O27" i="1"/>
  <c r="O35" i="1"/>
  <c r="O39" i="1"/>
  <c r="O55" i="1"/>
  <c r="O63" i="1"/>
  <c r="O47" i="1"/>
  <c r="O49" i="1"/>
  <c r="O34" i="1"/>
  <c r="O31" i="1"/>
  <c r="O25" i="1"/>
  <c r="O41" i="1"/>
  <c r="O8" i="1"/>
  <c r="O16" i="1"/>
  <c r="O20" i="1"/>
  <c r="O24" i="1"/>
  <c r="O28" i="1"/>
  <c r="O32" i="1"/>
  <c r="O40" i="1"/>
  <c r="O52" i="1"/>
  <c r="O56" i="1"/>
  <c r="O60" i="1"/>
  <c r="O64" i="1"/>
  <c r="O43" i="1"/>
  <c r="O48" i="1"/>
  <c r="O12" i="1"/>
  <c r="O36" i="1"/>
  <c r="O61" i="1"/>
  <c r="O53" i="1"/>
  <c r="O45" i="1"/>
  <c r="O37" i="1"/>
  <c r="O29" i="1"/>
  <c r="O21" i="1"/>
  <c r="O13" i="1"/>
  <c r="O51" i="1"/>
  <c r="O58" i="1"/>
  <c r="O10" i="1"/>
  <c r="O59" i="1"/>
  <c r="O42" i="1"/>
  <c r="O18" i="1"/>
  <c r="O50" i="1"/>
  <c r="O26" i="1"/>
  <c r="O7" i="1"/>
</calcChain>
</file>

<file path=xl/sharedStrings.xml><?xml version="1.0" encoding="utf-8"?>
<sst xmlns="http://schemas.openxmlformats.org/spreadsheetml/2006/main" count="72" uniqueCount="72">
  <si>
    <t>Category</t>
  </si>
  <si>
    <t>SD</t>
  </si>
  <si>
    <t>Rank</t>
  </si>
  <si>
    <t>gnomAD2_AF</t>
  </si>
  <si>
    <t>gnomAD2_AF_afr</t>
  </si>
  <si>
    <t>gnomAD2_AF_amr</t>
  </si>
  <si>
    <t>gnomAD2_AF_asj</t>
  </si>
  <si>
    <t>gnomAD2_AF_eas</t>
  </si>
  <si>
    <t>gnomAD2_AF_fin</t>
  </si>
  <si>
    <t>gnomAD2_AF_nfe</t>
  </si>
  <si>
    <t>gnomAD2_AF_sas</t>
  </si>
  <si>
    <t>gnomAD2_AF_oth</t>
  </si>
  <si>
    <t>gnomAD2_AF_female</t>
  </si>
  <si>
    <t>gnomAD2_AF_male</t>
  </si>
  <si>
    <t>KOVA_KOVA_AF</t>
  </si>
  <si>
    <t>KRGDB_KRGDB1100_AF</t>
  </si>
  <si>
    <t>dbNSFP_ALSPAC_AF</t>
  </si>
  <si>
    <t>dbNSFP_TWINSUK_AF</t>
  </si>
  <si>
    <t>dbNSFP_UK10K_AF</t>
  </si>
  <si>
    <t>Site conservation score</t>
  </si>
  <si>
    <t>dbNSFP_bStatistic</t>
  </si>
  <si>
    <t>dbNSFP_GERP++_RS</t>
  </si>
  <si>
    <t>dbNSFP_phastCons100way_vertebrate</t>
  </si>
  <si>
    <t>dbNSFP_phastCons30way_mammalian</t>
  </si>
  <si>
    <t>dbNSFP_phastCons17way_primate</t>
  </si>
  <si>
    <t>dbNSFP_phyloP100way_vertebrate</t>
  </si>
  <si>
    <t>dbNSFP_phyloP30way_mammalian</t>
  </si>
  <si>
    <t>dbNSFP_phyloP17way_primate</t>
  </si>
  <si>
    <t>dbNSFP_SiPhy_29way_logOdds</t>
  </si>
  <si>
    <t>Predicted functional-impact score</t>
  </si>
  <si>
    <t>dbNSFP_integrated_fitCons_score</t>
  </si>
  <si>
    <t>dbNSFP_LRT_score</t>
  </si>
  <si>
    <t>dbNSFP_MutationAssessor_score</t>
  </si>
  <si>
    <t>dbNSFP_SIFT_score</t>
  </si>
  <si>
    <t>dbNSFP_SIFT4G_score</t>
  </si>
  <si>
    <t>Position</t>
  </si>
  <si>
    <t>EXON</t>
  </si>
  <si>
    <t>cDNA_position</t>
  </si>
  <si>
    <t>CDS_position</t>
  </si>
  <si>
    <t>Protein_position</t>
  </si>
  <si>
    <t>Others</t>
  </si>
  <si>
    <t>gnomAD2_InbreedingCoeff</t>
  </si>
  <si>
    <t>gnomAD2_segdup</t>
  </si>
  <si>
    <t>gnomAD2_has_star</t>
  </si>
  <si>
    <t>dbNSFP_codonpos</t>
  </si>
  <si>
    <t>dbNSFP_Interpro_domain</t>
  </si>
  <si>
    <t>dbNSFP_Reliability_index</t>
  </si>
  <si>
    <t>dbNSFP_LRT_Omega</t>
  </si>
  <si>
    <t>dbscSNV_ADA_SCORE</t>
  </si>
  <si>
    <t>dbscSNV_RF_SCORE</t>
  </si>
  <si>
    <t>dbSNP_ASP</t>
  </si>
  <si>
    <t>Missing value flag</t>
  </si>
  <si>
    <t>notRepo_AF_gnomAD</t>
  </si>
  <si>
    <t>notRepo_AF_KOVA</t>
  </si>
  <si>
    <t>notRepo_AF_KRGDB</t>
  </si>
  <si>
    <t>notRepo_AF_dbNSFP</t>
  </si>
  <si>
    <t>notRepo_LRT</t>
  </si>
  <si>
    <t>notRepo_MutationAssessor</t>
  </si>
  <si>
    <t>notRepo_SIFT</t>
  </si>
  <si>
    <t>notRepo_dbscADA</t>
  </si>
  <si>
    <t>notRepo_dbscRF</t>
  </si>
  <si>
    <t>Minor allele frequency</t>
    <phoneticPr fontId="2" type="noConversion"/>
  </si>
  <si>
    <t>*dbNSFP_APPRIS (Principal 1)</t>
    <phoneticPr fontId="2" type="noConversion"/>
  </si>
  <si>
    <t>*dbNSFP_APPRIS (Principal 2)</t>
    <phoneticPr fontId="2" type="noConversion"/>
  </si>
  <si>
    <t>*dbNSFP_APPRIS (Principal 3)</t>
    <phoneticPr fontId="2" type="noConversion"/>
  </si>
  <si>
    <t>*dbNSFP_APPRIS (Alternative 2)</t>
    <phoneticPr fontId="2" type="noConversion"/>
  </si>
  <si>
    <t>*dbNSFP_codon_degeneracy (0)</t>
    <phoneticPr fontId="2" type="noConversion"/>
  </si>
  <si>
    <t>*dbNSFP_codon_degenaracy (2)</t>
    <phoneticPr fontId="2" type="noConversion"/>
  </si>
  <si>
    <t>*dbNSFP_codon_degenaracy (3)</t>
    <phoneticPr fontId="2" type="noConversion"/>
  </si>
  <si>
    <t>Feature name</t>
    <phoneticPr fontId="2" type="noConversion"/>
  </si>
  <si>
    <t>Mean</t>
  </si>
  <si>
    <t>Supplementary Table S9. The feature importance of each feature identified by gene-specific extreme gradient boosting on ten training datasets generated through repeated random subsampling for BRCA1. The feature rankings were calculated based on mean feature importance. SD: standard deviation. *: The importance of dbNSFP_APPRIS and dbNSFP_codon_degeneracy was calculated for each of their respective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</si>
</sst>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8"/>
      <name val="Arial"/>
      <family val="3"/>
      <charset val="129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164" fontId="4" fillId="0" borderId="0" xfId="0" applyNumberFormat="1" applyFont="1"/>
    <xf numFmtId="2" fontId="0" fillId="0" borderId="0" xfId="0" applyNumberFormat="1"/>
    <xf numFmtId="0" fontId="6" fillId="0" borderId="0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5"/>
  <sheetViews>
    <sheetView tabSelected="1" zoomScale="90" zoomScaleNormal="90" workbookViewId="0">
      <selection activeCell="A2" sqref="A2"/>
    </sheetView>
  </sheetViews>
  <sheetFormatPr defaultColWidth="12.5546875" defaultRowHeight="15.75" customHeight="1"/>
  <cols>
    <col min="1" max="1" width="33.33203125" bestFit="1" customWidth="1"/>
    <col min="2" max="2" width="40.44140625" bestFit="1" customWidth="1"/>
    <col min="3" max="12" width="6.88671875" bestFit="1" customWidth="1"/>
    <col min="13" max="13" width="7.109375" bestFit="1" customWidth="1"/>
    <col min="14" max="14" width="6.88671875" bestFit="1" customWidth="1"/>
    <col min="15" max="15" width="6.44140625" bestFit="1" customWidth="1"/>
    <col min="16" max="16" width="8.5546875" bestFit="1" customWidth="1"/>
  </cols>
  <sheetData>
    <row r="1" spans="1:26" ht="15.75" customHeight="1">
      <c r="A1" s="24" t="s">
        <v>71</v>
      </c>
    </row>
    <row r="4" spans="1:26" ht="15.75" customHeight="1">
      <c r="A4" s="14" t="s">
        <v>0</v>
      </c>
      <c r="B4" s="15" t="s">
        <v>69</v>
      </c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5">
        <v>8</v>
      </c>
      <c r="K4" s="15">
        <v>9</v>
      </c>
      <c r="L4" s="15">
        <v>10</v>
      </c>
      <c r="M4" s="15" t="s">
        <v>70</v>
      </c>
      <c r="N4" s="15" t="s">
        <v>1</v>
      </c>
      <c r="O4" s="16" t="s">
        <v>2</v>
      </c>
      <c r="P4" s="2"/>
      <c r="Q4" s="1"/>
      <c r="R4" s="1"/>
      <c r="S4" s="1"/>
      <c r="T4" s="1"/>
      <c r="U4" s="1"/>
      <c r="V4" s="1"/>
    </row>
    <row r="5" spans="1:26" ht="15.75" customHeight="1">
      <c r="A5" s="21" t="s">
        <v>61</v>
      </c>
      <c r="B5" s="17" t="s">
        <v>3</v>
      </c>
      <c r="C5" s="18">
        <v>10.459999999999999</v>
      </c>
      <c r="D5" s="18">
        <v>10.71</v>
      </c>
      <c r="E5" s="18">
        <v>15.61</v>
      </c>
      <c r="F5" s="18">
        <v>9.9699999999999989</v>
      </c>
      <c r="G5" s="18">
        <v>31.81</v>
      </c>
      <c r="H5" s="18">
        <v>15.89</v>
      </c>
      <c r="I5" s="18">
        <v>9.1999999999999993</v>
      </c>
      <c r="J5" s="18">
        <v>11.91</v>
      </c>
      <c r="K5" s="18">
        <v>9.43</v>
      </c>
      <c r="L5" s="18">
        <v>11.450000000000001</v>
      </c>
      <c r="M5" s="19">
        <f t="shared" ref="M5:M64" si="0">AVERAGE(C5:L5)</f>
        <v>13.644</v>
      </c>
      <c r="N5" s="19">
        <f t="shared" ref="N5:N64" si="1">STDEV(C5:L5)</f>
        <v>6.8026550372303571</v>
      </c>
      <c r="O5" s="20">
        <f>RANK(M5,M$5:M$64,0)</f>
        <v>3</v>
      </c>
      <c r="P5" s="4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22"/>
      <c r="B6" s="6" t="s">
        <v>4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8">
        <f t="shared" si="0"/>
        <v>0</v>
      </c>
      <c r="N6" s="8">
        <f t="shared" si="1"/>
        <v>0</v>
      </c>
      <c r="O6" s="9">
        <f t="shared" ref="O6:O64" si="2">RANK(M6,M$5:M$64,0)</f>
        <v>31</v>
      </c>
      <c r="P6" s="3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>
      <c r="A7" s="22"/>
      <c r="B7" s="6" t="s">
        <v>5</v>
      </c>
      <c r="C7" s="7">
        <v>0</v>
      </c>
      <c r="D7" s="7">
        <v>0</v>
      </c>
      <c r="E7" s="7">
        <v>0</v>
      </c>
      <c r="F7" s="7">
        <v>0</v>
      </c>
      <c r="G7" s="7">
        <v>0.27999999999999997</v>
      </c>
      <c r="H7" s="7">
        <v>0.76</v>
      </c>
      <c r="I7" s="7">
        <v>0</v>
      </c>
      <c r="J7" s="7">
        <v>0</v>
      </c>
      <c r="K7" s="7">
        <v>0</v>
      </c>
      <c r="L7" s="7">
        <v>0</v>
      </c>
      <c r="M7" s="8">
        <f t="shared" si="0"/>
        <v>0.10400000000000001</v>
      </c>
      <c r="N7" s="8">
        <f t="shared" si="1"/>
        <v>0.24672071479936805</v>
      </c>
      <c r="O7" s="9">
        <f t="shared" si="2"/>
        <v>24</v>
      </c>
      <c r="P7" s="3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>
      <c r="A8" s="22"/>
      <c r="B8" s="6" t="s">
        <v>6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8">
        <f t="shared" si="0"/>
        <v>0</v>
      </c>
      <c r="N8" s="8">
        <f t="shared" si="1"/>
        <v>0</v>
      </c>
      <c r="O8" s="9">
        <f t="shared" si="2"/>
        <v>31</v>
      </c>
      <c r="P8" s="3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>
      <c r="A9" s="22"/>
      <c r="B9" s="6" t="s">
        <v>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8">
        <f t="shared" si="0"/>
        <v>0</v>
      </c>
      <c r="N9" s="8">
        <f t="shared" si="1"/>
        <v>0</v>
      </c>
      <c r="O9" s="9">
        <f t="shared" si="2"/>
        <v>31</v>
      </c>
      <c r="P9" s="3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>
      <c r="A10" s="22"/>
      <c r="B10" s="6" t="s">
        <v>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8">
        <f t="shared" si="0"/>
        <v>0</v>
      </c>
      <c r="N10" s="8">
        <f t="shared" si="1"/>
        <v>0</v>
      </c>
      <c r="O10" s="9">
        <f t="shared" si="2"/>
        <v>31</v>
      </c>
      <c r="P10" s="3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>
      <c r="A11" s="22"/>
      <c r="B11" s="6" t="s">
        <v>9</v>
      </c>
      <c r="C11" s="7">
        <v>0.28999999999999998</v>
      </c>
      <c r="D11" s="7">
        <v>1.29</v>
      </c>
      <c r="E11" s="7">
        <v>6.9999999999999993E-2</v>
      </c>
      <c r="F11" s="7">
        <v>0</v>
      </c>
      <c r="G11" s="7">
        <v>6.9999999999999993E-2</v>
      </c>
      <c r="H11" s="7">
        <v>0</v>
      </c>
      <c r="I11" s="7">
        <v>0.09</v>
      </c>
      <c r="J11" s="7">
        <v>0</v>
      </c>
      <c r="K11" s="7">
        <v>0.12</v>
      </c>
      <c r="L11" s="7">
        <v>0</v>
      </c>
      <c r="M11" s="8">
        <f t="shared" si="0"/>
        <v>0.193</v>
      </c>
      <c r="N11" s="8">
        <f t="shared" si="1"/>
        <v>0.39553199055898824</v>
      </c>
      <c r="O11" s="9">
        <f t="shared" si="2"/>
        <v>20</v>
      </c>
      <c r="P11" s="3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22"/>
      <c r="B12" s="6" t="s">
        <v>10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8">
        <f t="shared" si="0"/>
        <v>0</v>
      </c>
      <c r="N12" s="8">
        <f t="shared" si="1"/>
        <v>0</v>
      </c>
      <c r="O12" s="9">
        <f t="shared" si="2"/>
        <v>31</v>
      </c>
      <c r="P12" s="3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22"/>
      <c r="B13" s="6" t="s">
        <v>11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8">
        <f t="shared" si="0"/>
        <v>0</v>
      </c>
      <c r="N13" s="8">
        <f t="shared" si="1"/>
        <v>0</v>
      </c>
      <c r="O13" s="9">
        <f t="shared" si="2"/>
        <v>31</v>
      </c>
      <c r="P13" s="3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>
      <c r="A14" s="22"/>
      <c r="B14" s="6" t="s">
        <v>12</v>
      </c>
      <c r="C14" s="7">
        <v>1.47</v>
      </c>
      <c r="D14" s="7">
        <v>0.37</v>
      </c>
      <c r="E14" s="7">
        <v>4.88</v>
      </c>
      <c r="F14" s="7">
        <v>4.04</v>
      </c>
      <c r="G14" s="7">
        <v>6.9599999999999991</v>
      </c>
      <c r="H14" s="7">
        <v>3.71</v>
      </c>
      <c r="I14" s="7">
        <v>0.32</v>
      </c>
      <c r="J14" s="7">
        <v>1.34</v>
      </c>
      <c r="K14" s="7">
        <v>2.04</v>
      </c>
      <c r="L14" s="7">
        <v>4.08</v>
      </c>
      <c r="M14" s="8">
        <f t="shared" si="0"/>
        <v>2.9210000000000003</v>
      </c>
      <c r="N14" s="8">
        <f t="shared" si="1"/>
        <v>2.160840628603188</v>
      </c>
      <c r="O14" s="9">
        <f t="shared" si="2"/>
        <v>7</v>
      </c>
      <c r="P14" s="3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22"/>
      <c r="B15" s="6" t="s">
        <v>13</v>
      </c>
      <c r="C15" s="7">
        <v>0.70000000000000007</v>
      </c>
      <c r="D15" s="7">
        <v>5.6099999999999994</v>
      </c>
      <c r="E15" s="7">
        <v>12.09</v>
      </c>
      <c r="F15" s="7">
        <v>6.9999999999999993E-2</v>
      </c>
      <c r="G15" s="7">
        <v>2.8000000000000003</v>
      </c>
      <c r="H15" s="7">
        <v>7.03</v>
      </c>
      <c r="I15" s="7">
        <v>0.38</v>
      </c>
      <c r="J15" s="7">
        <v>4.3</v>
      </c>
      <c r="K15" s="7">
        <v>3.35</v>
      </c>
      <c r="L15" s="7">
        <v>2.81</v>
      </c>
      <c r="M15" s="8">
        <f t="shared" si="0"/>
        <v>3.9140000000000001</v>
      </c>
      <c r="N15" s="8">
        <f t="shared" si="1"/>
        <v>3.6507996080006606</v>
      </c>
      <c r="O15" s="9">
        <f t="shared" si="2"/>
        <v>5</v>
      </c>
      <c r="P15" s="3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22"/>
      <c r="B16" s="6" t="s">
        <v>14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8">
        <f t="shared" si="0"/>
        <v>0</v>
      </c>
      <c r="N16" s="8">
        <f t="shared" si="1"/>
        <v>0</v>
      </c>
      <c r="O16" s="9">
        <f t="shared" si="2"/>
        <v>31</v>
      </c>
      <c r="P16" s="3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22"/>
      <c r="B17" s="6" t="s">
        <v>15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8">
        <f t="shared" si="0"/>
        <v>0</v>
      </c>
      <c r="N17" s="8">
        <f t="shared" si="1"/>
        <v>0</v>
      </c>
      <c r="O17" s="9">
        <f t="shared" si="2"/>
        <v>31</v>
      </c>
      <c r="P17" s="3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22"/>
      <c r="B18" s="6" t="s">
        <v>16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8">
        <f t="shared" si="0"/>
        <v>0</v>
      </c>
      <c r="N18" s="8">
        <f t="shared" si="1"/>
        <v>0</v>
      </c>
      <c r="O18" s="9">
        <f t="shared" si="2"/>
        <v>31</v>
      </c>
      <c r="P18" s="3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22"/>
      <c r="B19" s="6" t="s">
        <v>17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8">
        <f t="shared" si="0"/>
        <v>0</v>
      </c>
      <c r="N19" s="8">
        <f t="shared" si="1"/>
        <v>0</v>
      </c>
      <c r="O19" s="9">
        <f t="shared" si="2"/>
        <v>31</v>
      </c>
      <c r="P19" s="3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22"/>
      <c r="B20" s="6" t="s">
        <v>18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8">
        <f t="shared" si="0"/>
        <v>0</v>
      </c>
      <c r="N20" s="8">
        <f t="shared" si="1"/>
        <v>0</v>
      </c>
      <c r="O20" s="9">
        <f t="shared" si="2"/>
        <v>31</v>
      </c>
      <c r="P20" s="3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21" t="s">
        <v>19</v>
      </c>
      <c r="B21" s="17" t="s">
        <v>20</v>
      </c>
      <c r="C21" s="18">
        <v>1.02</v>
      </c>
      <c r="D21" s="18">
        <v>0.06</v>
      </c>
      <c r="E21" s="18">
        <v>0.19</v>
      </c>
      <c r="F21" s="18">
        <v>1.0999999999999999</v>
      </c>
      <c r="G21" s="18">
        <v>2.78</v>
      </c>
      <c r="H21" s="18">
        <v>3.9600000000000004</v>
      </c>
      <c r="I21" s="18">
        <v>1.31</v>
      </c>
      <c r="J21" s="18">
        <v>0.06</v>
      </c>
      <c r="K21" s="18">
        <v>0.69</v>
      </c>
      <c r="L21" s="18">
        <v>0.13</v>
      </c>
      <c r="M21" s="19">
        <f t="shared" si="0"/>
        <v>1.1300000000000003</v>
      </c>
      <c r="N21" s="19">
        <f t="shared" si="1"/>
        <v>1.2971678551538517</v>
      </c>
      <c r="O21" s="20">
        <f t="shared" si="2"/>
        <v>11</v>
      </c>
      <c r="P21" s="3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22"/>
      <c r="B22" s="6" t="s">
        <v>21</v>
      </c>
      <c r="C22" s="7">
        <v>0.25</v>
      </c>
      <c r="D22" s="7">
        <v>0.03</v>
      </c>
      <c r="E22" s="7">
        <v>0.03</v>
      </c>
      <c r="F22" s="7">
        <v>0.35000000000000003</v>
      </c>
      <c r="G22" s="7">
        <v>0</v>
      </c>
      <c r="H22" s="7">
        <v>0.02</v>
      </c>
      <c r="I22" s="7">
        <v>0</v>
      </c>
      <c r="J22" s="7">
        <v>0.03</v>
      </c>
      <c r="K22" s="7">
        <v>0.2</v>
      </c>
      <c r="L22" s="7">
        <v>0.01</v>
      </c>
      <c r="M22" s="8">
        <f t="shared" si="0"/>
        <v>9.2000000000000012E-2</v>
      </c>
      <c r="N22" s="8">
        <f t="shared" si="1"/>
        <v>0.12629770825755751</v>
      </c>
      <c r="O22" s="9">
        <f t="shared" si="2"/>
        <v>26</v>
      </c>
      <c r="P22" s="3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22"/>
      <c r="B23" s="6" t="s">
        <v>22</v>
      </c>
      <c r="C23" s="7">
        <v>0.19</v>
      </c>
      <c r="D23" s="7">
        <v>0</v>
      </c>
      <c r="E23" s="7">
        <v>0.05</v>
      </c>
      <c r="F23" s="7">
        <v>0.11</v>
      </c>
      <c r="G23" s="7">
        <v>0</v>
      </c>
      <c r="H23" s="7">
        <v>0</v>
      </c>
      <c r="I23" s="7">
        <v>0</v>
      </c>
      <c r="J23" s="7">
        <v>0.01</v>
      </c>
      <c r="K23" s="7">
        <v>0</v>
      </c>
      <c r="L23" s="7">
        <v>0.38</v>
      </c>
      <c r="M23" s="8">
        <f t="shared" si="0"/>
        <v>7.3999999999999996E-2</v>
      </c>
      <c r="N23" s="8">
        <f t="shared" si="1"/>
        <v>0.12491775071800022</v>
      </c>
      <c r="O23" s="9">
        <f t="shared" si="2"/>
        <v>27</v>
      </c>
      <c r="P23" s="3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22"/>
      <c r="B24" s="6" t="s">
        <v>23</v>
      </c>
      <c r="C24" s="7">
        <v>0.32</v>
      </c>
      <c r="D24" s="7">
        <v>0.02</v>
      </c>
      <c r="E24" s="7">
        <v>0.98</v>
      </c>
      <c r="F24" s="7">
        <v>0</v>
      </c>
      <c r="G24" s="7">
        <v>0.5</v>
      </c>
      <c r="H24" s="7">
        <v>0.61</v>
      </c>
      <c r="I24" s="7">
        <v>6.9999999999999993E-2</v>
      </c>
      <c r="J24" s="7">
        <v>0.89999999999999991</v>
      </c>
      <c r="K24" s="7">
        <v>0.21</v>
      </c>
      <c r="L24" s="7">
        <v>0.61</v>
      </c>
      <c r="M24" s="8">
        <f t="shared" si="0"/>
        <v>0.42199999999999999</v>
      </c>
      <c r="N24" s="8">
        <f t="shared" si="1"/>
        <v>0.35520885874838942</v>
      </c>
      <c r="O24" s="9">
        <f t="shared" si="2"/>
        <v>17</v>
      </c>
      <c r="P24" s="3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22"/>
      <c r="B25" s="6" t="s">
        <v>24</v>
      </c>
      <c r="C25" s="7">
        <v>0.1</v>
      </c>
      <c r="D25" s="7">
        <v>0.19</v>
      </c>
      <c r="E25" s="7">
        <v>0.02</v>
      </c>
      <c r="F25" s="7">
        <v>0.05</v>
      </c>
      <c r="G25" s="7">
        <v>0.06</v>
      </c>
      <c r="H25" s="7">
        <v>0.02</v>
      </c>
      <c r="I25" s="7">
        <v>0.02</v>
      </c>
      <c r="J25" s="7">
        <v>0.11</v>
      </c>
      <c r="K25" s="7">
        <v>0.45999999999999996</v>
      </c>
      <c r="L25" s="7">
        <v>0.13999999999999999</v>
      </c>
      <c r="M25" s="8">
        <f t="shared" si="0"/>
        <v>0.11699999999999999</v>
      </c>
      <c r="N25" s="8">
        <f t="shared" si="1"/>
        <v>0.13325414315009745</v>
      </c>
      <c r="O25" s="9">
        <f t="shared" si="2"/>
        <v>23</v>
      </c>
      <c r="P25" s="3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22"/>
      <c r="B26" s="6" t="s">
        <v>25</v>
      </c>
      <c r="C26" s="7">
        <v>44.4</v>
      </c>
      <c r="D26" s="7">
        <v>46.650000000000006</v>
      </c>
      <c r="E26" s="7">
        <v>8.01</v>
      </c>
      <c r="F26" s="7">
        <v>39.519999999999996</v>
      </c>
      <c r="G26" s="7">
        <v>28.34</v>
      </c>
      <c r="H26" s="7">
        <v>41.660000000000004</v>
      </c>
      <c r="I26" s="7">
        <v>57.02</v>
      </c>
      <c r="J26" s="7">
        <v>59.61</v>
      </c>
      <c r="K26" s="7">
        <v>21.8</v>
      </c>
      <c r="L26" s="7">
        <v>3.32</v>
      </c>
      <c r="M26" s="8">
        <f t="shared" si="0"/>
        <v>35.033000000000001</v>
      </c>
      <c r="N26" s="8">
        <f t="shared" si="1"/>
        <v>19.23558106449838</v>
      </c>
      <c r="O26" s="9">
        <f t="shared" si="2"/>
        <v>1</v>
      </c>
      <c r="P26" s="3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22"/>
      <c r="B27" s="6" t="s">
        <v>26</v>
      </c>
      <c r="C27" s="7">
        <v>1.41</v>
      </c>
      <c r="D27" s="7">
        <v>0.05</v>
      </c>
      <c r="E27" s="7">
        <v>0.11</v>
      </c>
      <c r="F27" s="7">
        <v>6.9999999999999993E-2</v>
      </c>
      <c r="G27" s="7">
        <v>0.01</v>
      </c>
      <c r="H27" s="7">
        <v>0.08</v>
      </c>
      <c r="I27" s="7">
        <v>0.43</v>
      </c>
      <c r="J27" s="7">
        <v>0</v>
      </c>
      <c r="K27" s="7">
        <v>0.32</v>
      </c>
      <c r="L27" s="7">
        <v>0.08</v>
      </c>
      <c r="M27" s="8">
        <f t="shared" si="0"/>
        <v>0.25600000000000001</v>
      </c>
      <c r="N27" s="8">
        <f t="shared" si="1"/>
        <v>0.42849089190371886</v>
      </c>
      <c r="O27" s="9">
        <f t="shared" si="2"/>
        <v>19</v>
      </c>
      <c r="P27" s="3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22"/>
      <c r="B28" s="6" t="s">
        <v>27</v>
      </c>
      <c r="C28" s="7">
        <v>0</v>
      </c>
      <c r="D28" s="7">
        <v>0</v>
      </c>
      <c r="E28" s="7">
        <v>0.01</v>
      </c>
      <c r="F28" s="7">
        <v>0.08</v>
      </c>
      <c r="G28" s="7">
        <v>0.09</v>
      </c>
      <c r="H28" s="7">
        <v>0</v>
      </c>
      <c r="I28" s="7">
        <v>0</v>
      </c>
      <c r="J28" s="7">
        <v>0</v>
      </c>
      <c r="K28" s="7">
        <v>0.64</v>
      </c>
      <c r="L28" s="7">
        <v>0.12</v>
      </c>
      <c r="M28" s="8">
        <f t="shared" si="0"/>
        <v>9.4E-2</v>
      </c>
      <c r="N28" s="8">
        <f t="shared" si="1"/>
        <v>0.19727026019031749</v>
      </c>
      <c r="O28" s="9">
        <f t="shared" si="2"/>
        <v>25</v>
      </c>
      <c r="P28" s="3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22"/>
      <c r="B29" s="6" t="s">
        <v>28</v>
      </c>
      <c r="C29" s="7">
        <v>0.31</v>
      </c>
      <c r="D29" s="7">
        <v>3.15</v>
      </c>
      <c r="E29" s="7">
        <v>0.16999999999999998</v>
      </c>
      <c r="F29" s="7">
        <v>6.9999999999999993E-2</v>
      </c>
      <c r="G29" s="7">
        <v>0.08</v>
      </c>
      <c r="H29" s="7">
        <v>0</v>
      </c>
      <c r="I29" s="7">
        <v>0.57999999999999996</v>
      </c>
      <c r="J29" s="7">
        <v>0.12</v>
      </c>
      <c r="K29" s="7">
        <v>0.04</v>
      </c>
      <c r="L29" s="7">
        <v>0.63</v>
      </c>
      <c r="M29" s="8">
        <f t="shared" si="0"/>
        <v>0.5149999999999999</v>
      </c>
      <c r="N29" s="8">
        <f t="shared" si="1"/>
        <v>0.95194829458093744</v>
      </c>
      <c r="O29" s="9">
        <f t="shared" si="2"/>
        <v>15</v>
      </c>
      <c r="P29" s="3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21" t="s">
        <v>29</v>
      </c>
      <c r="B30" s="17" t="s">
        <v>30</v>
      </c>
      <c r="C30" s="18">
        <v>0</v>
      </c>
      <c r="D30" s="18">
        <v>0</v>
      </c>
      <c r="E30" s="18">
        <v>0</v>
      </c>
      <c r="F30" s="18">
        <v>0</v>
      </c>
      <c r="G30" s="18">
        <v>0.12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9">
        <f t="shared" si="0"/>
        <v>1.2E-2</v>
      </c>
      <c r="N30" s="19">
        <f t="shared" si="1"/>
        <v>3.7947331922020551E-2</v>
      </c>
      <c r="O30" s="20">
        <f t="shared" si="2"/>
        <v>29</v>
      </c>
      <c r="P30" s="3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22"/>
      <c r="B31" s="6" t="s">
        <v>31</v>
      </c>
      <c r="C31" s="7">
        <v>0.12</v>
      </c>
      <c r="D31" s="7">
        <v>0.4</v>
      </c>
      <c r="E31" s="7">
        <v>0.88</v>
      </c>
      <c r="F31" s="7">
        <v>0.01</v>
      </c>
      <c r="G31" s="7">
        <v>2.93</v>
      </c>
      <c r="H31" s="7">
        <v>0.74</v>
      </c>
      <c r="I31" s="7">
        <v>1.06</v>
      </c>
      <c r="J31" s="7">
        <v>0.70000000000000007</v>
      </c>
      <c r="K31" s="7">
        <v>0.03</v>
      </c>
      <c r="L31" s="7">
        <v>1.1100000000000001</v>
      </c>
      <c r="M31" s="8">
        <f t="shared" si="0"/>
        <v>0.79800000000000015</v>
      </c>
      <c r="N31" s="8">
        <f t="shared" si="1"/>
        <v>0.85374729542438033</v>
      </c>
      <c r="O31" s="9">
        <f t="shared" si="2"/>
        <v>14</v>
      </c>
      <c r="P31" s="3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22"/>
      <c r="B32" s="6" t="s">
        <v>32</v>
      </c>
      <c r="C32" s="7">
        <v>0.82000000000000006</v>
      </c>
      <c r="D32" s="7">
        <v>0</v>
      </c>
      <c r="E32" s="7">
        <v>0.8</v>
      </c>
      <c r="F32" s="7">
        <v>0.37</v>
      </c>
      <c r="G32" s="7">
        <v>0.67999999999999994</v>
      </c>
      <c r="H32" s="7">
        <v>0.59</v>
      </c>
      <c r="I32" s="7">
        <v>0</v>
      </c>
      <c r="J32" s="7">
        <v>0.16999999999999998</v>
      </c>
      <c r="K32" s="7">
        <v>0</v>
      </c>
      <c r="L32" s="7">
        <v>0.05</v>
      </c>
      <c r="M32" s="8">
        <f t="shared" si="0"/>
        <v>0.34799999999999998</v>
      </c>
      <c r="N32" s="8">
        <f t="shared" si="1"/>
        <v>0.34643582057543915</v>
      </c>
      <c r="O32" s="9">
        <f t="shared" si="2"/>
        <v>18</v>
      </c>
      <c r="P32" s="3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22"/>
      <c r="B33" s="6" t="s">
        <v>33</v>
      </c>
      <c r="C33" s="7">
        <v>1.82</v>
      </c>
      <c r="D33" s="7">
        <v>1.59</v>
      </c>
      <c r="E33" s="7">
        <v>0</v>
      </c>
      <c r="F33" s="7">
        <v>0.73</v>
      </c>
      <c r="G33" s="7">
        <v>0</v>
      </c>
      <c r="H33" s="7">
        <v>1.82</v>
      </c>
      <c r="I33" s="7">
        <v>0.64</v>
      </c>
      <c r="J33" s="7">
        <v>1.83</v>
      </c>
      <c r="K33" s="7">
        <v>0</v>
      </c>
      <c r="L33" s="7">
        <v>0.06</v>
      </c>
      <c r="M33" s="8">
        <f t="shared" si="0"/>
        <v>0.84899999999999998</v>
      </c>
      <c r="N33" s="8">
        <f t="shared" si="1"/>
        <v>0.83265906054705918</v>
      </c>
      <c r="O33" s="9">
        <f t="shared" si="2"/>
        <v>13</v>
      </c>
      <c r="P33" s="3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22"/>
      <c r="B34" s="6" t="s">
        <v>34</v>
      </c>
      <c r="C34" s="7">
        <v>21.4</v>
      </c>
      <c r="D34" s="7">
        <v>13.270000000000001</v>
      </c>
      <c r="E34" s="7">
        <v>39.24</v>
      </c>
      <c r="F34" s="7">
        <v>24.75</v>
      </c>
      <c r="G34" s="7">
        <v>12.889999999999999</v>
      </c>
      <c r="H34" s="7">
        <v>16.09</v>
      </c>
      <c r="I34" s="7">
        <v>20.03</v>
      </c>
      <c r="J34" s="7">
        <v>8.07</v>
      </c>
      <c r="K34" s="7">
        <v>17.380000000000003</v>
      </c>
      <c r="L34" s="7">
        <v>33.78</v>
      </c>
      <c r="M34" s="8">
        <f t="shared" si="0"/>
        <v>20.69</v>
      </c>
      <c r="N34" s="8">
        <f t="shared" si="1"/>
        <v>9.6617849742627175</v>
      </c>
      <c r="O34" s="9">
        <f t="shared" si="2"/>
        <v>2</v>
      </c>
      <c r="P34" s="3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21" t="s">
        <v>35</v>
      </c>
      <c r="B35" s="17" t="s">
        <v>36</v>
      </c>
      <c r="C35" s="18">
        <v>3.6999999999999997</v>
      </c>
      <c r="D35" s="18">
        <v>1.7000000000000002</v>
      </c>
      <c r="E35" s="18">
        <v>4.1300000000000008</v>
      </c>
      <c r="F35" s="18">
        <v>1.41</v>
      </c>
      <c r="G35" s="18">
        <v>2.78</v>
      </c>
      <c r="H35" s="18">
        <v>0.44999999999999996</v>
      </c>
      <c r="I35" s="18">
        <v>0.66</v>
      </c>
      <c r="J35" s="18">
        <v>7.1099999999999994</v>
      </c>
      <c r="K35" s="18">
        <v>3.74</v>
      </c>
      <c r="L35" s="18">
        <v>4.3</v>
      </c>
      <c r="M35" s="19">
        <f t="shared" si="0"/>
        <v>2.9980000000000002</v>
      </c>
      <c r="N35" s="19">
        <f t="shared" si="1"/>
        <v>2.031451588287438</v>
      </c>
      <c r="O35" s="20">
        <f t="shared" si="2"/>
        <v>6</v>
      </c>
      <c r="P35" s="3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22"/>
      <c r="B36" s="6" t="s">
        <v>37</v>
      </c>
      <c r="C36" s="7">
        <v>2.11</v>
      </c>
      <c r="D36" s="7">
        <v>4.4799999999999995</v>
      </c>
      <c r="E36" s="7">
        <v>0.27999999999999997</v>
      </c>
      <c r="F36" s="7">
        <v>3.7199999999999998</v>
      </c>
      <c r="G36" s="7">
        <v>0.49</v>
      </c>
      <c r="H36" s="7">
        <v>2.27</v>
      </c>
      <c r="I36" s="7">
        <v>2.5100000000000002</v>
      </c>
      <c r="J36" s="7">
        <v>0.83</v>
      </c>
      <c r="K36" s="7">
        <v>2.37</v>
      </c>
      <c r="L36" s="7">
        <v>0.63</v>
      </c>
      <c r="M36" s="8">
        <f t="shared" si="0"/>
        <v>1.9689999999999999</v>
      </c>
      <c r="N36" s="8">
        <f t="shared" si="1"/>
        <v>1.4167839167165426</v>
      </c>
      <c r="O36" s="9">
        <f t="shared" si="2"/>
        <v>10</v>
      </c>
      <c r="P36" s="3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22"/>
      <c r="B37" s="6" t="s">
        <v>38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8">
        <f t="shared" si="0"/>
        <v>0</v>
      </c>
      <c r="N37" s="8">
        <f t="shared" si="1"/>
        <v>0</v>
      </c>
      <c r="O37" s="9">
        <f t="shared" si="2"/>
        <v>31</v>
      </c>
      <c r="P37" s="3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22"/>
      <c r="B38" s="6" t="s">
        <v>39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8">
        <f t="shared" si="0"/>
        <v>0</v>
      </c>
      <c r="N38" s="8">
        <f t="shared" si="1"/>
        <v>0</v>
      </c>
      <c r="O38" s="9">
        <f t="shared" si="2"/>
        <v>31</v>
      </c>
      <c r="P38" s="3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21" t="s">
        <v>40</v>
      </c>
      <c r="B39" s="17" t="s">
        <v>41</v>
      </c>
      <c r="C39" s="18">
        <v>0</v>
      </c>
      <c r="D39" s="18">
        <v>0</v>
      </c>
      <c r="E39" s="18">
        <v>0.27999999999999997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0.19</v>
      </c>
      <c r="L39" s="18">
        <v>0.92999999999999994</v>
      </c>
      <c r="M39" s="19">
        <f t="shared" si="0"/>
        <v>0.13999999999999999</v>
      </c>
      <c r="N39" s="19">
        <f t="shared" si="1"/>
        <v>0.29503295484478415</v>
      </c>
      <c r="O39" s="20">
        <f t="shared" si="2"/>
        <v>22</v>
      </c>
      <c r="P39" s="3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22"/>
      <c r="B40" s="6" t="s">
        <v>42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8">
        <f t="shared" si="0"/>
        <v>0</v>
      </c>
      <c r="N40" s="8">
        <f t="shared" si="1"/>
        <v>0</v>
      </c>
      <c r="O40" s="9">
        <f t="shared" si="2"/>
        <v>31</v>
      </c>
      <c r="P40" s="3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22"/>
      <c r="B41" s="6" t="s">
        <v>43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8">
        <f t="shared" si="0"/>
        <v>0</v>
      </c>
      <c r="N41" s="8">
        <f t="shared" si="1"/>
        <v>0</v>
      </c>
      <c r="O41" s="9">
        <f t="shared" si="2"/>
        <v>31</v>
      </c>
      <c r="P41" s="3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22"/>
      <c r="B42" s="6" t="s">
        <v>62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8">
        <f t="shared" si="0"/>
        <v>0</v>
      </c>
      <c r="N42" s="8">
        <f t="shared" si="1"/>
        <v>0</v>
      </c>
      <c r="O42" s="9">
        <f t="shared" si="2"/>
        <v>31</v>
      </c>
      <c r="P42" s="3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22"/>
      <c r="B43" s="6" t="s">
        <v>63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8">
        <f t="shared" ref="M43:M45" si="3">AVERAGE(C43:L43)</f>
        <v>0</v>
      </c>
      <c r="N43" s="8">
        <f t="shared" ref="N43:N45" si="4">STDEV(C43:L43)</f>
        <v>0</v>
      </c>
      <c r="O43" s="9">
        <f t="shared" si="2"/>
        <v>31</v>
      </c>
      <c r="P43" s="3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22"/>
      <c r="B44" s="6" t="s">
        <v>64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8">
        <f t="shared" si="3"/>
        <v>0</v>
      </c>
      <c r="N44" s="8">
        <f t="shared" si="4"/>
        <v>0</v>
      </c>
      <c r="O44" s="9">
        <f t="shared" si="2"/>
        <v>31</v>
      </c>
      <c r="P44" s="3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22"/>
      <c r="B45" s="6" t="s">
        <v>65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8">
        <f t="shared" si="3"/>
        <v>0</v>
      </c>
      <c r="N45" s="8">
        <f t="shared" si="4"/>
        <v>0</v>
      </c>
      <c r="O45" s="9">
        <f t="shared" si="2"/>
        <v>31</v>
      </c>
      <c r="P45" s="3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22"/>
      <c r="B46" s="6" t="s">
        <v>66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8">
        <f t="shared" si="0"/>
        <v>0</v>
      </c>
      <c r="N46" s="8">
        <f t="shared" si="1"/>
        <v>0</v>
      </c>
      <c r="O46" s="9">
        <f t="shared" si="2"/>
        <v>31</v>
      </c>
      <c r="P46" s="3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22"/>
      <c r="B47" s="6" t="s">
        <v>67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8">
        <f t="shared" ref="M47:M48" si="5">AVERAGE(C47:L47)</f>
        <v>0</v>
      </c>
      <c r="N47" s="8">
        <f t="shared" ref="N47:N48" si="6">STDEV(C47:L47)</f>
        <v>0</v>
      </c>
      <c r="O47" s="9">
        <f t="shared" si="2"/>
        <v>31</v>
      </c>
      <c r="P47" s="3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22"/>
      <c r="B48" s="6" t="s">
        <v>68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8">
        <f t="shared" si="5"/>
        <v>0</v>
      </c>
      <c r="N48" s="8">
        <f t="shared" si="6"/>
        <v>0</v>
      </c>
      <c r="O48" s="9">
        <f t="shared" si="2"/>
        <v>31</v>
      </c>
      <c r="P48" s="3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22"/>
      <c r="B49" s="6" t="s">
        <v>44</v>
      </c>
      <c r="C49" s="7">
        <v>0</v>
      </c>
      <c r="D49" s="7">
        <v>0.01</v>
      </c>
      <c r="E49" s="7">
        <v>0.1</v>
      </c>
      <c r="F49" s="7">
        <v>0</v>
      </c>
      <c r="G49" s="7">
        <v>0</v>
      </c>
      <c r="H49" s="7">
        <v>0.35000000000000003</v>
      </c>
      <c r="I49" s="7">
        <v>0</v>
      </c>
      <c r="J49" s="7">
        <v>0</v>
      </c>
      <c r="K49" s="7">
        <v>0</v>
      </c>
      <c r="L49" s="7">
        <v>0</v>
      </c>
      <c r="M49" s="8">
        <f t="shared" si="0"/>
        <v>4.5999999999999999E-2</v>
      </c>
      <c r="N49" s="8">
        <f t="shared" si="1"/>
        <v>0.11127543404643374</v>
      </c>
      <c r="O49" s="9">
        <f t="shared" si="2"/>
        <v>28</v>
      </c>
      <c r="P49" s="3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22"/>
      <c r="B50" s="6" t="s">
        <v>45</v>
      </c>
      <c r="C50" s="7">
        <v>0.15</v>
      </c>
      <c r="D50" s="7">
        <v>2.85</v>
      </c>
      <c r="E50" s="7">
        <v>0</v>
      </c>
      <c r="F50" s="7">
        <v>1.1199999999999999</v>
      </c>
      <c r="G50" s="7">
        <v>0</v>
      </c>
      <c r="H50" s="7">
        <v>0</v>
      </c>
      <c r="I50" s="7">
        <v>0.38</v>
      </c>
      <c r="J50" s="7">
        <v>0.09</v>
      </c>
      <c r="K50" s="7">
        <v>0.13</v>
      </c>
      <c r="L50" s="7">
        <v>0</v>
      </c>
      <c r="M50" s="8">
        <f t="shared" si="0"/>
        <v>0.47199999999999998</v>
      </c>
      <c r="N50" s="8">
        <f t="shared" si="1"/>
        <v>0.90314020075635126</v>
      </c>
      <c r="O50" s="9">
        <f t="shared" si="2"/>
        <v>16</v>
      </c>
      <c r="P50" s="3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22"/>
      <c r="B51" s="6" t="s">
        <v>46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8">
        <f t="shared" si="0"/>
        <v>0</v>
      </c>
      <c r="N51" s="8">
        <f t="shared" si="1"/>
        <v>0</v>
      </c>
      <c r="O51" s="9">
        <f t="shared" si="2"/>
        <v>31</v>
      </c>
      <c r="P51" s="3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22"/>
      <c r="B52" s="6" t="s">
        <v>47</v>
      </c>
      <c r="C52" s="7">
        <v>3.0300000000000002</v>
      </c>
      <c r="D52" s="7">
        <v>4.17</v>
      </c>
      <c r="E52" s="7">
        <v>2.6100000000000003</v>
      </c>
      <c r="F52" s="7">
        <v>5.1100000000000003</v>
      </c>
      <c r="G52" s="7">
        <v>3.44</v>
      </c>
      <c r="H52" s="7">
        <v>0.02</v>
      </c>
      <c r="I52" s="7">
        <v>1.27</v>
      </c>
      <c r="J52" s="7">
        <v>0.69</v>
      </c>
      <c r="K52" s="7">
        <v>27.54</v>
      </c>
      <c r="L52" s="7">
        <v>33.6</v>
      </c>
      <c r="M52" s="8">
        <f t="shared" si="0"/>
        <v>8.1479999999999997</v>
      </c>
      <c r="N52" s="8">
        <f t="shared" si="1"/>
        <v>12.004302747117155</v>
      </c>
      <c r="O52" s="9">
        <f t="shared" si="2"/>
        <v>4</v>
      </c>
      <c r="P52" s="3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22"/>
      <c r="B53" s="6" t="s">
        <v>48</v>
      </c>
      <c r="C53" s="7">
        <v>2.92</v>
      </c>
      <c r="D53" s="7">
        <v>3.42</v>
      </c>
      <c r="E53" s="7">
        <v>2.31</v>
      </c>
      <c r="F53" s="7">
        <v>7.17</v>
      </c>
      <c r="G53" s="7">
        <v>0.54999999999999993</v>
      </c>
      <c r="H53" s="7">
        <v>0</v>
      </c>
      <c r="I53" s="7">
        <v>3.38</v>
      </c>
      <c r="J53" s="7">
        <v>0</v>
      </c>
      <c r="K53" s="7">
        <v>0</v>
      </c>
      <c r="L53" s="7">
        <v>0.36</v>
      </c>
      <c r="M53" s="8">
        <f t="shared" si="0"/>
        <v>2.0110000000000001</v>
      </c>
      <c r="N53" s="8">
        <f t="shared" si="1"/>
        <v>2.3185984751329598</v>
      </c>
      <c r="O53" s="9">
        <f t="shared" si="2"/>
        <v>8</v>
      </c>
      <c r="P53" s="3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22"/>
      <c r="B54" s="6" t="s">
        <v>49</v>
      </c>
      <c r="C54" s="7">
        <v>3.02</v>
      </c>
      <c r="D54" s="7">
        <v>0</v>
      </c>
      <c r="E54" s="7">
        <v>5.65</v>
      </c>
      <c r="F54" s="7">
        <v>0</v>
      </c>
      <c r="G54" s="7">
        <v>0</v>
      </c>
      <c r="H54" s="7">
        <v>0</v>
      </c>
      <c r="I54" s="7">
        <v>0</v>
      </c>
      <c r="J54" s="7">
        <v>2.12</v>
      </c>
      <c r="K54" s="7">
        <v>9.3000000000000007</v>
      </c>
      <c r="L54" s="7">
        <v>0</v>
      </c>
      <c r="M54" s="8">
        <f t="shared" si="0"/>
        <v>2.0089999999999999</v>
      </c>
      <c r="N54" s="8">
        <f t="shared" si="1"/>
        <v>3.191420617147724</v>
      </c>
      <c r="O54" s="9">
        <f t="shared" si="2"/>
        <v>9</v>
      </c>
      <c r="P54" s="3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22"/>
      <c r="B55" s="6" t="s">
        <v>50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8">
        <f t="shared" si="0"/>
        <v>0</v>
      </c>
      <c r="N55" s="8">
        <f t="shared" si="1"/>
        <v>0</v>
      </c>
      <c r="O55" s="9">
        <f t="shared" si="2"/>
        <v>31</v>
      </c>
      <c r="P55" s="3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21" t="s">
        <v>51</v>
      </c>
      <c r="B56" s="17" t="s">
        <v>52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0.01</v>
      </c>
      <c r="J56" s="18">
        <v>0</v>
      </c>
      <c r="K56" s="18">
        <v>0.02</v>
      </c>
      <c r="L56" s="18">
        <v>0</v>
      </c>
      <c r="M56" s="19">
        <f t="shared" si="0"/>
        <v>3.0000000000000001E-3</v>
      </c>
      <c r="N56" s="19">
        <f t="shared" si="1"/>
        <v>6.7494855771055287E-3</v>
      </c>
      <c r="O56" s="20">
        <f t="shared" si="2"/>
        <v>30</v>
      </c>
      <c r="P56" s="3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22"/>
      <c r="B57" s="6" t="s">
        <v>53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8">
        <f t="shared" si="0"/>
        <v>0</v>
      </c>
      <c r="N57" s="8">
        <f t="shared" si="1"/>
        <v>0</v>
      </c>
      <c r="O57" s="9">
        <f t="shared" si="2"/>
        <v>31</v>
      </c>
      <c r="P57" s="3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22"/>
      <c r="B58" s="6" t="s">
        <v>54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8">
        <f t="shared" si="0"/>
        <v>0</v>
      </c>
      <c r="N58" s="8">
        <f t="shared" si="1"/>
        <v>0</v>
      </c>
      <c r="O58" s="9">
        <f t="shared" si="2"/>
        <v>31</v>
      </c>
      <c r="P58" s="3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22"/>
      <c r="B59" s="6" t="s">
        <v>55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8">
        <f t="shared" si="0"/>
        <v>0</v>
      </c>
      <c r="N59" s="8">
        <f t="shared" si="1"/>
        <v>0</v>
      </c>
      <c r="O59" s="9">
        <f t="shared" si="2"/>
        <v>31</v>
      </c>
      <c r="P59" s="3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22"/>
      <c r="B60" s="6" t="s">
        <v>56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8">
        <f t="shared" si="0"/>
        <v>0</v>
      </c>
      <c r="N60" s="8">
        <f t="shared" si="1"/>
        <v>0</v>
      </c>
      <c r="O60" s="9">
        <f t="shared" si="2"/>
        <v>31</v>
      </c>
      <c r="P60" s="3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22"/>
      <c r="B61" s="6" t="s">
        <v>57</v>
      </c>
      <c r="C61" s="7">
        <v>0</v>
      </c>
      <c r="D61" s="7">
        <v>0</v>
      </c>
      <c r="E61" s="7">
        <v>1.52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8">
        <f t="shared" si="0"/>
        <v>0.152</v>
      </c>
      <c r="N61" s="8">
        <f t="shared" si="1"/>
        <v>0.48066620434559365</v>
      </c>
      <c r="O61" s="9">
        <f t="shared" si="2"/>
        <v>21</v>
      </c>
      <c r="P61" s="3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22"/>
      <c r="B62" s="6" t="s">
        <v>58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8">
        <f t="shared" si="0"/>
        <v>0</v>
      </c>
      <c r="N62" s="8">
        <f t="shared" si="1"/>
        <v>0</v>
      </c>
      <c r="O62" s="9">
        <f t="shared" si="2"/>
        <v>31</v>
      </c>
      <c r="P62" s="3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22"/>
      <c r="B63" s="6" t="s">
        <v>59</v>
      </c>
      <c r="C63" s="7">
        <v>0</v>
      </c>
      <c r="D63" s="7">
        <v>0</v>
      </c>
      <c r="E63" s="7">
        <v>0</v>
      </c>
      <c r="F63" s="7">
        <v>0.16999999999999998</v>
      </c>
      <c r="G63" s="7">
        <v>2.33</v>
      </c>
      <c r="H63" s="7">
        <v>3.93</v>
      </c>
      <c r="I63" s="7">
        <v>0.64</v>
      </c>
      <c r="J63" s="7">
        <v>0</v>
      </c>
      <c r="K63" s="7">
        <v>0</v>
      </c>
      <c r="L63" s="7">
        <v>1.43</v>
      </c>
      <c r="M63" s="8">
        <f t="shared" si="0"/>
        <v>0.85</v>
      </c>
      <c r="N63" s="8">
        <f t="shared" si="1"/>
        <v>1.3388303352802651</v>
      </c>
      <c r="O63" s="9">
        <f t="shared" si="2"/>
        <v>12</v>
      </c>
      <c r="P63" s="3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23"/>
      <c r="B64" s="10" t="s">
        <v>60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2">
        <f t="shared" si="0"/>
        <v>0</v>
      </c>
      <c r="N64" s="12">
        <f t="shared" si="1"/>
        <v>0</v>
      </c>
      <c r="O64" s="13">
        <f t="shared" si="2"/>
        <v>31</v>
      </c>
      <c r="P64" s="3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1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</sheetData>
  <mergeCells count="6">
    <mergeCell ref="A56:A64"/>
    <mergeCell ref="A5:A20"/>
    <mergeCell ref="A21:A29"/>
    <mergeCell ref="A30:A34"/>
    <mergeCell ref="A35:A38"/>
    <mergeCell ref="A39:A5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BRCA1_Importance_XGB_GS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Kyu-Baek Hwang</cp:lastModifiedBy>
  <dcterms:modified xsi:type="dcterms:W3CDTF">2023-06-21T12:52:41Z</dcterms:modified>
</cp:coreProperties>
</file>