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 activeTab="5"/>
  </bookViews>
  <sheets>
    <sheet name="Figure 1" sheetId="1" r:id="rId1"/>
    <sheet name="Figure 2" sheetId="2" r:id="rId2"/>
    <sheet name="Figure 3" sheetId="3" r:id="rId3"/>
    <sheet name="Figure 4" sheetId="5" r:id="rId4"/>
    <sheet name="Figure 5" sheetId="6" r:id="rId5"/>
    <sheet name="longitude and latitude " sheetId="9" r:id="rId6"/>
  </sheets>
  <calcPr calcId="125725"/>
</workbook>
</file>

<file path=xl/calcChain.xml><?xml version="1.0" encoding="utf-8"?>
<calcChain xmlns="http://schemas.openxmlformats.org/spreadsheetml/2006/main">
  <c r="C47" i="6"/>
  <c r="B47"/>
  <c r="C35"/>
  <c r="B35"/>
  <c r="C24"/>
  <c r="B24"/>
  <c r="C13"/>
  <c r="B13"/>
  <c r="G57" i="5"/>
  <c r="G58"/>
  <c r="G59"/>
  <c r="G60"/>
  <c r="G61"/>
  <c r="G70"/>
  <c r="G71"/>
  <c r="G72"/>
  <c r="G73"/>
  <c r="G74"/>
  <c r="G83"/>
  <c r="G84"/>
  <c r="G85"/>
  <c r="G86"/>
  <c r="G87"/>
  <c r="G96"/>
  <c r="G97"/>
  <c r="G98"/>
  <c r="G99"/>
  <c r="G100"/>
  <c r="C92" i="6"/>
  <c r="B92"/>
  <c r="C80"/>
  <c r="B80"/>
  <c r="C69"/>
  <c r="B69"/>
  <c r="C58"/>
  <c r="B58"/>
  <c r="G10" i="3"/>
  <c r="F10"/>
  <c r="G9"/>
  <c r="F9"/>
  <c r="G8"/>
  <c r="F8"/>
  <c r="C11"/>
  <c r="C10"/>
  <c r="C9"/>
  <c r="B11"/>
  <c r="B10"/>
  <c r="B9"/>
  <c r="G46" i="5"/>
  <c r="G47"/>
  <c r="G48"/>
  <c r="G49"/>
  <c r="G45"/>
  <c r="G33"/>
  <c r="G34"/>
  <c r="G35"/>
  <c r="G36"/>
  <c r="G32"/>
  <c r="G20"/>
  <c r="G21"/>
  <c r="G22"/>
  <c r="G23"/>
  <c r="G19"/>
  <c r="G6"/>
  <c r="G7"/>
  <c r="G8"/>
  <c r="G9"/>
  <c r="G5"/>
</calcChain>
</file>

<file path=xl/sharedStrings.xml><?xml version="1.0" encoding="utf-8"?>
<sst xmlns="http://schemas.openxmlformats.org/spreadsheetml/2006/main" count="299" uniqueCount="144">
  <si>
    <t>X</t>
    <phoneticPr fontId="1" type="noConversion"/>
  </si>
  <si>
    <t>Y</t>
    <phoneticPr fontId="1" type="noConversion"/>
  </si>
  <si>
    <t>Y: Imported cases</t>
    <phoneticPr fontId="1" type="noConversion"/>
  </si>
  <si>
    <t>Stage 1</t>
    <phoneticPr fontId="1" type="noConversion"/>
  </si>
  <si>
    <t>Stage 3</t>
    <phoneticPr fontId="1" type="noConversion"/>
  </si>
  <si>
    <t>Stage 2</t>
    <phoneticPr fontId="1" type="noConversion"/>
  </si>
  <si>
    <t>data for Figure 1a (2020/04-2020/08)</t>
    <phoneticPr fontId="1" type="noConversion"/>
  </si>
  <si>
    <t>data for Figure 1b (2021/04-2021/08)</t>
    <phoneticPr fontId="1" type="noConversion"/>
  </si>
  <si>
    <t>X: Globally confirmed cases/10^4</t>
    <phoneticPr fontId="1" type="noConversion"/>
  </si>
  <si>
    <t>X,Y are the same as in Figure 1a</t>
    <phoneticPr fontId="1" type="noConversion"/>
  </si>
  <si>
    <t>data for Figure 2</t>
    <phoneticPr fontId="1" type="noConversion"/>
  </si>
  <si>
    <r>
      <t>N</t>
    </r>
    <r>
      <rPr>
        <sz val="8"/>
        <color theme="1"/>
        <rFont val="宋体"/>
        <family val="3"/>
        <charset val="134"/>
        <scheme val="minor"/>
      </rPr>
      <t>22</t>
    </r>
    <r>
      <rPr>
        <sz val="11"/>
        <color theme="1"/>
        <rFont val="宋体"/>
        <family val="2"/>
        <charset val="134"/>
        <scheme val="minor"/>
      </rPr>
      <t>-N</t>
    </r>
    <r>
      <rPr>
        <sz val="8"/>
        <color theme="1"/>
        <rFont val="宋体"/>
        <family val="3"/>
        <charset val="134"/>
        <scheme val="minor"/>
      </rPr>
      <t>21</t>
    </r>
    <phoneticPr fontId="1" type="noConversion"/>
  </si>
  <si>
    <r>
      <t>R</t>
    </r>
    <r>
      <rPr>
        <sz val="8"/>
        <color theme="1"/>
        <rFont val="宋体"/>
        <family val="3"/>
        <charset val="134"/>
        <scheme val="minor"/>
      </rPr>
      <t>12</t>
    </r>
    <phoneticPr fontId="1" type="noConversion"/>
  </si>
  <si>
    <t>April</t>
  </si>
  <si>
    <t>May</t>
  </si>
  <si>
    <t xml:space="preserve">June </t>
  </si>
  <si>
    <t>July</t>
  </si>
  <si>
    <t>August</t>
  </si>
  <si>
    <t>data for Figure 3a</t>
    <phoneticPr fontId="1" type="noConversion"/>
  </si>
  <si>
    <t>monthly  imported cases</t>
    <phoneticPr fontId="1" type="noConversion"/>
  </si>
  <si>
    <t>data for Figure 3b</t>
    <phoneticPr fontId="1" type="noConversion"/>
  </si>
  <si>
    <t>monthly  domestic cases</t>
    <phoneticPr fontId="1" type="noConversion"/>
  </si>
  <si>
    <t>imported cases/domestic cases</t>
    <phoneticPr fontId="1" type="noConversion"/>
  </si>
  <si>
    <t>data for Figure 3c</t>
    <phoneticPr fontId="1" type="noConversion"/>
  </si>
  <si>
    <t>data for insert in Figure 3c</t>
    <phoneticPr fontId="1" type="noConversion"/>
  </si>
  <si>
    <t>monthly imported caes</t>
    <phoneticPr fontId="1" type="noConversion"/>
  </si>
  <si>
    <t>monthly domestic cases</t>
    <phoneticPr fontId="1" type="noConversion"/>
  </si>
  <si>
    <t>data for Figure 3d</t>
    <phoneticPr fontId="1" type="noConversion"/>
  </si>
  <si>
    <t>data for insert in Figure 3d</t>
    <phoneticPr fontId="1" type="noConversion"/>
  </si>
  <si>
    <t>data for Figure 4a</t>
    <phoneticPr fontId="1" type="noConversion"/>
  </si>
  <si>
    <t>data for Figure 4b</t>
    <phoneticPr fontId="1" type="noConversion"/>
  </si>
  <si>
    <t>data for Figure 4c</t>
    <phoneticPr fontId="1" type="noConversion"/>
  </si>
  <si>
    <t>data for Figure 4d</t>
    <phoneticPr fontId="1" type="noConversion"/>
  </si>
  <si>
    <t>&lt;105°</t>
  </si>
  <si>
    <t>105°-110°</t>
  </si>
  <si>
    <t>110°-115°</t>
  </si>
  <si>
    <t>115°-120°</t>
  </si>
  <si>
    <t>&gt;120°</t>
  </si>
  <si>
    <t>June</t>
  </si>
  <si>
    <t>imported cases in 2020</t>
    <phoneticPr fontId="1" type="noConversion"/>
  </si>
  <si>
    <t>imported cases in 2021</t>
    <phoneticPr fontId="1" type="noConversion"/>
  </si>
  <si>
    <t>domestic cases in 2020</t>
    <phoneticPr fontId="1" type="noConversion"/>
  </si>
  <si>
    <t>domestic cases in 2021</t>
    <phoneticPr fontId="1" type="noConversion"/>
  </si>
  <si>
    <t>20°-25°</t>
  </si>
  <si>
    <t>25°-30°</t>
  </si>
  <si>
    <t>30°-35°</t>
  </si>
  <si>
    <t>35°-40°</t>
  </si>
  <si>
    <t>&gt;40°</t>
  </si>
  <si>
    <t>average</t>
  </si>
  <si>
    <t>average</t>
    <phoneticPr fontId="1" type="noConversion"/>
  </si>
  <si>
    <t>imported cases</t>
  </si>
  <si>
    <t>imported cases</t>
    <phoneticPr fontId="1" type="noConversion"/>
  </si>
  <si>
    <t>longitude heterogeneity with time</t>
    <phoneticPr fontId="1" type="noConversion"/>
  </si>
  <si>
    <t>domestic cases</t>
  </si>
  <si>
    <t>domestic cases</t>
    <phoneticPr fontId="1" type="noConversion"/>
  </si>
  <si>
    <t>temporal heterogeneity with longitude</t>
    <phoneticPr fontId="1" type="noConversion"/>
  </si>
  <si>
    <t>latitude heterogeneity with time</t>
    <phoneticPr fontId="1" type="noConversion"/>
  </si>
  <si>
    <t>temporal heterogeneity with latitude</t>
    <phoneticPr fontId="1" type="noConversion"/>
  </si>
  <si>
    <t>data for insert in Figure 4a</t>
    <phoneticPr fontId="1" type="noConversion"/>
  </si>
  <si>
    <t>data for insert in Figure 4b</t>
    <phoneticPr fontId="1" type="noConversion"/>
  </si>
  <si>
    <t>data for insert in Figure 4c</t>
    <phoneticPr fontId="1" type="noConversion"/>
  </si>
  <si>
    <t>data for insert in Figure 4d</t>
    <phoneticPr fontId="1" type="noConversion"/>
  </si>
  <si>
    <t>data for Figure 4e</t>
    <phoneticPr fontId="1" type="noConversion"/>
  </si>
  <si>
    <t>data for insert in Figure 4e</t>
    <phoneticPr fontId="1" type="noConversion"/>
  </si>
  <si>
    <t>data for Figure 4f</t>
    <phoneticPr fontId="1" type="noConversion"/>
  </si>
  <si>
    <t>data for insert in Figure 4f</t>
    <phoneticPr fontId="1" type="noConversion"/>
  </si>
  <si>
    <t>data for Figure 4g</t>
    <phoneticPr fontId="1" type="noConversion"/>
  </si>
  <si>
    <t>data for insert in Figure 4g</t>
    <phoneticPr fontId="1" type="noConversion"/>
  </si>
  <si>
    <t>data for Figure 4h</t>
    <phoneticPr fontId="1" type="noConversion"/>
  </si>
  <si>
    <t>data for insert in Figure 4h</t>
    <phoneticPr fontId="1" type="noConversion"/>
  </si>
  <si>
    <t>Figure 5a</t>
    <phoneticPr fontId="1" type="noConversion"/>
  </si>
  <si>
    <t>Figure 5b</t>
    <phoneticPr fontId="1" type="noConversion"/>
  </si>
  <si>
    <t>Figure 5c</t>
    <phoneticPr fontId="1" type="noConversion"/>
  </si>
  <si>
    <t>Figure 5d</t>
    <phoneticPr fontId="1" type="noConversion"/>
  </si>
  <si>
    <t>Figure 5e</t>
    <phoneticPr fontId="1" type="noConversion"/>
  </si>
  <si>
    <t>Figure 5f</t>
    <phoneticPr fontId="1" type="noConversion"/>
  </si>
  <si>
    <t>Figure 5g</t>
    <phoneticPr fontId="1" type="noConversion"/>
  </si>
  <si>
    <t>Figure 5h</t>
    <phoneticPr fontId="1" type="noConversion"/>
  </si>
  <si>
    <t>Provincial administrative region</t>
  </si>
  <si>
    <t>Capital of each region</t>
  </si>
  <si>
    <t>Longitude (°)</t>
  </si>
  <si>
    <t>Latitude (°)</t>
  </si>
  <si>
    <t>Beijing</t>
  </si>
  <si>
    <t>Beijing city</t>
  </si>
  <si>
    <t>Tianjin</t>
  </si>
  <si>
    <t>Tianjin city</t>
  </si>
  <si>
    <t>Hebei</t>
  </si>
  <si>
    <t>Shijiazhuang city</t>
  </si>
  <si>
    <t>Shanxi</t>
  </si>
  <si>
    <t>Taiyuan city</t>
  </si>
  <si>
    <t>Inner Mongolia</t>
  </si>
  <si>
    <t>Hohhot city</t>
  </si>
  <si>
    <t>Liaoning</t>
  </si>
  <si>
    <t>Shenyang city</t>
  </si>
  <si>
    <t>Jilin</t>
  </si>
  <si>
    <t>Changchun city</t>
  </si>
  <si>
    <t>Heilongjiang</t>
  </si>
  <si>
    <t>Harbin city</t>
  </si>
  <si>
    <t>Shanghai</t>
  </si>
  <si>
    <t>Shanghai city</t>
  </si>
  <si>
    <t>Jiangsu</t>
  </si>
  <si>
    <t>Nanjing city</t>
  </si>
  <si>
    <t>Zhejiang</t>
  </si>
  <si>
    <t>Hangzhou city</t>
  </si>
  <si>
    <t>Anhui</t>
  </si>
  <si>
    <t>Hefei city</t>
  </si>
  <si>
    <t>Fujian</t>
  </si>
  <si>
    <t>Fuzhou city</t>
  </si>
  <si>
    <t>Jiangxi</t>
  </si>
  <si>
    <t>Nanchang city</t>
  </si>
  <si>
    <t>Shandong</t>
  </si>
  <si>
    <t>Jinan city</t>
  </si>
  <si>
    <t>Henan</t>
  </si>
  <si>
    <t>Zhengzhou city</t>
  </si>
  <si>
    <t>Hubei</t>
  </si>
  <si>
    <t>Wuhan city</t>
  </si>
  <si>
    <t>Hunan</t>
  </si>
  <si>
    <t>Changsha city</t>
  </si>
  <si>
    <t>Guangdong</t>
  </si>
  <si>
    <t>Guangzhou city</t>
  </si>
  <si>
    <t>Guangxi</t>
  </si>
  <si>
    <t>Nanning city</t>
  </si>
  <si>
    <t>Hainan</t>
  </si>
  <si>
    <t>Haikou city</t>
  </si>
  <si>
    <t>Chongqing</t>
  </si>
  <si>
    <t>Chongqing city</t>
  </si>
  <si>
    <t>Sichuan</t>
  </si>
  <si>
    <t>Chengdu city</t>
  </si>
  <si>
    <t>Guizhou</t>
  </si>
  <si>
    <t>Guiyang city</t>
  </si>
  <si>
    <t>Yunnan</t>
  </si>
  <si>
    <t>Kunming city</t>
  </si>
  <si>
    <t>Tibet</t>
  </si>
  <si>
    <t>Lhasa city</t>
  </si>
  <si>
    <t>Shaanxi</t>
  </si>
  <si>
    <t>Xi’an city</t>
  </si>
  <si>
    <t>Gansu</t>
  </si>
  <si>
    <t>Lanzhou city</t>
  </si>
  <si>
    <t>Qinghai</t>
  </si>
  <si>
    <t>Xining city</t>
  </si>
  <si>
    <t>Ningxia</t>
  </si>
  <si>
    <t>Yinchuan city</t>
  </si>
  <si>
    <t>Xinjiang</t>
  </si>
  <si>
    <t>Ürümqi City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</si>
</sst>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theme="1"/>
      <name val="宋体"/>
      <family val="3"/>
      <charset val="134"/>
      <scheme val="minor"/>
    </font>
    <font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justify" vertical="center"/>
    </xf>
    <xf numFmtId="0" fontId="3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6"/>
  <sheetViews>
    <sheetView topLeftCell="A19" workbookViewId="0">
      <selection activeCell="G33" sqref="G33"/>
    </sheetView>
  </sheetViews>
  <sheetFormatPr defaultRowHeight="13.5"/>
  <sheetData>
    <row r="1" spans="1:11">
      <c r="A1" s="8" t="s">
        <v>6</v>
      </c>
      <c r="B1" s="8"/>
      <c r="C1" s="8"/>
      <c r="D1" s="8"/>
      <c r="E1" s="8"/>
      <c r="F1" s="8"/>
      <c r="H1" s="8" t="s">
        <v>7</v>
      </c>
      <c r="I1" s="8"/>
      <c r="J1" s="8"/>
      <c r="K1" s="8"/>
    </row>
    <row r="2" spans="1:11">
      <c r="A2" t="s">
        <v>8</v>
      </c>
      <c r="E2" t="s">
        <v>2</v>
      </c>
      <c r="H2" t="s">
        <v>9</v>
      </c>
    </row>
    <row r="3" spans="1:11">
      <c r="A3" s="8" t="s">
        <v>3</v>
      </c>
      <c r="B3" s="8"/>
      <c r="C3" s="8" t="s">
        <v>5</v>
      </c>
      <c r="D3" s="8"/>
      <c r="E3" s="8" t="s">
        <v>4</v>
      </c>
      <c r="F3" s="8"/>
      <c r="H3" s="8" t="s">
        <v>3</v>
      </c>
      <c r="I3" s="8"/>
      <c r="J3" s="8" t="s">
        <v>5</v>
      </c>
      <c r="K3" s="8"/>
    </row>
    <row r="4" spans="1:11">
      <c r="A4" s="1" t="s">
        <v>0</v>
      </c>
      <c r="B4" s="1" t="s">
        <v>1</v>
      </c>
      <c r="C4" s="1" t="s">
        <v>0</v>
      </c>
      <c r="D4" s="1" t="s">
        <v>1</v>
      </c>
      <c r="E4" s="1" t="s">
        <v>0</v>
      </c>
      <c r="F4" s="1" t="s">
        <v>1</v>
      </c>
      <c r="H4" s="1" t="s">
        <v>0</v>
      </c>
      <c r="I4" s="1" t="s">
        <v>1</v>
      </c>
      <c r="J4" s="1" t="s">
        <v>0</v>
      </c>
      <c r="K4" s="1" t="s">
        <v>1</v>
      </c>
    </row>
    <row r="5" spans="1:11">
      <c r="A5">
        <v>104.61020000000001</v>
      </c>
      <c r="B5">
        <v>858.71789999999999</v>
      </c>
      <c r="C5">
        <v>339.0213</v>
      </c>
      <c r="D5">
        <v>1672.2369200000001</v>
      </c>
      <c r="E5">
        <v>2055.5684999999999</v>
      </c>
      <c r="F5">
        <v>2188.5598599999998</v>
      </c>
      <c r="H5">
        <v>12991.5458</v>
      </c>
      <c r="I5">
        <v>5305</v>
      </c>
      <c r="J5">
        <v>17107.996899999998</v>
      </c>
      <c r="K5">
        <v>6051</v>
      </c>
    </row>
    <row r="6" spans="1:11">
      <c r="A6">
        <v>112.55500000000001</v>
      </c>
      <c r="B6">
        <v>870.87073999999996</v>
      </c>
      <c r="C6">
        <v>348.00569999999999</v>
      </c>
      <c r="D6">
        <v>1674.8172400000001</v>
      </c>
      <c r="E6">
        <v>2077.5585999999998</v>
      </c>
      <c r="F6">
        <v>2201.5318200000002</v>
      </c>
      <c r="H6">
        <v>13056.684300000001</v>
      </c>
      <c r="I6">
        <v>5324</v>
      </c>
      <c r="J6">
        <v>17144.867300000002</v>
      </c>
      <c r="K6">
        <v>6063</v>
      </c>
    </row>
    <row r="7" spans="1:11">
      <c r="A7">
        <v>121.1927</v>
      </c>
      <c r="B7">
        <v>888.93478000000005</v>
      </c>
      <c r="C7">
        <v>357.5804</v>
      </c>
      <c r="D7">
        <v>1677.56709</v>
      </c>
      <c r="E7">
        <v>2105.0155</v>
      </c>
      <c r="F7">
        <v>2217.7286399999998</v>
      </c>
      <c r="H7">
        <v>13113.393099999999</v>
      </c>
      <c r="I7">
        <v>5335</v>
      </c>
      <c r="J7">
        <v>17189.904699999999</v>
      </c>
      <c r="K7">
        <v>6077</v>
      </c>
    </row>
    <row r="8" spans="1:11">
      <c r="A8">
        <v>129.43389999999999</v>
      </c>
      <c r="B8">
        <v>912.23847000000001</v>
      </c>
      <c r="C8">
        <v>365.92529999999999</v>
      </c>
      <c r="D8">
        <v>1679.9637499999999</v>
      </c>
      <c r="E8">
        <v>2134.4571999999998</v>
      </c>
      <c r="F8">
        <v>2235.0963000000002</v>
      </c>
      <c r="H8">
        <v>13168.498600000001</v>
      </c>
      <c r="I8">
        <v>5352</v>
      </c>
      <c r="J8">
        <v>17239.065500000001</v>
      </c>
      <c r="K8">
        <v>6086</v>
      </c>
    </row>
    <row r="9" spans="1:11">
      <c r="A9">
        <v>136.84129999999999</v>
      </c>
      <c r="B9">
        <v>939.42204000000004</v>
      </c>
      <c r="C9">
        <v>374.173</v>
      </c>
      <c r="D9">
        <v>1682.33249</v>
      </c>
      <c r="E9">
        <v>2163.5335</v>
      </c>
      <c r="F9">
        <v>2252.2484100000001</v>
      </c>
      <c r="H9">
        <v>13216.585300000001</v>
      </c>
      <c r="I9">
        <v>5361</v>
      </c>
      <c r="J9">
        <v>17286.704000000002</v>
      </c>
      <c r="K9">
        <v>6101</v>
      </c>
    </row>
    <row r="10" spans="1:11">
      <c r="A10">
        <v>144.44550000000001</v>
      </c>
      <c r="B10">
        <v>974.48519999999996</v>
      </c>
      <c r="C10">
        <v>382.30329999999998</v>
      </c>
      <c r="D10">
        <v>1684.66751</v>
      </c>
      <c r="E10">
        <v>2192.9477000000002</v>
      </c>
      <c r="F10">
        <v>2269.5998500000001</v>
      </c>
      <c r="H10">
        <v>13280.1402</v>
      </c>
      <c r="I10">
        <v>5371</v>
      </c>
      <c r="J10">
        <v>17328.8665</v>
      </c>
      <c r="K10">
        <v>6114</v>
      </c>
    </row>
    <row r="11" spans="1:11">
      <c r="A11">
        <v>152.80250000000001</v>
      </c>
      <c r="B11">
        <v>1022.1426</v>
      </c>
      <c r="C11">
        <v>390.72340000000003</v>
      </c>
      <c r="D11">
        <v>1687.0857599999999</v>
      </c>
      <c r="E11">
        <v>2220.0041999999999</v>
      </c>
      <c r="F11">
        <v>2285.5604800000001</v>
      </c>
      <c r="H11">
        <v>13349.050300000001</v>
      </c>
      <c r="I11">
        <v>5384</v>
      </c>
      <c r="J11">
        <v>17369.922299999998</v>
      </c>
      <c r="K11">
        <v>6137</v>
      </c>
    </row>
    <row r="12" spans="1:11">
      <c r="A12">
        <v>161.71</v>
      </c>
      <c r="B12">
        <v>1083.3419200000001</v>
      </c>
      <c r="C12">
        <v>400.43900000000002</v>
      </c>
      <c r="D12">
        <v>1689.87608</v>
      </c>
      <c r="E12">
        <v>2242.0315000000001</v>
      </c>
      <c r="F12">
        <v>2298.55438</v>
      </c>
      <c r="H12">
        <v>13423.666800000001</v>
      </c>
      <c r="I12">
        <v>5397</v>
      </c>
      <c r="J12">
        <v>17403.856500000002</v>
      </c>
      <c r="K12">
        <v>6151</v>
      </c>
    </row>
    <row r="13" spans="1:11">
      <c r="A13">
        <v>170.70859999999999</v>
      </c>
      <c r="B13">
        <v>1154.2088799999999</v>
      </c>
      <c r="C13">
        <v>410.13780000000003</v>
      </c>
      <c r="D13">
        <v>1692.66158</v>
      </c>
      <c r="E13">
        <v>2262.5416</v>
      </c>
      <c r="F13">
        <v>2310.6532900000002</v>
      </c>
      <c r="H13">
        <v>13502.7945</v>
      </c>
      <c r="I13">
        <v>5411</v>
      </c>
      <c r="J13">
        <v>17435.377799999998</v>
      </c>
      <c r="K13">
        <v>6165</v>
      </c>
    </row>
    <row r="14" spans="1:11">
      <c r="A14">
        <v>180.4898</v>
      </c>
      <c r="B14">
        <v>1236.9812199999999</v>
      </c>
      <c r="C14">
        <v>419.82459999999998</v>
      </c>
      <c r="D14">
        <v>1695.44363</v>
      </c>
      <c r="E14">
        <v>2289.0761000000002</v>
      </c>
      <c r="F14">
        <v>2326.3059899999998</v>
      </c>
      <c r="H14">
        <v>13574.8208</v>
      </c>
      <c r="I14">
        <v>5421</v>
      </c>
      <c r="J14">
        <v>17471.809499999999</v>
      </c>
      <c r="K14">
        <v>6173</v>
      </c>
    </row>
    <row r="15" spans="1:11">
      <c r="A15">
        <v>189.05500000000001</v>
      </c>
      <c r="B15">
        <v>1309.2253700000001</v>
      </c>
      <c r="C15">
        <v>428.7122</v>
      </c>
      <c r="D15">
        <v>1697.99614</v>
      </c>
      <c r="E15">
        <v>2317.1417000000001</v>
      </c>
      <c r="F15">
        <v>2342.8618900000001</v>
      </c>
      <c r="H15">
        <v>13640.0514</v>
      </c>
      <c r="I15">
        <v>5435</v>
      </c>
      <c r="J15">
        <v>17514.164100000002</v>
      </c>
      <c r="K15">
        <v>6188</v>
      </c>
    </row>
    <row r="16" spans="1:11">
      <c r="A16">
        <v>196.69980000000001</v>
      </c>
      <c r="B16">
        <v>1369.6654000000001</v>
      </c>
      <c r="C16">
        <v>436.7944</v>
      </c>
      <c r="D16">
        <v>1700.31735</v>
      </c>
      <c r="E16">
        <v>2344.8346999999999</v>
      </c>
      <c r="F16">
        <v>2359.1979900000001</v>
      </c>
      <c r="H16">
        <v>13699.0334</v>
      </c>
      <c r="I16">
        <v>5443</v>
      </c>
      <c r="J16">
        <v>17557.9722</v>
      </c>
      <c r="K16">
        <v>6201</v>
      </c>
    </row>
    <row r="17" spans="1:11">
      <c r="A17">
        <v>204.31630000000001</v>
      </c>
      <c r="B17">
        <v>1423.5515700000001</v>
      </c>
      <c r="C17">
        <v>444.16210000000001</v>
      </c>
      <c r="D17">
        <v>1702.43336</v>
      </c>
      <c r="E17">
        <v>2371.6718999999998</v>
      </c>
      <c r="F17">
        <v>2375.02925</v>
      </c>
      <c r="H17">
        <v>13773.195299999999</v>
      </c>
      <c r="I17">
        <v>5454</v>
      </c>
      <c r="J17">
        <v>17599.5713</v>
      </c>
      <c r="K17">
        <v>6228</v>
      </c>
    </row>
    <row r="18" spans="1:11">
      <c r="A18">
        <v>212.3563</v>
      </c>
      <c r="B18">
        <v>1472.0842399999999</v>
      </c>
      <c r="C18">
        <v>453.12020000000001</v>
      </c>
      <c r="D18">
        <v>1705.00612</v>
      </c>
      <c r="E18">
        <v>2398.9436000000001</v>
      </c>
      <c r="F18">
        <v>2391.1168299999999</v>
      </c>
      <c r="H18">
        <v>13854.5113</v>
      </c>
      <c r="I18">
        <v>5464</v>
      </c>
      <c r="J18">
        <v>17637.749400000001</v>
      </c>
      <c r="K18">
        <v>6256</v>
      </c>
    </row>
    <row r="19" spans="1:11">
      <c r="A19">
        <v>221.06280000000001</v>
      </c>
      <c r="B19">
        <v>1514.58448</v>
      </c>
      <c r="C19">
        <v>462.38220000000001</v>
      </c>
      <c r="D19">
        <v>1707.66617</v>
      </c>
      <c r="E19">
        <v>2420.6208999999999</v>
      </c>
      <c r="F19">
        <v>2403.90427</v>
      </c>
      <c r="H19">
        <v>13938.809800000001</v>
      </c>
      <c r="I19">
        <v>5474</v>
      </c>
      <c r="J19">
        <v>17668.760999999999</v>
      </c>
      <c r="K19">
        <v>6275</v>
      </c>
    </row>
    <row r="20" spans="1:11">
      <c r="A20">
        <v>229.8185</v>
      </c>
      <c r="B20">
        <v>1547.5501099999999</v>
      </c>
      <c r="C20">
        <v>472.24020000000002</v>
      </c>
      <c r="D20">
        <v>1710.49739</v>
      </c>
      <c r="E20">
        <v>2442.5526</v>
      </c>
      <c r="F20">
        <v>2416.8417800000002</v>
      </c>
      <c r="H20">
        <v>14022.455400000001</v>
      </c>
      <c r="I20">
        <v>5488</v>
      </c>
      <c r="J20">
        <v>17699.104500000001</v>
      </c>
      <c r="K20">
        <v>6293</v>
      </c>
    </row>
    <row r="21" spans="1:11">
      <c r="A21">
        <v>238.84200000000001</v>
      </c>
      <c r="B21">
        <v>1572.83446</v>
      </c>
      <c r="C21">
        <v>482.53050000000002</v>
      </c>
      <c r="D21">
        <v>1713.4527599999999</v>
      </c>
      <c r="E21">
        <v>2468.8598999999999</v>
      </c>
      <c r="F21">
        <v>2432.3604599999999</v>
      </c>
      <c r="H21">
        <v>14102.7053</v>
      </c>
      <c r="I21">
        <v>5504</v>
      </c>
      <c r="J21">
        <v>17736.380799999999</v>
      </c>
      <c r="K21">
        <v>6314</v>
      </c>
    </row>
    <row r="22" spans="1:11">
      <c r="A22">
        <v>247.37289999999999</v>
      </c>
      <c r="B22">
        <v>1590.27332</v>
      </c>
      <c r="C22">
        <v>492.29629999999997</v>
      </c>
      <c r="D22">
        <v>1716.2574999999999</v>
      </c>
      <c r="E22">
        <v>2497.069</v>
      </c>
      <c r="F22">
        <v>2449.0010000000002</v>
      </c>
      <c r="H22">
        <v>14175.6351</v>
      </c>
      <c r="I22">
        <v>5515</v>
      </c>
      <c r="J22">
        <v>17776.520400000001</v>
      </c>
      <c r="K22">
        <v>6329</v>
      </c>
    </row>
    <row r="23" spans="1:11">
      <c r="A23">
        <v>255.2055</v>
      </c>
      <c r="B23">
        <v>1602.0226700000001</v>
      </c>
      <c r="C23">
        <v>500.6678</v>
      </c>
      <c r="D23">
        <v>1718.6617900000001</v>
      </c>
      <c r="E23">
        <v>2525.2510000000002</v>
      </c>
      <c r="F23">
        <v>2465.62556</v>
      </c>
      <c r="H23">
        <v>14241.717500000001</v>
      </c>
      <c r="I23">
        <v>5524</v>
      </c>
      <c r="J23">
        <v>17815.551899999999</v>
      </c>
      <c r="K23">
        <v>6351</v>
      </c>
    </row>
    <row r="24" spans="1:11">
      <c r="A24">
        <v>263.44409999999999</v>
      </c>
      <c r="B24">
        <v>1611.0554</v>
      </c>
      <c r="C24">
        <v>509.8852</v>
      </c>
      <c r="D24">
        <v>1721.3090299999999</v>
      </c>
      <c r="E24">
        <v>2554.6727999999998</v>
      </c>
      <c r="F24">
        <v>2482.9814799999999</v>
      </c>
      <c r="H24">
        <v>14324.667100000001</v>
      </c>
      <c r="I24">
        <v>5543</v>
      </c>
      <c r="J24">
        <v>17856.066900000002</v>
      </c>
      <c r="K24">
        <v>6375</v>
      </c>
    </row>
    <row r="25" spans="1:11">
      <c r="A25">
        <v>271.678</v>
      </c>
      <c r="B25">
        <v>1617.54872</v>
      </c>
      <c r="C25">
        <v>519.83730000000003</v>
      </c>
      <c r="D25">
        <v>1724.1672699999999</v>
      </c>
      <c r="E25">
        <v>2581.6505000000002</v>
      </c>
      <c r="F25">
        <v>2498.89563</v>
      </c>
      <c r="H25">
        <v>14413.411099999999</v>
      </c>
      <c r="I25">
        <v>5549</v>
      </c>
      <c r="J25">
        <v>17892.881000000001</v>
      </c>
      <c r="K25">
        <v>6398</v>
      </c>
    </row>
    <row r="26" spans="1:11">
      <c r="A26">
        <v>280.14600000000002</v>
      </c>
      <c r="B26">
        <v>1622.3034700000001</v>
      </c>
      <c r="C26">
        <v>530.43709999999999</v>
      </c>
      <c r="D26">
        <v>1727.21154</v>
      </c>
      <c r="E26">
        <v>2604.5749999999998</v>
      </c>
      <c r="F26">
        <v>2512.4187900000002</v>
      </c>
      <c r="H26">
        <v>14502.3246</v>
      </c>
      <c r="I26">
        <v>5568</v>
      </c>
      <c r="J26">
        <v>17923.366099999999</v>
      </c>
      <c r="K26">
        <v>6414</v>
      </c>
    </row>
    <row r="27" spans="1:11">
      <c r="A27">
        <v>288.8612</v>
      </c>
      <c r="B27">
        <v>1625.7388800000001</v>
      </c>
      <c r="C27">
        <v>541.40750000000003</v>
      </c>
      <c r="D27">
        <v>1730.36223</v>
      </c>
      <c r="E27">
        <v>2629.6405</v>
      </c>
      <c r="F27">
        <v>2527.2049299999999</v>
      </c>
      <c r="H27">
        <v>14592.438899999999</v>
      </c>
      <c r="I27">
        <v>5577</v>
      </c>
      <c r="J27">
        <v>17951.457900000001</v>
      </c>
      <c r="K27">
        <v>6437</v>
      </c>
    </row>
    <row r="28" spans="1:11">
      <c r="A28">
        <v>298.68299999999999</v>
      </c>
      <c r="B28">
        <v>1628.3760299999999</v>
      </c>
      <c r="C28">
        <v>552.4239</v>
      </c>
      <c r="D28">
        <v>1733.5261399999999</v>
      </c>
      <c r="H28">
        <v>14676.819</v>
      </c>
      <c r="I28">
        <v>5590</v>
      </c>
      <c r="J28">
        <v>17989.216899999999</v>
      </c>
      <c r="K28">
        <v>6461</v>
      </c>
    </row>
    <row r="29" spans="1:11">
      <c r="A29">
        <v>307.86399999999998</v>
      </c>
      <c r="B29">
        <v>1630.0308500000001</v>
      </c>
      <c r="C29">
        <v>562.69709999999998</v>
      </c>
      <c r="D29">
        <v>1736.4766099999999</v>
      </c>
      <c r="H29">
        <v>14751.294099999999</v>
      </c>
      <c r="I29">
        <v>5601</v>
      </c>
      <c r="J29">
        <v>18032.582200000001</v>
      </c>
      <c r="K29">
        <v>6477</v>
      </c>
    </row>
    <row r="30" spans="1:11">
      <c r="A30">
        <v>315.4128</v>
      </c>
      <c r="B30">
        <v>1630.98624</v>
      </c>
      <c r="C30">
        <v>572.53269999999998</v>
      </c>
      <c r="D30">
        <v>1739.3013900000001</v>
      </c>
      <c r="H30">
        <v>14818.9437</v>
      </c>
      <c r="I30">
        <v>5612</v>
      </c>
      <c r="J30">
        <v>18073.209299999999</v>
      </c>
      <c r="K30">
        <v>6501</v>
      </c>
    </row>
    <row r="31" spans="1:11">
      <c r="A31">
        <v>322.51670000000001</v>
      </c>
      <c r="B31">
        <v>1631.64618</v>
      </c>
      <c r="C31">
        <v>581.75519999999995</v>
      </c>
      <c r="D31">
        <v>1741.95009</v>
      </c>
      <c r="H31">
        <v>14902.588900000001</v>
      </c>
      <c r="I31">
        <v>5624</v>
      </c>
      <c r="J31">
        <v>18114.481400000001</v>
      </c>
      <c r="K31">
        <v>6526</v>
      </c>
    </row>
    <row r="32" spans="1:11">
      <c r="A32">
        <v>330.47719999999998</v>
      </c>
      <c r="B32">
        <v>1632.18479</v>
      </c>
      <c r="C32">
        <v>591.3152</v>
      </c>
      <c r="D32">
        <v>1744.6957299999999</v>
      </c>
      <c r="H32">
        <v>14991.807699999999</v>
      </c>
      <c r="I32">
        <v>5644</v>
      </c>
      <c r="J32">
        <v>18152.643400000001</v>
      </c>
      <c r="K32">
        <v>6540</v>
      </c>
    </row>
    <row r="33" spans="3:11">
      <c r="C33">
        <v>602.32349999999997</v>
      </c>
      <c r="D33">
        <v>1747.8573100000001</v>
      </c>
      <c r="H33">
        <v>15082.129199999999</v>
      </c>
      <c r="I33">
        <v>5657</v>
      </c>
      <c r="J33">
        <v>18184.945199999998</v>
      </c>
      <c r="K33">
        <v>6561</v>
      </c>
    </row>
    <row r="34" spans="3:11">
      <c r="C34">
        <v>614.34559999999999</v>
      </c>
      <c r="D34">
        <v>1751.31006</v>
      </c>
      <c r="H34">
        <v>15169.717000000001</v>
      </c>
      <c r="I34">
        <v>5673</v>
      </c>
      <c r="J34">
        <v>18216.737400000002</v>
      </c>
      <c r="K34">
        <v>6579</v>
      </c>
    </row>
    <row r="35" spans="3:11">
      <c r="C35">
        <v>627.30579999999998</v>
      </c>
      <c r="D35">
        <v>1755.03223</v>
      </c>
      <c r="H35">
        <v>15251.2891</v>
      </c>
      <c r="I35">
        <v>5688</v>
      </c>
      <c r="J35">
        <v>18255.127400000001</v>
      </c>
      <c r="K35">
        <v>6588</v>
      </c>
    </row>
    <row r="36" spans="3:11">
      <c r="C36">
        <v>639.99509999999998</v>
      </c>
      <c r="D36">
        <v>1758.67659</v>
      </c>
      <c r="H36">
        <v>15321.003000000001</v>
      </c>
      <c r="I36">
        <v>5699</v>
      </c>
      <c r="J36">
        <v>18294.939900000001</v>
      </c>
      <c r="K36">
        <v>6600</v>
      </c>
    </row>
    <row r="37" spans="3:11">
      <c r="C37">
        <v>651.13350000000003</v>
      </c>
      <c r="D37">
        <v>1761.87554</v>
      </c>
      <c r="H37">
        <v>15388.367099999999</v>
      </c>
      <c r="I37">
        <v>5716</v>
      </c>
      <c r="J37">
        <v>18338.333699999999</v>
      </c>
      <c r="K37">
        <v>6618</v>
      </c>
    </row>
    <row r="38" spans="3:11">
      <c r="C38">
        <v>661.49649999999997</v>
      </c>
      <c r="D38">
        <v>1764.8517899999999</v>
      </c>
      <c r="H38">
        <v>15466.7317</v>
      </c>
      <c r="I38">
        <v>5723</v>
      </c>
      <c r="J38">
        <v>18382.447800000002</v>
      </c>
      <c r="K38">
        <v>6641</v>
      </c>
    </row>
    <row r="39" spans="3:11">
      <c r="C39">
        <v>673.51829999999995</v>
      </c>
      <c r="D39">
        <v>1768.3044600000001</v>
      </c>
      <c r="H39">
        <v>15551.652899999999</v>
      </c>
      <c r="I39">
        <v>5728</v>
      </c>
      <c r="J39">
        <v>18422.293300000001</v>
      </c>
      <c r="K39">
        <v>6655</v>
      </c>
    </row>
    <row r="40" spans="3:11">
      <c r="C40">
        <v>685.90219999999999</v>
      </c>
      <c r="D40">
        <v>1771.8611100000001</v>
      </c>
      <c r="H40">
        <v>15637.7315</v>
      </c>
      <c r="I40">
        <v>5741</v>
      </c>
      <c r="J40">
        <v>18457.688600000001</v>
      </c>
      <c r="K40">
        <v>6674</v>
      </c>
    </row>
    <row r="41" spans="3:11">
      <c r="C41">
        <v>699.31190000000004</v>
      </c>
      <c r="D41">
        <v>1775.7123799999999</v>
      </c>
      <c r="H41">
        <v>15721.8179</v>
      </c>
      <c r="I41">
        <v>5748</v>
      </c>
      <c r="J41">
        <v>18492.548500000001</v>
      </c>
      <c r="K41">
        <v>6694</v>
      </c>
    </row>
    <row r="42" spans="3:11">
      <c r="C42">
        <v>712.67719999999997</v>
      </c>
      <c r="D42">
        <v>1779.55089</v>
      </c>
      <c r="H42">
        <v>15801.4223</v>
      </c>
      <c r="I42">
        <v>5760</v>
      </c>
      <c r="J42">
        <v>18535.988099999999</v>
      </c>
      <c r="K42">
        <v>6736</v>
      </c>
    </row>
    <row r="43" spans="3:11">
      <c r="C43">
        <v>725.83169999999996</v>
      </c>
      <c r="D43">
        <v>1783.3288600000001</v>
      </c>
      <c r="H43">
        <v>15867.9791</v>
      </c>
      <c r="I43">
        <v>5771</v>
      </c>
      <c r="J43">
        <v>18582.359199999999</v>
      </c>
      <c r="K43">
        <v>6751</v>
      </c>
    </row>
    <row r="44" spans="3:11">
      <c r="C44">
        <v>737.53089999999997</v>
      </c>
      <c r="D44">
        <v>1786.68887</v>
      </c>
      <c r="H44">
        <v>15929.1512</v>
      </c>
      <c r="I44">
        <v>5785</v>
      </c>
      <c r="J44">
        <v>18631.204300000001</v>
      </c>
      <c r="K44">
        <v>6766</v>
      </c>
    </row>
    <row r="45" spans="3:11">
      <c r="C45">
        <v>748.5598</v>
      </c>
      <c r="D45">
        <v>1789.85637</v>
      </c>
      <c r="H45">
        <v>16000.7616</v>
      </c>
      <c r="I45">
        <v>5801</v>
      </c>
      <c r="J45">
        <v>18680.8753</v>
      </c>
      <c r="K45">
        <v>6785</v>
      </c>
    </row>
    <row r="46" spans="3:11">
      <c r="C46">
        <v>761.04769999999996</v>
      </c>
      <c r="D46">
        <v>1793.4429</v>
      </c>
      <c r="H46">
        <v>16076.3483</v>
      </c>
      <c r="I46">
        <v>5810</v>
      </c>
      <c r="J46">
        <v>18725.7762</v>
      </c>
      <c r="K46">
        <v>6797</v>
      </c>
    </row>
    <row r="47" spans="3:11">
      <c r="C47">
        <v>775.02930000000003</v>
      </c>
      <c r="D47">
        <v>1797.45841</v>
      </c>
      <c r="H47">
        <v>16151.0031</v>
      </c>
      <c r="I47">
        <v>5815</v>
      </c>
      <c r="J47">
        <v>18765.977999999999</v>
      </c>
      <c r="K47">
        <v>6815</v>
      </c>
    </row>
    <row r="48" spans="3:11">
      <c r="C48">
        <v>789.20090000000005</v>
      </c>
      <c r="D48">
        <v>1801.5284999999999</v>
      </c>
      <c r="H48">
        <v>16221.1738</v>
      </c>
      <c r="I48">
        <v>5824</v>
      </c>
      <c r="J48">
        <v>18805.9473</v>
      </c>
      <c r="K48">
        <v>6842</v>
      </c>
    </row>
    <row r="49" spans="3:11">
      <c r="C49">
        <v>803.74459999999999</v>
      </c>
      <c r="D49">
        <v>1805.7054499999999</v>
      </c>
      <c r="H49">
        <v>16285.8788</v>
      </c>
      <c r="I49">
        <v>5838</v>
      </c>
      <c r="J49">
        <v>18857.4604</v>
      </c>
      <c r="K49">
        <v>6865</v>
      </c>
    </row>
    <row r="50" spans="3:11">
      <c r="C50">
        <v>817.53629999999998</v>
      </c>
      <c r="D50">
        <v>1809.66643</v>
      </c>
      <c r="H50">
        <v>16340.7858</v>
      </c>
      <c r="I50">
        <v>5858</v>
      </c>
      <c r="J50">
        <v>18913.163499999999</v>
      </c>
      <c r="K50">
        <v>6888</v>
      </c>
    </row>
    <row r="51" spans="3:11">
      <c r="C51">
        <v>830.21379999999999</v>
      </c>
      <c r="D51">
        <v>1813.3073999999999</v>
      </c>
      <c r="H51">
        <v>16394.576400000002</v>
      </c>
      <c r="I51">
        <v>5876</v>
      </c>
      <c r="J51">
        <v>18969.902999999998</v>
      </c>
      <c r="K51">
        <v>6924</v>
      </c>
    </row>
    <row r="52" spans="3:11">
      <c r="C52">
        <v>843.06349999999998</v>
      </c>
      <c r="D52">
        <v>1816.99784</v>
      </c>
      <c r="H52">
        <v>16456.254099999998</v>
      </c>
      <c r="I52">
        <v>5890</v>
      </c>
      <c r="J52">
        <v>19026.558400000002</v>
      </c>
      <c r="K52">
        <v>6952</v>
      </c>
    </row>
    <row r="53" spans="3:11">
      <c r="C53">
        <v>857.94809999999995</v>
      </c>
      <c r="D53">
        <v>1821.27269</v>
      </c>
      <c r="H53">
        <v>16522.717700000001</v>
      </c>
      <c r="I53">
        <v>5901</v>
      </c>
      <c r="J53">
        <v>19079.206999999999</v>
      </c>
      <c r="K53">
        <v>6984</v>
      </c>
    </row>
    <row r="54" spans="3:11">
      <c r="C54">
        <v>873.0598</v>
      </c>
      <c r="D54">
        <v>1825.61277</v>
      </c>
      <c r="H54">
        <v>16588.388200000001</v>
      </c>
      <c r="I54">
        <v>5925</v>
      </c>
      <c r="J54">
        <v>19128.624500000002</v>
      </c>
      <c r="K54">
        <v>7010</v>
      </c>
    </row>
    <row r="55" spans="3:11">
      <c r="C55">
        <v>887.6277</v>
      </c>
      <c r="D55">
        <v>1829.7966799999999</v>
      </c>
      <c r="H55">
        <v>16650.8606</v>
      </c>
      <c r="I55">
        <v>5934</v>
      </c>
      <c r="J55">
        <v>19171.924299999999</v>
      </c>
      <c r="K55">
        <v>7067</v>
      </c>
    </row>
    <row r="56" spans="3:11">
      <c r="C56">
        <v>906.27229999999997</v>
      </c>
      <c r="D56">
        <v>1835.1514</v>
      </c>
      <c r="H56">
        <v>16709.191800000001</v>
      </c>
      <c r="I56">
        <v>5952</v>
      </c>
      <c r="J56">
        <v>19223.882399999999</v>
      </c>
      <c r="K56">
        <v>7087</v>
      </c>
    </row>
    <row r="57" spans="3:11">
      <c r="C57">
        <v>922.49279999999999</v>
      </c>
      <c r="D57">
        <v>1839.8099299999999</v>
      </c>
      <c r="H57">
        <v>16758.212299999999</v>
      </c>
      <c r="I57">
        <v>5970</v>
      </c>
      <c r="J57">
        <v>19280.420900000001</v>
      </c>
      <c r="K57">
        <v>7125</v>
      </c>
    </row>
    <row r="58" spans="3:11">
      <c r="C58">
        <v>935.92520000000002</v>
      </c>
      <c r="D58">
        <v>1843.6677199999999</v>
      </c>
      <c r="H58">
        <v>16802.695500000002</v>
      </c>
      <c r="I58">
        <v>5983</v>
      </c>
      <c r="J58">
        <v>19337.7369</v>
      </c>
      <c r="K58">
        <v>7161</v>
      </c>
    </row>
    <row r="59" spans="3:11">
      <c r="C59">
        <v>950.26490000000001</v>
      </c>
      <c r="D59">
        <v>1847.7860800000001</v>
      </c>
      <c r="H59">
        <v>16855.3609</v>
      </c>
      <c r="I59">
        <v>5995</v>
      </c>
      <c r="J59">
        <v>19396.060799999999</v>
      </c>
      <c r="K59">
        <v>7183</v>
      </c>
    </row>
    <row r="60" spans="3:11">
      <c r="C60">
        <v>967.19290000000001</v>
      </c>
      <c r="D60">
        <v>1852.6478</v>
      </c>
      <c r="H60">
        <v>16911.551899999999</v>
      </c>
      <c r="I60">
        <v>6012</v>
      </c>
      <c r="J60">
        <v>19450.6839</v>
      </c>
      <c r="K60">
        <v>7210</v>
      </c>
    </row>
    <row r="61" spans="3:11">
      <c r="C61">
        <v>985.17280000000005</v>
      </c>
      <c r="D61">
        <v>1857.8116299999999</v>
      </c>
      <c r="H61">
        <v>16965.376899999999</v>
      </c>
      <c r="I61">
        <v>6019</v>
      </c>
      <c r="J61">
        <v>19500.142</v>
      </c>
      <c r="K61">
        <v>7246</v>
      </c>
    </row>
    <row r="62" spans="3:11">
      <c r="C62">
        <v>1003.7958</v>
      </c>
      <c r="D62">
        <v>1863.1601499999999</v>
      </c>
      <c r="H62">
        <v>17016.392199999998</v>
      </c>
      <c r="I62">
        <v>6033</v>
      </c>
      <c r="J62">
        <v>19546.650399999999</v>
      </c>
      <c r="K62">
        <v>7286</v>
      </c>
    </row>
    <row r="63" spans="3:11">
      <c r="C63">
        <v>1023.7332</v>
      </c>
      <c r="D63">
        <v>1868.88618</v>
      </c>
      <c r="H63">
        <v>17066.5363</v>
      </c>
      <c r="I63">
        <v>6044</v>
      </c>
      <c r="J63">
        <v>19607.134699999999</v>
      </c>
      <c r="K63">
        <v>7317</v>
      </c>
    </row>
    <row r="64" spans="3:11">
      <c r="C64">
        <v>1042.1555000000001</v>
      </c>
      <c r="D64">
        <v>1874.17706</v>
      </c>
      <c r="J64">
        <v>19673.642800000001</v>
      </c>
      <c r="K64">
        <v>7342</v>
      </c>
    </row>
    <row r="65" spans="3:11">
      <c r="C65">
        <v>1058.9636</v>
      </c>
      <c r="D65">
        <v>1879.0043499999999</v>
      </c>
      <c r="J65">
        <v>19740.447899999999</v>
      </c>
      <c r="K65">
        <v>7385</v>
      </c>
    </row>
    <row r="66" spans="3:11">
      <c r="C66">
        <v>1075.3007</v>
      </c>
      <c r="D66">
        <v>1883.6963599999999</v>
      </c>
      <c r="J66">
        <v>19805.8959</v>
      </c>
      <c r="K66">
        <v>7410</v>
      </c>
    </row>
    <row r="67" spans="3:11">
      <c r="C67">
        <v>1093.6605999999999</v>
      </c>
      <c r="D67">
        <v>1888.9693199999999</v>
      </c>
      <c r="J67">
        <v>19865.561000000002</v>
      </c>
      <c r="K67">
        <v>7432</v>
      </c>
    </row>
    <row r="68" spans="3:11">
      <c r="C68">
        <v>1114.1036999999999</v>
      </c>
      <c r="D68">
        <v>1894.84058</v>
      </c>
      <c r="J68">
        <v>19920.294099999999</v>
      </c>
      <c r="K68">
        <v>7475</v>
      </c>
    </row>
    <row r="69" spans="3:11">
      <c r="C69">
        <v>1135.7080000000001</v>
      </c>
      <c r="D69">
        <v>1901.0453399999999</v>
      </c>
      <c r="J69">
        <v>19970.529200000001</v>
      </c>
      <c r="K69">
        <v>7504</v>
      </c>
    </row>
    <row r="70" spans="3:11">
      <c r="C70">
        <v>1157.6493</v>
      </c>
      <c r="D70">
        <v>1907.3468800000001</v>
      </c>
      <c r="J70">
        <v>20032.879400000002</v>
      </c>
      <c r="K70">
        <v>7529</v>
      </c>
    </row>
    <row r="71" spans="3:11">
      <c r="C71">
        <v>1177.7617</v>
      </c>
      <c r="D71">
        <v>1913.1231600000001</v>
      </c>
      <c r="J71">
        <v>20102.281500000001</v>
      </c>
      <c r="K71">
        <v>7552</v>
      </c>
    </row>
    <row r="72" spans="3:11">
      <c r="C72">
        <v>1195.8082999999999</v>
      </c>
      <c r="D72">
        <v>1918.3061399999999</v>
      </c>
      <c r="J72">
        <v>20173.934099999999</v>
      </c>
      <c r="K72">
        <v>7596</v>
      </c>
    </row>
    <row r="73" spans="3:11">
      <c r="C73">
        <v>1213.4485999999999</v>
      </c>
      <c r="D73">
        <v>1923.3724400000001</v>
      </c>
      <c r="J73">
        <v>20244.581399999999</v>
      </c>
      <c r="K73">
        <v>7628</v>
      </c>
    </row>
    <row r="74" spans="3:11">
      <c r="C74">
        <v>1235.0947000000001</v>
      </c>
      <c r="D74">
        <v>1929.5891999999999</v>
      </c>
      <c r="J74">
        <v>20308.8213</v>
      </c>
      <c r="K74">
        <v>7643</v>
      </c>
    </row>
    <row r="75" spans="3:11">
      <c r="C75">
        <v>1257.2107000000001</v>
      </c>
      <c r="D75">
        <v>1935.94091</v>
      </c>
      <c r="J75">
        <v>20365.7147</v>
      </c>
      <c r="K75">
        <v>7674</v>
      </c>
    </row>
    <row r="76" spans="3:11">
      <c r="C76">
        <v>1280.3137999999999</v>
      </c>
      <c r="D76">
        <v>1942.5761199999999</v>
      </c>
      <c r="J76">
        <v>20418.217700000001</v>
      </c>
      <c r="K76">
        <v>7709</v>
      </c>
    </row>
    <row r="77" spans="3:11">
      <c r="C77">
        <v>1304.6297</v>
      </c>
      <c r="D77">
        <v>1949.5596499999999</v>
      </c>
      <c r="J77">
        <v>20483.472900000001</v>
      </c>
      <c r="K77">
        <v>7737</v>
      </c>
    </row>
    <row r="78" spans="3:11">
      <c r="C78">
        <v>1326.9434000000001</v>
      </c>
      <c r="D78">
        <v>1955.9681399999999</v>
      </c>
      <c r="J78">
        <v>20554.219499999999</v>
      </c>
      <c r="K78">
        <v>7757</v>
      </c>
    </row>
    <row r="79" spans="3:11">
      <c r="C79">
        <v>1347.1389999999999</v>
      </c>
      <c r="D79">
        <v>1961.7683199999999</v>
      </c>
      <c r="J79">
        <v>20626.593000000001</v>
      </c>
      <c r="K79">
        <v>7809</v>
      </c>
    </row>
    <row r="80" spans="3:11">
      <c r="C80">
        <v>1366.8233</v>
      </c>
      <c r="D80">
        <v>1967.42165</v>
      </c>
      <c r="J80">
        <v>20699.7503</v>
      </c>
      <c r="K80">
        <v>7845</v>
      </c>
    </row>
    <row r="81" spans="3:11">
      <c r="C81">
        <v>1389.6652999999999</v>
      </c>
      <c r="D81">
        <v>1973.9818700000001</v>
      </c>
      <c r="J81">
        <v>20764.607400000001</v>
      </c>
      <c r="K81">
        <v>7874</v>
      </c>
    </row>
    <row r="82" spans="3:11">
      <c r="C82">
        <v>1413.8725999999999</v>
      </c>
      <c r="D82">
        <v>1980.9342099999999</v>
      </c>
      <c r="J82">
        <v>20820.922999999999</v>
      </c>
      <c r="K82">
        <v>7912</v>
      </c>
    </row>
    <row r="83" spans="3:11">
      <c r="C83">
        <v>1439.2670000000001</v>
      </c>
      <c r="D83">
        <v>1988.22748</v>
      </c>
      <c r="J83">
        <v>20874.525699999998</v>
      </c>
      <c r="K83">
        <v>7948</v>
      </c>
    </row>
    <row r="84" spans="3:11">
      <c r="C84">
        <v>1463.7860000000001</v>
      </c>
      <c r="D84">
        <v>1995.2693400000001</v>
      </c>
      <c r="J84">
        <v>20941.551299999999</v>
      </c>
      <c r="K84">
        <v>7970</v>
      </c>
    </row>
    <row r="85" spans="3:11">
      <c r="C85">
        <v>1487.0700999999999</v>
      </c>
      <c r="D85">
        <v>2001.9565299999999</v>
      </c>
      <c r="J85">
        <v>21012.490099999999</v>
      </c>
      <c r="K85">
        <v>8011</v>
      </c>
    </row>
    <row r="86" spans="3:11">
      <c r="C86">
        <v>1509.3942</v>
      </c>
      <c r="D86">
        <v>2008.3680099999999</v>
      </c>
      <c r="J86">
        <v>21087.123</v>
      </c>
      <c r="K86">
        <v>8040</v>
      </c>
    </row>
    <row r="87" spans="3:11">
      <c r="C87">
        <v>1529.8780999999999</v>
      </c>
      <c r="D87">
        <v>2014.25099</v>
      </c>
      <c r="J87">
        <v>21159.0723</v>
      </c>
      <c r="K87">
        <v>8056</v>
      </c>
    </row>
    <row r="88" spans="3:11">
      <c r="C88">
        <v>1554.5302999999999</v>
      </c>
      <c r="D88">
        <v>2021.3311000000001</v>
      </c>
      <c r="J88">
        <v>21222.856199999998</v>
      </c>
      <c r="K88">
        <v>8084</v>
      </c>
    </row>
    <row r="89" spans="3:11">
      <c r="C89">
        <v>1583.0824</v>
      </c>
      <c r="D89">
        <v>2029.5312699999999</v>
      </c>
      <c r="J89">
        <v>21279.106</v>
      </c>
      <c r="K89">
        <v>8105</v>
      </c>
    </row>
    <row r="90" spans="3:11">
      <c r="C90">
        <v>1611.0211999999999</v>
      </c>
      <c r="D90">
        <v>2037.55529</v>
      </c>
      <c r="J90">
        <v>21332.311900000001</v>
      </c>
      <c r="K90">
        <v>8139</v>
      </c>
    </row>
    <row r="91" spans="3:11">
      <c r="C91">
        <v>1640.3106</v>
      </c>
      <c r="D91">
        <v>2045.9672</v>
      </c>
      <c r="J91">
        <v>21399.999100000001</v>
      </c>
      <c r="K91">
        <v>8155</v>
      </c>
    </row>
    <row r="92" spans="3:11">
      <c r="C92">
        <v>1667.0449000000001</v>
      </c>
      <c r="D92">
        <v>2053.6453000000001</v>
      </c>
      <c r="J92">
        <v>21473.597300000001</v>
      </c>
      <c r="K92">
        <v>8178</v>
      </c>
    </row>
    <row r="93" spans="3:11">
      <c r="C93">
        <v>1689.4281000000001</v>
      </c>
      <c r="D93">
        <v>2060.07375</v>
      </c>
      <c r="J93">
        <v>21547.1217</v>
      </c>
      <c r="K93">
        <v>8208</v>
      </c>
    </row>
    <row r="94" spans="3:11">
      <c r="C94">
        <v>1711.2340999999999</v>
      </c>
      <c r="D94">
        <v>2066.3364299999998</v>
      </c>
      <c r="J94">
        <v>21619.232800000002</v>
      </c>
      <c r="K94">
        <v>8228</v>
      </c>
    </row>
    <row r="95" spans="3:11">
      <c r="C95">
        <v>1736.7727</v>
      </c>
      <c r="D95">
        <v>2073.67112</v>
      </c>
      <c r="J95">
        <v>21683.642599999999</v>
      </c>
      <c r="K95">
        <v>8261</v>
      </c>
    </row>
    <row r="96" spans="3:11">
      <c r="C96">
        <v>1766.2277999999999</v>
      </c>
      <c r="D96">
        <v>2082.1306199999999</v>
      </c>
      <c r="J96">
        <v>21739.397099999998</v>
      </c>
      <c r="K96">
        <v>8284</v>
      </c>
    </row>
    <row r="97" spans="3:11">
      <c r="C97">
        <v>1795.2782</v>
      </c>
      <c r="D97">
        <v>2090.4739</v>
      </c>
      <c r="J97">
        <v>21793.413700000001</v>
      </c>
      <c r="K97">
        <v>8321</v>
      </c>
    </row>
    <row r="98" spans="3:11">
      <c r="C98">
        <v>1824.7438</v>
      </c>
      <c r="D98">
        <v>2098.93642</v>
      </c>
      <c r="J98">
        <v>21856.156200000001</v>
      </c>
      <c r="K98">
        <v>8340</v>
      </c>
    </row>
    <row r="99" spans="3:11">
      <c r="C99">
        <v>1851.2528</v>
      </c>
      <c r="D99">
        <v>2106.5497999999998</v>
      </c>
    </row>
    <row r="100" spans="3:11">
      <c r="C100">
        <v>1873.6675</v>
      </c>
      <c r="D100">
        <v>2112.98731</v>
      </c>
    </row>
    <row r="101" spans="3:11">
      <c r="C101">
        <v>1893.8652999999999</v>
      </c>
      <c r="D101">
        <v>2118.78811</v>
      </c>
    </row>
    <row r="102" spans="3:11">
      <c r="C102">
        <v>1919.9150999999999</v>
      </c>
      <c r="D102">
        <v>2126.26962</v>
      </c>
    </row>
    <row r="103" spans="3:11">
      <c r="C103">
        <v>1947.7291</v>
      </c>
      <c r="D103">
        <v>2134.2577999999999</v>
      </c>
    </row>
    <row r="104" spans="3:11">
      <c r="C104">
        <v>1976.4794999999999</v>
      </c>
      <c r="D104">
        <v>2142.5149099999999</v>
      </c>
    </row>
    <row r="105" spans="3:11">
      <c r="C105">
        <v>2005.1931999999999</v>
      </c>
      <c r="D105">
        <v>2150.7614899999999</v>
      </c>
    </row>
    <row r="106" spans="3:11">
      <c r="C106">
        <v>2032.9078999999999</v>
      </c>
      <c r="D106">
        <v>2158.7211499999999</v>
      </c>
    </row>
  </sheetData>
  <mergeCells count="7">
    <mergeCell ref="A3:B3"/>
    <mergeCell ref="C3:D3"/>
    <mergeCell ref="E3:F3"/>
    <mergeCell ref="A1:F1"/>
    <mergeCell ref="H1:K1"/>
    <mergeCell ref="H3:I3"/>
    <mergeCell ref="J3:K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0"/>
  <sheetViews>
    <sheetView workbookViewId="0">
      <selection activeCell="D8" sqref="D8"/>
    </sheetView>
  </sheetViews>
  <sheetFormatPr defaultRowHeight="13.5"/>
  <sheetData>
    <row r="1" spans="1:2">
      <c r="A1" t="s">
        <v>10</v>
      </c>
    </row>
    <row r="3" spans="1:2">
      <c r="A3" t="s">
        <v>11</v>
      </c>
      <c r="B3" t="s">
        <v>12</v>
      </c>
    </row>
    <row r="4" spans="1:2">
      <c r="A4">
        <v>2</v>
      </c>
      <c r="B4">
        <v>2</v>
      </c>
    </row>
    <row r="5" spans="1:2">
      <c r="A5">
        <v>426</v>
      </c>
      <c r="B5">
        <v>0.65727999999999998</v>
      </c>
    </row>
    <row r="6" spans="1:2">
      <c r="A6">
        <v>218</v>
      </c>
      <c r="B6">
        <v>6.8715599999999997</v>
      </c>
    </row>
    <row r="7" spans="1:2">
      <c r="A7">
        <v>14</v>
      </c>
      <c r="B7">
        <v>15.142860000000001</v>
      </c>
    </row>
    <row r="8" spans="1:2">
      <c r="A8">
        <v>1</v>
      </c>
      <c r="B8">
        <v>107</v>
      </c>
    </row>
    <row r="9" spans="1:2">
      <c r="A9">
        <v>43</v>
      </c>
      <c r="B9">
        <v>48.883719999999997</v>
      </c>
    </row>
    <row r="10" spans="1:2">
      <c r="A10">
        <v>31</v>
      </c>
      <c r="B10">
        <v>4.3871000000000002</v>
      </c>
    </row>
    <row r="11" spans="1:2">
      <c r="A11">
        <v>168</v>
      </c>
      <c r="B11">
        <v>0.52381</v>
      </c>
    </row>
    <row r="12" spans="1:2">
      <c r="A12">
        <v>216</v>
      </c>
      <c r="B12">
        <v>3.2546300000000001</v>
      </c>
    </row>
    <row r="13" spans="1:2">
      <c r="A13">
        <v>1</v>
      </c>
      <c r="B13">
        <v>37</v>
      </c>
    </row>
    <row r="14" spans="1:2">
      <c r="A14">
        <v>3</v>
      </c>
      <c r="B14">
        <v>140.33332999999999</v>
      </c>
    </row>
    <row r="15" spans="1:2">
      <c r="A15">
        <v>123</v>
      </c>
      <c r="B15">
        <v>5.1056900000000001</v>
      </c>
    </row>
    <row r="16" spans="1:2">
      <c r="A16">
        <v>738</v>
      </c>
      <c r="B16">
        <v>0.53522999999999998</v>
      </c>
    </row>
    <row r="17" spans="1:2">
      <c r="A17">
        <v>4</v>
      </c>
      <c r="B17">
        <v>122.25</v>
      </c>
    </row>
    <row r="18" spans="1:2">
      <c r="A18">
        <v>205</v>
      </c>
      <c r="B18">
        <v>0.56584999999999996</v>
      </c>
    </row>
    <row r="19" spans="1:2">
      <c r="A19">
        <v>10</v>
      </c>
      <c r="B19">
        <v>32.9</v>
      </c>
    </row>
    <row r="20" spans="1:2">
      <c r="A20">
        <v>963</v>
      </c>
      <c r="B20">
        <v>3.7379999999999997E-2</v>
      </c>
    </row>
    <row r="21" spans="1:2">
      <c r="A21">
        <v>821</v>
      </c>
      <c r="B21">
        <v>0.16686999999999999</v>
      </c>
    </row>
    <row r="22" spans="1:2">
      <c r="A22">
        <v>1</v>
      </c>
      <c r="B22">
        <v>6</v>
      </c>
    </row>
    <row r="23" spans="1:2">
      <c r="A23">
        <v>2</v>
      </c>
      <c r="B23">
        <v>12.5</v>
      </c>
    </row>
    <row r="24" spans="1:2">
      <c r="A24">
        <v>5</v>
      </c>
      <c r="B24">
        <v>24.2</v>
      </c>
    </row>
    <row r="25" spans="1:2">
      <c r="A25">
        <v>461</v>
      </c>
      <c r="B25">
        <v>4.3380000000000002E-2</v>
      </c>
    </row>
    <row r="26" spans="1:2">
      <c r="A26">
        <v>31</v>
      </c>
      <c r="B26">
        <v>9.8709699999999998</v>
      </c>
    </row>
    <row r="27" spans="1:2">
      <c r="A27">
        <v>425</v>
      </c>
      <c r="B27">
        <v>0.15059</v>
      </c>
    </row>
    <row r="28" spans="1:2">
      <c r="A28">
        <v>110</v>
      </c>
      <c r="B28">
        <v>0.48182000000000003</v>
      </c>
    </row>
    <row r="29" spans="1:2">
      <c r="A29">
        <v>11</v>
      </c>
      <c r="B29">
        <v>0.63636000000000004</v>
      </c>
    </row>
    <row r="30" spans="1:2">
      <c r="A30">
        <v>3</v>
      </c>
      <c r="B30">
        <v>6.3333300000000001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17"/>
  <sheetViews>
    <sheetView workbookViewId="0">
      <selection activeCell="F18" sqref="F18"/>
    </sheetView>
  </sheetViews>
  <sheetFormatPr defaultRowHeight="13.5"/>
  <sheetData>
    <row r="1" spans="1:17">
      <c r="A1" s="8" t="s">
        <v>18</v>
      </c>
      <c r="B1" s="8"/>
      <c r="C1" s="8"/>
      <c r="E1" s="8" t="s">
        <v>20</v>
      </c>
      <c r="F1" s="8"/>
      <c r="G1" s="8"/>
      <c r="I1" s="8" t="s">
        <v>23</v>
      </c>
      <c r="J1" s="8"/>
      <c r="K1" s="8"/>
      <c r="O1" s="8" t="s">
        <v>27</v>
      </c>
      <c r="P1" s="8"/>
      <c r="Q1" s="8"/>
    </row>
    <row r="2" spans="1:17">
      <c r="A2" s="8" t="s">
        <v>19</v>
      </c>
      <c r="B2" s="8"/>
      <c r="C2" s="8"/>
      <c r="E2" s="8" t="s">
        <v>21</v>
      </c>
      <c r="F2" s="8"/>
      <c r="G2" s="8"/>
      <c r="I2">
        <v>2020</v>
      </c>
      <c r="J2" t="s">
        <v>22</v>
      </c>
      <c r="O2">
        <v>2021</v>
      </c>
      <c r="P2" t="s">
        <v>22</v>
      </c>
    </row>
    <row r="3" spans="1:17">
      <c r="B3">
        <v>2020</v>
      </c>
      <c r="C3">
        <v>2021</v>
      </c>
      <c r="E3" t="s">
        <v>13</v>
      </c>
      <c r="F3">
        <v>131</v>
      </c>
      <c r="G3">
        <v>81</v>
      </c>
      <c r="I3" t="s">
        <v>13</v>
      </c>
      <c r="J3">
        <v>6.5954199999999998</v>
      </c>
      <c r="O3" t="s">
        <v>13</v>
      </c>
      <c r="P3">
        <v>4.60494</v>
      </c>
    </row>
    <row r="4" spans="1:17">
      <c r="A4" t="s">
        <v>13</v>
      </c>
      <c r="B4">
        <v>864</v>
      </c>
      <c r="C4">
        <v>373</v>
      </c>
      <c r="E4" t="s">
        <v>14</v>
      </c>
      <c r="F4">
        <v>57</v>
      </c>
      <c r="G4">
        <v>61</v>
      </c>
      <c r="I4" t="s">
        <v>14</v>
      </c>
      <c r="J4">
        <v>1.5087699999999999</v>
      </c>
      <c r="O4" t="s">
        <v>14</v>
      </c>
      <c r="P4">
        <v>6.39344</v>
      </c>
    </row>
    <row r="5" spans="1:17">
      <c r="A5" t="s">
        <v>14</v>
      </c>
      <c r="B5">
        <v>86</v>
      </c>
      <c r="C5">
        <v>390</v>
      </c>
      <c r="E5" t="s">
        <v>15</v>
      </c>
      <c r="F5">
        <v>356</v>
      </c>
      <c r="G5">
        <v>133</v>
      </c>
      <c r="I5" t="s">
        <v>15</v>
      </c>
      <c r="J5">
        <v>0.45506000000000002</v>
      </c>
      <c r="O5" t="s">
        <v>15</v>
      </c>
      <c r="P5">
        <v>4.0375899999999998</v>
      </c>
    </row>
    <row r="6" spans="1:17">
      <c r="A6" t="s">
        <v>15</v>
      </c>
      <c r="B6">
        <v>162</v>
      </c>
      <c r="C6">
        <v>537</v>
      </c>
      <c r="E6" t="s">
        <v>16</v>
      </c>
      <c r="F6">
        <v>652</v>
      </c>
      <c r="G6">
        <v>381</v>
      </c>
      <c r="I6" t="s">
        <v>16</v>
      </c>
      <c r="J6">
        <v>0.2316</v>
      </c>
      <c r="O6" t="s">
        <v>16</v>
      </c>
      <c r="P6">
        <v>2.1837300000000002</v>
      </c>
    </row>
    <row r="7" spans="1:17">
      <c r="A7" t="s">
        <v>16</v>
      </c>
      <c r="B7">
        <v>151</v>
      </c>
      <c r="C7">
        <v>832</v>
      </c>
      <c r="E7" t="s">
        <v>17</v>
      </c>
      <c r="F7">
        <v>282</v>
      </c>
      <c r="G7">
        <v>985</v>
      </c>
      <c r="I7" t="s">
        <v>17</v>
      </c>
      <c r="J7">
        <v>1.5602799999999999</v>
      </c>
      <c r="O7" t="s">
        <v>17</v>
      </c>
      <c r="P7">
        <v>0.92183000000000004</v>
      </c>
    </row>
    <row r="8" spans="1:17">
      <c r="A8" t="s">
        <v>17</v>
      </c>
      <c r="B8">
        <v>440</v>
      </c>
      <c r="C8">
        <v>908</v>
      </c>
      <c r="F8">
        <f>AVERAGE(F3:F7)</f>
        <v>295.60000000000002</v>
      </c>
      <c r="G8">
        <f>AVERAGE(G3:G7)</f>
        <v>328.2</v>
      </c>
    </row>
    <row r="9" spans="1:17">
      <c r="B9">
        <f>AVERAGE(B4:B8)</f>
        <v>340.6</v>
      </c>
      <c r="C9">
        <f>AVERAGE(C4:C8)</f>
        <v>608</v>
      </c>
      <c r="F9">
        <f>STDEV(F3:F7)</f>
        <v>231.77424360786944</v>
      </c>
      <c r="G9">
        <f>STDEV(G3:G7)</f>
        <v>388.83826972148717</v>
      </c>
    </row>
    <row r="10" spans="1:17">
      <c r="B10">
        <f>STDEV(B4:B8)</f>
        <v>322.68219659596963</v>
      </c>
      <c r="C10">
        <f>STDEV(C4:C8)</f>
        <v>248.98092296398934</v>
      </c>
      <c r="F10">
        <f>F9/F8</f>
        <v>0.7840806617316286</v>
      </c>
      <c r="G10">
        <f>G9/G8</f>
        <v>1.184760114934452</v>
      </c>
      <c r="I10" t="s">
        <v>24</v>
      </c>
      <c r="O10" t="s">
        <v>28</v>
      </c>
    </row>
    <row r="11" spans="1:17">
      <c r="B11">
        <f>B10/B9</f>
        <v>0.94739341337630534</v>
      </c>
      <c r="C11">
        <f>C10/C9</f>
        <v>0.40950809698024565</v>
      </c>
      <c r="I11" t="s">
        <v>25</v>
      </c>
      <c r="O11" t="s">
        <v>25</v>
      </c>
    </row>
    <row r="12" spans="1:17">
      <c r="J12" t="s">
        <v>26</v>
      </c>
      <c r="P12" t="s">
        <v>26</v>
      </c>
    </row>
    <row r="13" spans="1:17">
      <c r="I13">
        <v>864</v>
      </c>
      <c r="J13">
        <v>131</v>
      </c>
      <c r="O13">
        <v>373</v>
      </c>
      <c r="P13">
        <v>81</v>
      </c>
    </row>
    <row r="14" spans="1:17">
      <c r="I14">
        <v>86</v>
      </c>
      <c r="J14">
        <v>57</v>
      </c>
      <c r="O14">
        <v>390</v>
      </c>
      <c r="P14">
        <v>61</v>
      </c>
    </row>
    <row r="15" spans="1:17">
      <c r="I15">
        <v>162</v>
      </c>
      <c r="J15">
        <v>356</v>
      </c>
      <c r="O15">
        <v>537</v>
      </c>
      <c r="P15">
        <v>133</v>
      </c>
    </row>
    <row r="16" spans="1:17">
      <c r="I16">
        <v>151</v>
      </c>
      <c r="J16">
        <v>652</v>
      </c>
      <c r="O16">
        <v>832</v>
      </c>
      <c r="P16">
        <v>381</v>
      </c>
    </row>
    <row r="17" spans="9:16">
      <c r="I17">
        <v>440</v>
      </c>
      <c r="J17">
        <v>282</v>
      </c>
      <c r="O17">
        <v>908</v>
      </c>
      <c r="P17">
        <v>985</v>
      </c>
    </row>
  </sheetData>
  <mergeCells count="6">
    <mergeCell ref="O1:Q1"/>
    <mergeCell ref="A1:C1"/>
    <mergeCell ref="A2:C2"/>
    <mergeCell ref="E1:G1"/>
    <mergeCell ref="E2:G2"/>
    <mergeCell ref="I1:K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G100"/>
  <sheetViews>
    <sheetView topLeftCell="C1" workbookViewId="0">
      <selection activeCell="M7" sqref="M7:O58"/>
    </sheetView>
  </sheetViews>
  <sheetFormatPr defaultRowHeight="13.5"/>
  <cols>
    <col min="1" max="1" width="12.375" customWidth="1"/>
    <col min="7" max="7" width="27.25" customWidth="1"/>
  </cols>
  <sheetData>
    <row r="2" spans="1:7">
      <c r="B2" s="8" t="s">
        <v>29</v>
      </c>
      <c r="C2" s="8"/>
      <c r="D2" s="8"/>
      <c r="E2" s="8"/>
      <c r="F2" s="8"/>
      <c r="G2" t="s">
        <v>58</v>
      </c>
    </row>
    <row r="3" spans="1:7">
      <c r="B3" s="8" t="s">
        <v>39</v>
      </c>
      <c r="C3" s="8"/>
      <c r="D3" s="8"/>
      <c r="E3" s="8"/>
      <c r="F3" s="8"/>
    </row>
    <row r="4" spans="1:7">
      <c r="B4" t="s">
        <v>13</v>
      </c>
      <c r="C4" t="s">
        <v>14</v>
      </c>
      <c r="D4" t="s">
        <v>38</v>
      </c>
      <c r="E4" t="s">
        <v>16</v>
      </c>
      <c r="F4" t="s">
        <v>17</v>
      </c>
    </row>
    <row r="5" spans="1:7">
      <c r="A5" t="s">
        <v>33</v>
      </c>
      <c r="B5">
        <v>12</v>
      </c>
      <c r="C5">
        <v>14</v>
      </c>
      <c r="D5">
        <v>44</v>
      </c>
      <c r="E5">
        <v>18</v>
      </c>
      <c r="F5">
        <v>58</v>
      </c>
      <c r="G5">
        <f>SUM(B5:F5)</f>
        <v>146</v>
      </c>
    </row>
    <row r="6" spans="1:7">
      <c r="A6" t="s">
        <v>34</v>
      </c>
      <c r="B6">
        <v>51</v>
      </c>
      <c r="C6">
        <v>2</v>
      </c>
      <c r="D6">
        <v>15</v>
      </c>
      <c r="E6">
        <v>6</v>
      </c>
      <c r="F6">
        <v>41</v>
      </c>
      <c r="G6">
        <f t="shared" ref="G6:G9" si="0">SUM(B6:F6)</f>
        <v>115</v>
      </c>
    </row>
    <row r="7" spans="1:7">
      <c r="A7" t="s">
        <v>35</v>
      </c>
      <c r="B7">
        <v>199</v>
      </c>
      <c r="C7">
        <v>42</v>
      </c>
      <c r="D7">
        <v>50</v>
      </c>
      <c r="E7">
        <v>62</v>
      </c>
      <c r="F7">
        <v>84</v>
      </c>
      <c r="G7">
        <f t="shared" si="0"/>
        <v>437</v>
      </c>
    </row>
    <row r="8" spans="1:7">
      <c r="A8" t="s">
        <v>36</v>
      </c>
      <c r="B8">
        <v>54</v>
      </c>
      <c r="C8">
        <v>9</v>
      </c>
      <c r="D8">
        <v>11</v>
      </c>
      <c r="E8">
        <v>19</v>
      </c>
      <c r="F8">
        <v>87</v>
      </c>
      <c r="G8">
        <f t="shared" si="0"/>
        <v>180</v>
      </c>
    </row>
    <row r="9" spans="1:7">
      <c r="A9" t="s">
        <v>37</v>
      </c>
      <c r="B9">
        <v>548</v>
      </c>
      <c r="C9">
        <v>19</v>
      </c>
      <c r="D9">
        <v>42</v>
      </c>
      <c r="E9">
        <v>46</v>
      </c>
      <c r="F9">
        <v>170</v>
      </c>
      <c r="G9">
        <f t="shared" si="0"/>
        <v>825</v>
      </c>
    </row>
    <row r="16" spans="1:7">
      <c r="B16" s="8" t="s">
        <v>30</v>
      </c>
      <c r="C16" s="8"/>
      <c r="D16" s="8"/>
      <c r="E16" s="8"/>
      <c r="F16" s="8"/>
      <c r="G16" t="s">
        <v>59</v>
      </c>
    </row>
    <row r="17" spans="1:7">
      <c r="B17" s="8" t="s">
        <v>40</v>
      </c>
      <c r="C17" s="8"/>
      <c r="D17" s="8"/>
      <c r="E17" s="8"/>
      <c r="F17" s="8"/>
    </row>
    <row r="18" spans="1:7">
      <c r="B18" t="s">
        <v>13</v>
      </c>
      <c r="C18" t="s">
        <v>14</v>
      </c>
      <c r="D18" t="s">
        <v>38</v>
      </c>
      <c r="E18" t="s">
        <v>16</v>
      </c>
      <c r="F18" t="s">
        <v>17</v>
      </c>
    </row>
    <row r="19" spans="1:7">
      <c r="A19" t="s">
        <v>33</v>
      </c>
      <c r="B19">
        <v>48</v>
      </c>
      <c r="C19">
        <v>56</v>
      </c>
      <c r="D19">
        <v>141</v>
      </c>
      <c r="E19">
        <v>352</v>
      </c>
      <c r="F19">
        <v>285</v>
      </c>
      <c r="G19">
        <f>SUM(B19:F19)</f>
        <v>882</v>
      </c>
    </row>
    <row r="20" spans="1:7">
      <c r="A20" t="s">
        <v>34</v>
      </c>
      <c r="B20">
        <v>32</v>
      </c>
      <c r="C20">
        <v>33</v>
      </c>
      <c r="D20">
        <v>11</v>
      </c>
      <c r="E20">
        <v>34</v>
      </c>
      <c r="F20">
        <v>26</v>
      </c>
      <c r="G20">
        <f t="shared" ref="G20:G23" si="1">SUM(B20:F20)</f>
        <v>136</v>
      </c>
    </row>
    <row r="21" spans="1:7">
      <c r="A21" t="s">
        <v>35</v>
      </c>
      <c r="B21">
        <v>103</v>
      </c>
      <c r="C21">
        <v>107</v>
      </c>
      <c r="D21">
        <v>154</v>
      </c>
      <c r="E21">
        <v>219</v>
      </c>
      <c r="F21">
        <v>226</v>
      </c>
      <c r="G21">
        <f t="shared" si="1"/>
        <v>809</v>
      </c>
    </row>
    <row r="22" spans="1:7">
      <c r="A22" t="s">
        <v>36</v>
      </c>
      <c r="B22">
        <v>66</v>
      </c>
      <c r="C22">
        <v>54</v>
      </c>
      <c r="D22">
        <v>105</v>
      </c>
      <c r="E22">
        <v>103</v>
      </c>
      <c r="F22">
        <v>163</v>
      </c>
      <c r="G22">
        <f t="shared" si="1"/>
        <v>491</v>
      </c>
    </row>
    <row r="23" spans="1:7">
      <c r="A23" t="s">
        <v>37</v>
      </c>
      <c r="B23">
        <v>124</v>
      </c>
      <c r="C23">
        <v>140</v>
      </c>
      <c r="D23">
        <v>126</v>
      </c>
      <c r="E23">
        <v>124</v>
      </c>
      <c r="F23">
        <v>208</v>
      </c>
      <c r="G23">
        <f t="shared" si="1"/>
        <v>722</v>
      </c>
    </row>
    <row r="29" spans="1:7">
      <c r="B29" s="8" t="s">
        <v>31</v>
      </c>
      <c r="C29" s="8"/>
      <c r="D29" s="8"/>
      <c r="E29" s="8"/>
      <c r="F29" s="8"/>
      <c r="G29" t="s">
        <v>60</v>
      </c>
    </row>
    <row r="30" spans="1:7">
      <c r="B30" s="8" t="s">
        <v>41</v>
      </c>
      <c r="C30" s="8"/>
      <c r="D30" s="8"/>
      <c r="E30" s="8"/>
      <c r="F30" s="8"/>
    </row>
    <row r="31" spans="1:7">
      <c r="B31" t="s">
        <v>13</v>
      </c>
      <c r="C31" t="s">
        <v>14</v>
      </c>
      <c r="D31" t="s">
        <v>38</v>
      </c>
      <c r="E31" t="s">
        <v>16</v>
      </c>
      <c r="F31" t="s">
        <v>17</v>
      </c>
    </row>
    <row r="32" spans="1:7">
      <c r="A32" t="s">
        <v>33</v>
      </c>
      <c r="B32">
        <v>1</v>
      </c>
      <c r="C32">
        <v>0</v>
      </c>
      <c r="D32">
        <v>1</v>
      </c>
      <c r="E32">
        <v>563</v>
      </c>
      <c r="F32">
        <v>264</v>
      </c>
      <c r="G32">
        <f>SUM(B32:F32)</f>
        <v>829</v>
      </c>
    </row>
    <row r="33" spans="1:7">
      <c r="A33" t="s">
        <v>34</v>
      </c>
      <c r="B33">
        <v>0</v>
      </c>
      <c r="C33">
        <v>0</v>
      </c>
      <c r="D33">
        <v>0</v>
      </c>
      <c r="E33">
        <v>0</v>
      </c>
      <c r="F33">
        <v>0</v>
      </c>
      <c r="G33">
        <f t="shared" ref="G33:G36" si="2">SUM(B33:F33)</f>
        <v>0</v>
      </c>
    </row>
    <row r="34" spans="1:7">
      <c r="A34" t="s">
        <v>35</v>
      </c>
      <c r="B34">
        <v>45</v>
      </c>
      <c r="C34">
        <v>9</v>
      </c>
      <c r="D34">
        <v>21</v>
      </c>
      <c r="E34">
        <v>0</v>
      </c>
      <c r="F34">
        <v>1</v>
      </c>
      <c r="G34">
        <f t="shared" si="2"/>
        <v>76</v>
      </c>
    </row>
    <row r="35" spans="1:7">
      <c r="A35" t="s">
        <v>36</v>
      </c>
      <c r="B35">
        <v>7</v>
      </c>
      <c r="C35">
        <v>0</v>
      </c>
      <c r="D35">
        <v>329</v>
      </c>
      <c r="E35">
        <v>10</v>
      </c>
      <c r="F35">
        <v>1</v>
      </c>
      <c r="G35">
        <f t="shared" si="2"/>
        <v>347</v>
      </c>
    </row>
    <row r="36" spans="1:7">
      <c r="A36" t="s">
        <v>37</v>
      </c>
      <c r="B36">
        <v>78</v>
      </c>
      <c r="C36">
        <v>48</v>
      </c>
      <c r="D36">
        <v>5</v>
      </c>
      <c r="E36">
        <v>79</v>
      </c>
      <c r="F36">
        <v>16</v>
      </c>
      <c r="G36">
        <f t="shared" si="2"/>
        <v>226</v>
      </c>
    </row>
    <row r="42" spans="1:7">
      <c r="B42" s="8" t="s">
        <v>32</v>
      </c>
      <c r="C42" s="8"/>
      <c r="D42" s="8"/>
      <c r="E42" s="8"/>
      <c r="F42" s="8"/>
      <c r="G42" t="s">
        <v>61</v>
      </c>
    </row>
    <row r="43" spans="1:7">
      <c r="B43" s="8" t="s">
        <v>42</v>
      </c>
      <c r="C43" s="8"/>
      <c r="D43" s="8"/>
      <c r="E43" s="8"/>
      <c r="F43" s="8"/>
    </row>
    <row r="44" spans="1:7">
      <c r="B44" t="s">
        <v>13</v>
      </c>
      <c r="C44" t="s">
        <v>14</v>
      </c>
      <c r="D44" t="s">
        <v>38</v>
      </c>
      <c r="E44" t="s">
        <v>16</v>
      </c>
      <c r="F44" t="s">
        <v>17</v>
      </c>
    </row>
    <row r="45" spans="1:7">
      <c r="A45" t="s">
        <v>33</v>
      </c>
      <c r="B45">
        <v>81</v>
      </c>
      <c r="C45">
        <v>0</v>
      </c>
      <c r="D45">
        <v>0</v>
      </c>
      <c r="E45">
        <v>99</v>
      </c>
      <c r="F45">
        <v>32</v>
      </c>
      <c r="G45">
        <f>SUM(B45:F45)</f>
        <v>212</v>
      </c>
    </row>
    <row r="46" spans="1:7">
      <c r="A46" t="s">
        <v>34</v>
      </c>
      <c r="B46">
        <v>0</v>
      </c>
      <c r="C46">
        <v>0</v>
      </c>
      <c r="D46">
        <v>0</v>
      </c>
      <c r="E46">
        <v>3</v>
      </c>
      <c r="F46">
        <v>0</v>
      </c>
      <c r="G46">
        <f t="shared" ref="G46:G49" si="3">SUM(B46:F46)</f>
        <v>3</v>
      </c>
    </row>
    <row r="47" spans="1:7">
      <c r="A47" t="s">
        <v>35</v>
      </c>
      <c r="B47">
        <v>0</v>
      </c>
      <c r="C47">
        <v>37</v>
      </c>
      <c r="D47">
        <v>133</v>
      </c>
      <c r="E47">
        <v>26</v>
      </c>
      <c r="F47">
        <v>346</v>
      </c>
      <c r="G47">
        <f t="shared" si="3"/>
        <v>542</v>
      </c>
    </row>
    <row r="48" spans="1:7">
      <c r="A48" t="s">
        <v>36</v>
      </c>
      <c r="B48">
        <v>0</v>
      </c>
      <c r="C48">
        <v>10</v>
      </c>
      <c r="D48">
        <v>0</v>
      </c>
      <c r="E48">
        <v>248</v>
      </c>
      <c r="F48">
        <v>597</v>
      </c>
      <c r="G48">
        <f t="shared" si="3"/>
        <v>855</v>
      </c>
    </row>
    <row r="49" spans="1:7">
      <c r="A49" t="s">
        <v>37</v>
      </c>
      <c r="B49">
        <v>0</v>
      </c>
      <c r="C49">
        <v>14</v>
      </c>
      <c r="D49">
        <v>0</v>
      </c>
      <c r="E49">
        <v>5</v>
      </c>
      <c r="F49">
        <v>10</v>
      </c>
      <c r="G49">
        <f t="shared" si="3"/>
        <v>29</v>
      </c>
    </row>
    <row r="54" spans="1:7">
      <c r="B54" s="8" t="s">
        <v>62</v>
      </c>
      <c r="C54" s="8"/>
      <c r="D54" s="8"/>
      <c r="E54" s="8"/>
      <c r="F54" s="8"/>
      <c r="G54" t="s">
        <v>63</v>
      </c>
    </row>
    <row r="55" spans="1:7">
      <c r="B55" s="8" t="s">
        <v>39</v>
      </c>
      <c r="C55" s="8"/>
      <c r="D55" s="8"/>
      <c r="E55" s="8"/>
      <c r="F55" s="8"/>
    </row>
    <row r="56" spans="1:7">
      <c r="B56" t="s">
        <v>13</v>
      </c>
      <c r="C56" t="s">
        <v>14</v>
      </c>
      <c r="D56" t="s">
        <v>38</v>
      </c>
      <c r="E56" t="s">
        <v>16</v>
      </c>
      <c r="F56" t="s">
        <v>17</v>
      </c>
    </row>
    <row r="57" spans="1:7">
      <c r="A57" t="s">
        <v>43</v>
      </c>
      <c r="B57">
        <v>45</v>
      </c>
      <c r="C57">
        <v>7</v>
      </c>
      <c r="D57">
        <v>47</v>
      </c>
      <c r="E57">
        <v>40</v>
      </c>
      <c r="F57">
        <v>3</v>
      </c>
      <c r="G57">
        <f>SUM(B57:F57)</f>
        <v>142</v>
      </c>
    </row>
    <row r="58" spans="1:7">
      <c r="A58" t="s">
        <v>44</v>
      </c>
      <c r="B58">
        <v>15</v>
      </c>
      <c r="C58">
        <v>2</v>
      </c>
      <c r="D58">
        <v>8</v>
      </c>
      <c r="E58">
        <v>10</v>
      </c>
      <c r="F58">
        <v>28</v>
      </c>
      <c r="G58">
        <f>SUM(B58:F58)</f>
        <v>63</v>
      </c>
    </row>
    <row r="59" spans="1:7">
      <c r="A59" t="s">
        <v>45</v>
      </c>
      <c r="B59">
        <v>101</v>
      </c>
      <c r="C59">
        <v>7</v>
      </c>
      <c r="D59">
        <v>30</v>
      </c>
      <c r="E59">
        <v>21</v>
      </c>
      <c r="F59">
        <v>77</v>
      </c>
      <c r="G59">
        <f>SUM(B59:F59)</f>
        <v>236</v>
      </c>
    </row>
    <row r="60" spans="1:7">
      <c r="A60" t="s">
        <v>46</v>
      </c>
      <c r="B60">
        <v>214</v>
      </c>
      <c r="C60">
        <v>35</v>
      </c>
      <c r="D60">
        <v>71</v>
      </c>
      <c r="E60">
        <v>51</v>
      </c>
      <c r="F60">
        <v>323</v>
      </c>
      <c r="G60">
        <f>SUM(B60:F60)</f>
        <v>694</v>
      </c>
    </row>
    <row r="61" spans="1:7">
      <c r="A61" t="s">
        <v>47</v>
      </c>
      <c r="B61">
        <v>489</v>
      </c>
      <c r="C61">
        <v>35</v>
      </c>
      <c r="D61">
        <v>6</v>
      </c>
      <c r="E61">
        <v>29</v>
      </c>
      <c r="F61">
        <v>9</v>
      </c>
      <c r="G61">
        <f>SUM(B61:F61)</f>
        <v>568</v>
      </c>
    </row>
    <row r="67" spans="1:7">
      <c r="B67" s="8" t="s">
        <v>64</v>
      </c>
      <c r="C67" s="8"/>
      <c r="D67" s="8"/>
      <c r="E67" s="8"/>
      <c r="F67" s="8"/>
      <c r="G67" t="s">
        <v>65</v>
      </c>
    </row>
    <row r="68" spans="1:7">
      <c r="B68" s="8" t="s">
        <v>40</v>
      </c>
      <c r="C68" s="8"/>
      <c r="D68" s="8"/>
      <c r="E68" s="8"/>
      <c r="F68" s="8"/>
    </row>
    <row r="69" spans="1:7">
      <c r="B69" t="s">
        <v>13</v>
      </c>
      <c r="C69" t="s">
        <v>14</v>
      </c>
      <c r="D69" t="s">
        <v>38</v>
      </c>
      <c r="E69" t="s">
        <v>16</v>
      </c>
      <c r="F69" t="s">
        <v>17</v>
      </c>
    </row>
    <row r="70" spans="1:7">
      <c r="A70" t="s">
        <v>43</v>
      </c>
      <c r="B70">
        <v>83</v>
      </c>
      <c r="C70">
        <v>91</v>
      </c>
      <c r="D70">
        <v>136</v>
      </c>
      <c r="E70">
        <v>148</v>
      </c>
      <c r="F70">
        <v>194</v>
      </c>
      <c r="G70">
        <f>SUM(B70:F70)</f>
        <v>652</v>
      </c>
    </row>
    <row r="71" spans="1:7">
      <c r="A71" t="s">
        <v>44</v>
      </c>
      <c r="B71">
        <v>53</v>
      </c>
      <c r="C71">
        <v>47</v>
      </c>
      <c r="D71">
        <v>132</v>
      </c>
      <c r="E71">
        <v>376</v>
      </c>
      <c r="F71">
        <v>297</v>
      </c>
      <c r="G71">
        <f>SUM(B71:F71)</f>
        <v>905</v>
      </c>
    </row>
    <row r="72" spans="1:7">
      <c r="A72" t="s">
        <v>45</v>
      </c>
      <c r="B72">
        <v>195</v>
      </c>
      <c r="C72">
        <v>219</v>
      </c>
      <c r="D72">
        <v>232</v>
      </c>
      <c r="E72">
        <v>252</v>
      </c>
      <c r="F72">
        <v>293</v>
      </c>
      <c r="G72">
        <f>SUM(B72:F72)</f>
        <v>1191</v>
      </c>
    </row>
    <row r="73" spans="1:7">
      <c r="A73" t="s">
        <v>46</v>
      </c>
      <c r="B73">
        <v>36</v>
      </c>
      <c r="C73">
        <v>21</v>
      </c>
      <c r="D73">
        <v>28</v>
      </c>
      <c r="E73">
        <v>39</v>
      </c>
      <c r="F73">
        <v>106</v>
      </c>
      <c r="G73">
        <f>SUM(B73:F73)</f>
        <v>230</v>
      </c>
    </row>
    <row r="74" spans="1:7">
      <c r="A74" t="s">
        <v>47</v>
      </c>
      <c r="B74">
        <v>6</v>
      </c>
      <c r="C74">
        <v>12</v>
      </c>
      <c r="D74">
        <v>9</v>
      </c>
      <c r="E74">
        <v>17</v>
      </c>
      <c r="F74">
        <v>18</v>
      </c>
      <c r="G74">
        <f>SUM(B74:F74)</f>
        <v>62</v>
      </c>
    </row>
    <row r="80" spans="1:7">
      <c r="B80" s="8" t="s">
        <v>66</v>
      </c>
      <c r="C80" s="8"/>
      <c r="D80" s="8"/>
      <c r="E80" s="8"/>
      <c r="F80" s="8"/>
      <c r="G80" t="s">
        <v>67</v>
      </c>
    </row>
    <row r="81" spans="1:7">
      <c r="B81" s="8" t="s">
        <v>41</v>
      </c>
      <c r="C81" s="8"/>
      <c r="D81" s="8"/>
      <c r="E81" s="8"/>
      <c r="F81" s="8"/>
    </row>
    <row r="82" spans="1:7">
      <c r="B82" t="s">
        <v>13</v>
      </c>
      <c r="C82" t="s">
        <v>14</v>
      </c>
      <c r="D82" t="s">
        <v>38</v>
      </c>
      <c r="E82" t="s">
        <v>16</v>
      </c>
      <c r="F82" t="s">
        <v>17</v>
      </c>
    </row>
    <row r="83" spans="1:7">
      <c r="A83" t="s">
        <v>43</v>
      </c>
      <c r="B83">
        <v>42</v>
      </c>
      <c r="C83">
        <v>1</v>
      </c>
      <c r="D83">
        <v>0</v>
      </c>
      <c r="E83">
        <v>0</v>
      </c>
      <c r="F83">
        <v>1</v>
      </c>
      <c r="G83">
        <f>SUM(B83:F83)</f>
        <v>44</v>
      </c>
    </row>
    <row r="84" spans="1:7">
      <c r="A84" t="s">
        <v>44</v>
      </c>
      <c r="B84">
        <v>0</v>
      </c>
      <c r="C84">
        <v>0</v>
      </c>
      <c r="D84">
        <v>0</v>
      </c>
      <c r="E84">
        <v>0</v>
      </c>
      <c r="F84">
        <v>0</v>
      </c>
      <c r="G84">
        <f>SUM(B84:F84)</f>
        <v>0</v>
      </c>
    </row>
    <row r="85" spans="1:7">
      <c r="A85" t="s">
        <v>45</v>
      </c>
      <c r="B85">
        <v>2</v>
      </c>
      <c r="C85">
        <v>9</v>
      </c>
      <c r="D85">
        <v>3</v>
      </c>
      <c r="E85">
        <v>0</v>
      </c>
      <c r="F85">
        <v>0</v>
      </c>
      <c r="G85">
        <f>SUM(B85:F85)</f>
        <v>14</v>
      </c>
    </row>
    <row r="86" spans="1:7">
      <c r="A86" t="s">
        <v>46</v>
      </c>
      <c r="B86">
        <v>7</v>
      </c>
      <c r="C86">
        <v>1</v>
      </c>
      <c r="D86">
        <v>350</v>
      </c>
      <c r="E86">
        <v>10</v>
      </c>
      <c r="F86">
        <v>1</v>
      </c>
      <c r="G86">
        <f>SUM(B86:F86)</f>
        <v>369</v>
      </c>
    </row>
    <row r="87" spans="1:7">
      <c r="A87" t="s">
        <v>47</v>
      </c>
      <c r="B87">
        <v>80</v>
      </c>
      <c r="C87">
        <v>46</v>
      </c>
      <c r="D87">
        <v>3</v>
      </c>
      <c r="E87">
        <v>642</v>
      </c>
      <c r="F87">
        <v>280</v>
      </c>
      <c r="G87">
        <f>SUM(B87:F87)</f>
        <v>1051</v>
      </c>
    </row>
    <row r="93" spans="1:7">
      <c r="B93" s="8" t="s">
        <v>68</v>
      </c>
      <c r="C93" s="8"/>
      <c r="D93" s="8"/>
      <c r="E93" s="8"/>
      <c r="F93" s="8"/>
      <c r="G93" t="s">
        <v>69</v>
      </c>
    </row>
    <row r="94" spans="1:7">
      <c r="B94" s="8" t="s">
        <v>42</v>
      </c>
      <c r="C94" s="8"/>
      <c r="D94" s="8"/>
      <c r="E94" s="8"/>
      <c r="F94" s="8"/>
    </row>
    <row r="95" spans="1:7">
      <c r="B95" t="s">
        <v>13</v>
      </c>
      <c r="C95" t="s">
        <v>14</v>
      </c>
      <c r="D95" t="s">
        <v>38</v>
      </c>
      <c r="E95" t="s">
        <v>16</v>
      </c>
      <c r="F95" t="s">
        <v>17</v>
      </c>
    </row>
    <row r="96" spans="1:7">
      <c r="A96" t="s">
        <v>43</v>
      </c>
      <c r="B96">
        <v>0</v>
      </c>
      <c r="C96">
        <v>37</v>
      </c>
      <c r="D96">
        <v>133</v>
      </c>
      <c r="E96">
        <v>1</v>
      </c>
      <c r="F96">
        <v>2</v>
      </c>
      <c r="G96">
        <f>SUM(B96:F96)</f>
        <v>173</v>
      </c>
    </row>
    <row r="97" spans="1:7">
      <c r="A97" t="s">
        <v>44</v>
      </c>
      <c r="B97">
        <v>81</v>
      </c>
      <c r="C97">
        <v>0</v>
      </c>
      <c r="D97">
        <v>0</v>
      </c>
      <c r="E97">
        <v>107</v>
      </c>
      <c r="F97">
        <v>132</v>
      </c>
      <c r="G97">
        <f>SUM(B97:F97)</f>
        <v>320</v>
      </c>
    </row>
    <row r="98" spans="1:7">
      <c r="A98" t="s">
        <v>45</v>
      </c>
      <c r="B98">
        <v>0</v>
      </c>
      <c r="C98">
        <v>10</v>
      </c>
      <c r="D98">
        <v>0</v>
      </c>
      <c r="E98">
        <v>264</v>
      </c>
      <c r="F98">
        <v>833</v>
      </c>
      <c r="G98">
        <f>SUM(B98:F98)</f>
        <v>1107</v>
      </c>
    </row>
    <row r="99" spans="1:7">
      <c r="A99" t="s">
        <v>46</v>
      </c>
      <c r="B99">
        <v>0</v>
      </c>
      <c r="C99">
        <v>0</v>
      </c>
      <c r="D99">
        <v>0</v>
      </c>
      <c r="E99">
        <v>4</v>
      </c>
      <c r="F99">
        <v>17</v>
      </c>
      <c r="G99">
        <f>SUM(B99:F99)</f>
        <v>21</v>
      </c>
    </row>
    <row r="100" spans="1:7">
      <c r="A100" t="s">
        <v>47</v>
      </c>
      <c r="B100">
        <v>0</v>
      </c>
      <c r="C100">
        <v>14</v>
      </c>
      <c r="D100">
        <v>0</v>
      </c>
      <c r="E100">
        <v>5</v>
      </c>
      <c r="F100">
        <v>1</v>
      </c>
      <c r="G100">
        <f>SUM(B100:F100)</f>
        <v>20</v>
      </c>
    </row>
  </sheetData>
  <mergeCells count="16">
    <mergeCell ref="B42:F42"/>
    <mergeCell ref="B43:F43"/>
    <mergeCell ref="B2:F2"/>
    <mergeCell ref="B3:F3"/>
    <mergeCell ref="B16:F16"/>
    <mergeCell ref="B17:F17"/>
    <mergeCell ref="B29:F29"/>
    <mergeCell ref="B30:F30"/>
    <mergeCell ref="B93:F93"/>
    <mergeCell ref="B94:F94"/>
    <mergeCell ref="B54:F54"/>
    <mergeCell ref="B55:F55"/>
    <mergeCell ref="B67:F67"/>
    <mergeCell ref="B68:F68"/>
    <mergeCell ref="B80:F80"/>
    <mergeCell ref="B81:F8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4:C92"/>
  <sheetViews>
    <sheetView topLeftCell="A71" workbookViewId="0">
      <selection activeCell="G96" sqref="G96"/>
    </sheetView>
  </sheetViews>
  <sheetFormatPr defaultRowHeight="13.5"/>
  <cols>
    <col min="7" max="7" width="28.75" customWidth="1"/>
  </cols>
  <sheetData>
    <row r="4" spans="1:3">
      <c r="A4" t="s">
        <v>70</v>
      </c>
    </row>
    <row r="5" spans="1:3">
      <c r="B5" t="s">
        <v>51</v>
      </c>
    </row>
    <row r="6" spans="1:3">
      <c r="A6" t="s">
        <v>52</v>
      </c>
    </row>
    <row r="7" spans="1:3">
      <c r="B7">
        <v>2020</v>
      </c>
      <c r="C7">
        <v>2021</v>
      </c>
    </row>
    <row r="8" spans="1:3">
      <c r="A8" t="s">
        <v>13</v>
      </c>
      <c r="B8">
        <v>1.2818868340217633</v>
      </c>
      <c r="C8">
        <v>0.51233798115136753</v>
      </c>
    </row>
    <row r="9" spans="1:3">
      <c r="A9" t="s">
        <v>14</v>
      </c>
      <c r="B9">
        <v>0.88498226997606289</v>
      </c>
      <c r="C9">
        <v>0.56504874028305163</v>
      </c>
    </row>
    <row r="10" spans="1:3">
      <c r="A10" t="s">
        <v>38</v>
      </c>
      <c r="B10">
        <v>0.55581269769177566</v>
      </c>
      <c r="C10">
        <v>0.52968796472791224</v>
      </c>
    </row>
    <row r="11" spans="1:3">
      <c r="A11" t="s">
        <v>16</v>
      </c>
      <c r="B11">
        <v>0.76245272116432028</v>
      </c>
      <c r="C11">
        <v>0.739458692218944</v>
      </c>
    </row>
    <row r="12" spans="1:3">
      <c r="A12" t="s">
        <v>17</v>
      </c>
      <c r="B12">
        <v>0.5639043534454321</v>
      </c>
      <c r="C12">
        <v>0.53613269152319865</v>
      </c>
    </row>
    <row r="13" spans="1:3">
      <c r="A13" t="s">
        <v>49</v>
      </c>
      <c r="B13">
        <f>AVERAGE(B8:B12)</f>
        <v>0.80980777525987091</v>
      </c>
      <c r="C13">
        <f>AVERAGE(C8:C12)</f>
        <v>0.57653321398089474</v>
      </c>
    </row>
    <row r="15" spans="1:3">
      <c r="A15" t="s">
        <v>71</v>
      </c>
    </row>
    <row r="16" spans="1:3">
      <c r="B16" t="s">
        <v>51</v>
      </c>
    </row>
    <row r="17" spans="1:3">
      <c r="A17" t="s">
        <v>55</v>
      </c>
    </row>
    <row r="18" spans="1:3">
      <c r="B18">
        <v>2020</v>
      </c>
      <c r="C18">
        <v>2021</v>
      </c>
    </row>
    <row r="19" spans="1:3">
      <c r="A19" t="s">
        <v>33</v>
      </c>
      <c r="B19">
        <v>0.70617733801545235</v>
      </c>
      <c r="C19">
        <v>0.7755528856722177</v>
      </c>
    </row>
    <row r="20" spans="1:3">
      <c r="A20" t="s">
        <v>34</v>
      </c>
      <c r="B20">
        <v>0.94808532553724023</v>
      </c>
      <c r="C20">
        <v>0.35205925352570933</v>
      </c>
    </row>
    <row r="21" spans="1:3">
      <c r="A21" t="s">
        <v>35</v>
      </c>
      <c r="B21">
        <v>0.73643691689229507</v>
      </c>
      <c r="C21">
        <v>0.36452722653803987</v>
      </c>
    </row>
    <row r="22" spans="1:3">
      <c r="A22" t="s">
        <v>36</v>
      </c>
      <c r="B22">
        <v>0.93870806937310014</v>
      </c>
      <c r="C22">
        <v>0.43380138257461287</v>
      </c>
    </row>
    <row r="23" spans="1:3">
      <c r="A23" t="s">
        <v>37</v>
      </c>
      <c r="B23">
        <v>1.3460822996355397</v>
      </c>
      <c r="C23">
        <v>0.25053560231789496</v>
      </c>
    </row>
    <row r="24" spans="1:3">
      <c r="A24" t="s">
        <v>49</v>
      </c>
      <c r="B24">
        <f>AVERAGE(B19:B23)</f>
        <v>0.93509798989072546</v>
      </c>
      <c r="C24">
        <f>AVERAGE(C19:C23)</f>
        <v>0.43529527012569497</v>
      </c>
    </row>
    <row r="26" spans="1:3">
      <c r="A26" t="s">
        <v>72</v>
      </c>
    </row>
    <row r="27" spans="1:3">
      <c r="B27" t="s">
        <v>54</v>
      </c>
    </row>
    <row r="28" spans="1:3">
      <c r="A28" t="s">
        <v>52</v>
      </c>
    </row>
    <row r="29" spans="1:3">
      <c r="B29">
        <v>2020</v>
      </c>
      <c r="C29">
        <v>2021</v>
      </c>
    </row>
    <row r="30" spans="1:3">
      <c r="A30" t="s">
        <v>13</v>
      </c>
      <c r="B30">
        <v>1.3120558635692718</v>
      </c>
      <c r="C30">
        <v>2.2360679774997902</v>
      </c>
    </row>
    <row r="31" spans="1:3">
      <c r="A31" t="s">
        <v>14</v>
      </c>
      <c r="B31">
        <v>1.8270057850220822</v>
      </c>
      <c r="C31">
        <v>1.2436346934446019</v>
      </c>
    </row>
    <row r="32" spans="1:3">
      <c r="A32" t="s">
        <v>38</v>
      </c>
      <c r="B32">
        <v>2.0275470810222629</v>
      </c>
      <c r="C32">
        <v>2.2360679774997898</v>
      </c>
    </row>
    <row r="33" spans="1:3">
      <c r="A33" t="s">
        <v>16</v>
      </c>
      <c r="B33">
        <v>1.8717359962492672</v>
      </c>
      <c r="C33">
        <v>1.3603867224570381</v>
      </c>
    </row>
    <row r="34" spans="1:3">
      <c r="A34" t="s">
        <v>17</v>
      </c>
      <c r="B34">
        <v>2.0610357997811386</v>
      </c>
      <c r="C34">
        <v>1.3506831117839402</v>
      </c>
    </row>
    <row r="35" spans="1:3">
      <c r="A35" t="s">
        <v>49</v>
      </c>
      <c r="B35">
        <f>AVERAGE(B30:B34)</f>
        <v>1.8198761051288046</v>
      </c>
      <c r="C35">
        <f>AVERAGE(C30:C34)</f>
        <v>1.6853680965370319</v>
      </c>
    </row>
    <row r="38" spans="1:3">
      <c r="A38" t="s">
        <v>73</v>
      </c>
    </row>
    <row r="39" spans="1:3">
      <c r="B39" t="s">
        <v>54</v>
      </c>
    </row>
    <row r="40" spans="1:3">
      <c r="A40" t="s">
        <v>55</v>
      </c>
    </row>
    <row r="41" spans="1:3">
      <c r="B41">
        <v>2020</v>
      </c>
      <c r="C41">
        <v>2021</v>
      </c>
    </row>
    <row r="42" spans="1:3">
      <c r="A42" t="s">
        <v>33</v>
      </c>
      <c r="B42">
        <v>1.5054830783208759</v>
      </c>
      <c r="C42">
        <v>1.0806160067647452</v>
      </c>
    </row>
    <row r="43" spans="1:3">
      <c r="A43" t="s">
        <v>34</v>
      </c>
      <c r="B43">
        <v>0</v>
      </c>
      <c r="C43">
        <v>2.2360679774997898</v>
      </c>
    </row>
    <row r="44" spans="1:3">
      <c r="A44" t="s">
        <v>35</v>
      </c>
      <c r="B44">
        <v>1.2276393354524524</v>
      </c>
      <c r="C44">
        <v>1.3102976289238026</v>
      </c>
    </row>
    <row r="45" spans="1:3">
      <c r="A45" t="s">
        <v>36</v>
      </c>
      <c r="B45">
        <v>2.091934190407069</v>
      </c>
      <c r="C45">
        <v>1.5244213108894613</v>
      </c>
    </row>
    <row r="46" spans="1:3">
      <c r="A46" t="s">
        <v>37</v>
      </c>
      <c r="B46">
        <v>0.75794923241757428</v>
      </c>
      <c r="C46">
        <v>1.065623251059479</v>
      </c>
    </row>
    <row r="47" spans="1:3">
      <c r="A47" t="s">
        <v>49</v>
      </c>
      <c r="B47">
        <f>AVERAGE(B42:B46)</f>
        <v>1.1166011673195944</v>
      </c>
      <c r="C47">
        <f>AVERAGE(C42:C46)</f>
        <v>1.4434052350274555</v>
      </c>
    </row>
    <row r="49" spans="1:3">
      <c r="A49" t="s">
        <v>74</v>
      </c>
    </row>
    <row r="50" spans="1:3">
      <c r="B50" t="s">
        <v>50</v>
      </c>
    </row>
    <row r="51" spans="1:3">
      <c r="A51" t="s">
        <v>56</v>
      </c>
    </row>
    <row r="52" spans="1:3">
      <c r="B52">
        <v>2020</v>
      </c>
      <c r="C52">
        <v>2021</v>
      </c>
    </row>
    <row r="53" spans="1:3">
      <c r="A53" t="s">
        <v>13</v>
      </c>
      <c r="B53">
        <v>1.1134175040106524</v>
      </c>
      <c r="C53">
        <v>0.97655788534189913</v>
      </c>
    </row>
    <row r="54" spans="1:3">
      <c r="A54" t="s">
        <v>14</v>
      </c>
      <c r="B54">
        <v>0.95214028353182656</v>
      </c>
      <c r="C54">
        <v>1.084375920707205</v>
      </c>
    </row>
    <row r="55" spans="1:3">
      <c r="A55" t="s">
        <v>38</v>
      </c>
      <c r="B55">
        <v>0.84541989361791103</v>
      </c>
      <c r="C55">
        <v>0.84488164559209977</v>
      </c>
    </row>
    <row r="56" spans="1:3">
      <c r="A56" t="s">
        <v>16</v>
      </c>
      <c r="B56">
        <v>0.52949080303998231</v>
      </c>
      <c r="C56">
        <v>0.90218919379051632</v>
      </c>
    </row>
    <row r="57" spans="1:3">
      <c r="A57" t="s">
        <v>17</v>
      </c>
      <c r="B57">
        <v>1.5289476070565555</v>
      </c>
      <c r="C57">
        <v>0.66514490187901409</v>
      </c>
    </row>
    <row r="58" spans="1:3">
      <c r="A58" t="s">
        <v>48</v>
      </c>
      <c r="B58">
        <f>AVERAGE(B53:B57)</f>
        <v>0.99388321825138559</v>
      </c>
      <c r="C58">
        <f>AVERAGE(C53:C57)</f>
        <v>0.89462990946214693</v>
      </c>
    </row>
    <row r="60" spans="1:3">
      <c r="A60" t="s">
        <v>75</v>
      </c>
    </row>
    <row r="61" spans="1:3">
      <c r="B61" t="s">
        <v>50</v>
      </c>
    </row>
    <row r="62" spans="1:3">
      <c r="A62" t="s">
        <v>57</v>
      </c>
    </row>
    <row r="63" spans="1:3">
      <c r="B63">
        <v>2020</v>
      </c>
      <c r="C63">
        <v>2021</v>
      </c>
    </row>
    <row r="64" spans="1:3">
      <c r="A64" t="s">
        <v>43</v>
      </c>
      <c r="B64">
        <v>0.75912749173024596</v>
      </c>
      <c r="C64">
        <v>0.34690220531215232</v>
      </c>
    </row>
    <row r="65" spans="1:3">
      <c r="A65" t="s">
        <v>44</v>
      </c>
      <c r="B65">
        <v>0.77680535258680361</v>
      </c>
      <c r="C65">
        <v>0.82050244396571248</v>
      </c>
    </row>
    <row r="66" spans="1:3">
      <c r="A66" t="s">
        <v>45</v>
      </c>
      <c r="B66">
        <v>0.84618548585536368</v>
      </c>
      <c r="C66">
        <v>0.15520111609333778</v>
      </c>
    </row>
    <row r="67" spans="1:3">
      <c r="A67" t="s">
        <v>46</v>
      </c>
      <c r="B67">
        <v>0.9017629071097284</v>
      </c>
      <c r="C67">
        <v>0.74502128209538232</v>
      </c>
    </row>
    <row r="68" spans="1:3">
      <c r="A68" t="s">
        <v>47</v>
      </c>
      <c r="B68">
        <v>1.8505774041697491</v>
      </c>
      <c r="C68">
        <v>0.41357681951477704</v>
      </c>
    </row>
    <row r="69" spans="1:3">
      <c r="A69" t="s">
        <v>48</v>
      </c>
      <c r="B69">
        <f>AVERAGE(B64:B68)</f>
        <v>1.0268917282903782</v>
      </c>
      <c r="C69">
        <f>AVERAGE(C64:C68)</f>
        <v>0.49624077339627232</v>
      </c>
    </row>
    <row r="71" spans="1:3">
      <c r="A71" t="s">
        <v>76</v>
      </c>
    </row>
    <row r="72" spans="1:3">
      <c r="B72" t="s">
        <v>53</v>
      </c>
    </row>
    <row r="73" spans="1:3">
      <c r="A73" t="s">
        <v>56</v>
      </c>
    </row>
    <row r="74" spans="1:3">
      <c r="B74">
        <v>2020</v>
      </c>
      <c r="C74">
        <v>2021</v>
      </c>
    </row>
    <row r="75" spans="1:3">
      <c r="A75" t="s">
        <v>13</v>
      </c>
      <c r="B75">
        <v>1.3200810834109113</v>
      </c>
      <c r="C75">
        <v>2.2360679774997902</v>
      </c>
    </row>
    <row r="76" spans="1:3">
      <c r="A76" t="s">
        <v>14</v>
      </c>
      <c r="B76">
        <v>1.7263104407276999</v>
      </c>
      <c r="C76">
        <v>1.2436346934446019</v>
      </c>
    </row>
    <row r="77" spans="1:3">
      <c r="A77" t="s">
        <v>38</v>
      </c>
      <c r="B77">
        <v>2.1890611820435621</v>
      </c>
      <c r="C77">
        <v>2.2360679774997898</v>
      </c>
    </row>
    <row r="78" spans="1:3">
      <c r="A78" t="s">
        <v>16</v>
      </c>
      <c r="B78">
        <v>2.1934499459783527</v>
      </c>
      <c r="C78">
        <v>1.4985187286135764</v>
      </c>
    </row>
    <row r="79" spans="1:3">
      <c r="A79" t="s">
        <v>17</v>
      </c>
      <c r="B79">
        <v>2.2162624107914768</v>
      </c>
      <c r="C79">
        <v>1.8259335537694994</v>
      </c>
    </row>
    <row r="80" spans="1:3">
      <c r="A80" t="s">
        <v>48</v>
      </c>
      <c r="B80">
        <f>AVERAGE(B75:B79)</f>
        <v>1.9290330125904007</v>
      </c>
      <c r="C80">
        <f>AVERAGE(C75:C79)</f>
        <v>1.8080445861654515</v>
      </c>
    </row>
    <row r="83" spans="1:3">
      <c r="A83" t="s">
        <v>77</v>
      </c>
    </row>
    <row r="84" spans="1:3">
      <c r="B84" t="s">
        <v>53</v>
      </c>
    </row>
    <row r="85" spans="1:3">
      <c r="A85" t="s">
        <v>57</v>
      </c>
    </row>
    <row r="86" spans="1:3">
      <c r="B86">
        <v>2020</v>
      </c>
      <c r="C86">
        <v>2021</v>
      </c>
    </row>
    <row r="87" spans="1:3">
      <c r="A87" t="s">
        <v>43</v>
      </c>
      <c r="B87">
        <v>2.1097838791044277</v>
      </c>
      <c r="C87">
        <v>1.6525373668206966</v>
      </c>
    </row>
    <row r="88" spans="1:3">
      <c r="A88" t="s">
        <v>44</v>
      </c>
      <c r="B88">
        <v>0</v>
      </c>
      <c r="C88">
        <v>0.95536366194371236</v>
      </c>
    </row>
    <row r="89" spans="1:3">
      <c r="A89" t="s">
        <v>45</v>
      </c>
      <c r="B89">
        <v>1.3219111088086963</v>
      </c>
      <c r="C89">
        <v>1.6263223640409361</v>
      </c>
    </row>
    <row r="90" spans="1:3">
      <c r="A90" t="s">
        <v>46</v>
      </c>
      <c r="B90">
        <v>2.0928139319383097</v>
      </c>
      <c r="C90">
        <v>1.7528726018386629</v>
      </c>
    </row>
    <row r="91" spans="1:3">
      <c r="A91" t="s">
        <v>47</v>
      </c>
      <c r="B91">
        <v>1.2545601867055141</v>
      </c>
      <c r="C91">
        <v>1.4895469109766231</v>
      </c>
    </row>
    <row r="92" spans="1:3">
      <c r="A92" t="s">
        <v>48</v>
      </c>
      <c r="B92">
        <f>AVERAGE(B87:B91)</f>
        <v>1.3558138213113895</v>
      </c>
      <c r="C92">
        <f>AVERAGE(C87:C91)</f>
        <v>1.4953285811241261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3:F36"/>
  <sheetViews>
    <sheetView tabSelected="1" topLeftCell="A19" workbookViewId="0">
      <selection activeCell="E40" sqref="E40"/>
    </sheetView>
  </sheetViews>
  <sheetFormatPr defaultRowHeight="13.5"/>
  <cols>
    <col min="2" max="2" width="23.875" customWidth="1"/>
    <col min="3" max="3" width="15.75" hidden="1" customWidth="1"/>
    <col min="4" max="4" width="17.25" customWidth="1"/>
    <col min="5" max="5" width="13.375" customWidth="1"/>
    <col min="6" max="6" width="11.375" customWidth="1"/>
  </cols>
  <sheetData>
    <row r="3" spans="2:6" ht="14.25" thickBot="1"/>
    <row r="4" spans="2:6" ht="15" thickTop="1" thickBot="1">
      <c r="B4" s="2" t="s">
        <v>78</v>
      </c>
      <c r="C4" s="11" t="s">
        <v>79</v>
      </c>
      <c r="D4" s="11"/>
      <c r="E4" s="7" t="s">
        <v>80</v>
      </c>
      <c r="F4" s="7" t="s">
        <v>81</v>
      </c>
    </row>
    <row r="5" spans="2:6" ht="14.25" thickTop="1">
      <c r="B5" s="12" t="s">
        <v>82</v>
      </c>
      <c r="C5" s="12"/>
      <c r="D5" s="5" t="s">
        <v>83</v>
      </c>
      <c r="E5" s="3">
        <v>116.4053</v>
      </c>
      <c r="F5" s="3">
        <v>39.904989999999998</v>
      </c>
    </row>
    <row r="6" spans="2:6">
      <c r="B6" s="9" t="s">
        <v>84</v>
      </c>
      <c r="C6" s="9"/>
      <c r="D6" s="5" t="s">
        <v>85</v>
      </c>
      <c r="E6" s="3">
        <v>117.1902</v>
      </c>
      <c r="F6" s="3">
        <v>39.125599999999999</v>
      </c>
    </row>
    <row r="7" spans="2:6">
      <c r="B7" s="9" t="s">
        <v>86</v>
      </c>
      <c r="C7" s="9"/>
      <c r="D7" s="5" t="s">
        <v>87</v>
      </c>
      <c r="E7" s="3">
        <v>114.5025</v>
      </c>
      <c r="F7" s="3">
        <v>38.045479999999998</v>
      </c>
    </row>
    <row r="8" spans="2:6">
      <c r="B8" s="9" t="s">
        <v>88</v>
      </c>
      <c r="C8" s="9"/>
      <c r="D8" s="5" t="s">
        <v>89</v>
      </c>
      <c r="E8" s="3">
        <v>112.5492</v>
      </c>
      <c r="F8" s="3">
        <v>37.857010000000002</v>
      </c>
    </row>
    <row r="9" spans="2:6">
      <c r="B9" s="9" t="s">
        <v>90</v>
      </c>
      <c r="C9" s="9"/>
      <c r="D9" s="5" t="s">
        <v>91</v>
      </c>
      <c r="E9" s="3">
        <v>111.752</v>
      </c>
      <c r="F9" s="3">
        <v>40.84149</v>
      </c>
    </row>
    <row r="10" spans="2:6">
      <c r="B10" s="9" t="s">
        <v>92</v>
      </c>
      <c r="C10" s="9"/>
      <c r="D10" s="5" t="s">
        <v>93</v>
      </c>
      <c r="E10" s="3">
        <v>123.42910000000001</v>
      </c>
      <c r="F10" s="3">
        <v>41.796770000000002</v>
      </c>
    </row>
    <row r="11" spans="2:6">
      <c r="B11" s="9" t="s">
        <v>94</v>
      </c>
      <c r="C11" s="9"/>
      <c r="D11" s="5" t="s">
        <v>95</v>
      </c>
      <c r="E11" s="3">
        <v>125.3245</v>
      </c>
      <c r="F11" s="3">
        <v>43.886839999999999</v>
      </c>
    </row>
    <row r="12" spans="2:6">
      <c r="B12" s="9" t="s">
        <v>96</v>
      </c>
      <c r="C12" s="9"/>
      <c r="D12" s="5" t="s">
        <v>97</v>
      </c>
      <c r="E12" s="3">
        <v>126.6425</v>
      </c>
      <c r="F12" s="3">
        <v>45.756970000000003</v>
      </c>
    </row>
    <row r="13" spans="2:6">
      <c r="B13" s="9" t="s">
        <v>98</v>
      </c>
      <c r="C13" s="9"/>
      <c r="D13" s="5" t="s">
        <v>99</v>
      </c>
      <c r="E13" s="3">
        <v>121.4726</v>
      </c>
      <c r="F13" s="3">
        <v>31.23171</v>
      </c>
    </row>
    <row r="14" spans="2:6">
      <c r="B14" s="9" t="s">
        <v>100</v>
      </c>
      <c r="C14" s="9"/>
      <c r="D14" s="5" t="s">
        <v>101</v>
      </c>
      <c r="E14" s="3">
        <v>118.76739999999999</v>
      </c>
      <c r="F14" s="3">
        <v>32.041550000000001</v>
      </c>
    </row>
    <row r="15" spans="2:6">
      <c r="B15" s="9" t="s">
        <v>102</v>
      </c>
      <c r="C15" s="9"/>
      <c r="D15" s="5" t="s">
        <v>103</v>
      </c>
      <c r="E15" s="3">
        <v>120.1536</v>
      </c>
      <c r="F15" s="3">
        <v>30.287459999999999</v>
      </c>
    </row>
    <row r="16" spans="2:6">
      <c r="B16" s="9" t="s">
        <v>104</v>
      </c>
      <c r="C16" s="9"/>
      <c r="D16" s="5" t="s">
        <v>105</v>
      </c>
      <c r="E16" s="3">
        <v>117.283</v>
      </c>
      <c r="F16" s="3">
        <v>31.861190000000001</v>
      </c>
    </row>
    <row r="17" spans="2:6">
      <c r="B17" s="9" t="s">
        <v>106</v>
      </c>
      <c r="C17" s="9"/>
      <c r="D17" s="5" t="s">
        <v>107</v>
      </c>
      <c r="E17" s="3">
        <v>119.3062</v>
      </c>
      <c r="F17" s="3">
        <v>26.075299999999999</v>
      </c>
    </row>
    <row r="18" spans="2:6">
      <c r="B18" s="9" t="s">
        <v>108</v>
      </c>
      <c r="C18" s="9"/>
      <c r="D18" s="5" t="s">
        <v>109</v>
      </c>
      <c r="E18" s="3">
        <v>115.8922</v>
      </c>
      <c r="F18" s="3">
        <v>28.676490000000001</v>
      </c>
    </row>
    <row r="19" spans="2:6">
      <c r="B19" s="9" t="s">
        <v>110</v>
      </c>
      <c r="C19" s="9"/>
      <c r="D19" s="5" t="s">
        <v>111</v>
      </c>
      <c r="E19" s="3">
        <v>117.0009</v>
      </c>
      <c r="F19" s="3">
        <v>36.675809999999998</v>
      </c>
    </row>
    <row r="20" spans="2:6">
      <c r="B20" s="9" t="s">
        <v>112</v>
      </c>
      <c r="C20" s="9"/>
      <c r="D20" s="5" t="s">
        <v>113</v>
      </c>
      <c r="E20" s="3">
        <v>113.66540000000001</v>
      </c>
      <c r="F20" s="3">
        <v>34.757980000000003</v>
      </c>
    </row>
    <row r="21" spans="2:6">
      <c r="B21" s="9" t="s">
        <v>114</v>
      </c>
      <c r="C21" s="9"/>
      <c r="D21" s="5" t="s">
        <v>115</v>
      </c>
      <c r="E21" s="3">
        <v>114.29859999999999</v>
      </c>
      <c r="F21" s="3">
        <v>30.584350000000001</v>
      </c>
    </row>
    <row r="22" spans="2:6">
      <c r="B22" s="9" t="s">
        <v>116</v>
      </c>
      <c r="C22" s="9"/>
      <c r="D22" s="5" t="s">
        <v>117</v>
      </c>
      <c r="E22" s="3">
        <v>112.9823</v>
      </c>
      <c r="F22" s="3">
        <v>28.194089999999999</v>
      </c>
    </row>
    <row r="23" spans="2:6">
      <c r="B23" s="9" t="s">
        <v>118</v>
      </c>
      <c r="C23" s="9"/>
      <c r="D23" s="5" t="s">
        <v>119</v>
      </c>
      <c r="E23" s="3">
        <v>113.28060000000001</v>
      </c>
      <c r="F23" s="3">
        <v>23.12518</v>
      </c>
    </row>
    <row r="24" spans="2:6">
      <c r="B24" s="9" t="s">
        <v>120</v>
      </c>
      <c r="C24" s="9"/>
      <c r="D24" s="5" t="s">
        <v>121</v>
      </c>
      <c r="E24" s="3">
        <v>108.32</v>
      </c>
      <c r="F24" s="3">
        <v>22.824020000000001</v>
      </c>
    </row>
    <row r="25" spans="2:6">
      <c r="B25" s="9" t="s">
        <v>122</v>
      </c>
      <c r="C25" s="9"/>
      <c r="D25" s="5" t="s">
        <v>123</v>
      </c>
      <c r="E25" s="3">
        <v>110.1999</v>
      </c>
      <c r="F25" s="3">
        <v>20.044219999999999</v>
      </c>
    </row>
    <row r="26" spans="2:6">
      <c r="B26" s="9" t="s">
        <v>124</v>
      </c>
      <c r="C26" s="9"/>
      <c r="D26" s="5" t="s">
        <v>125</v>
      </c>
      <c r="E26" s="3">
        <v>106.505</v>
      </c>
      <c r="F26" s="3">
        <v>29.533159999999999</v>
      </c>
    </row>
    <row r="27" spans="2:6">
      <c r="B27" s="9" t="s">
        <v>126</v>
      </c>
      <c r="C27" s="9"/>
      <c r="D27" s="5" t="s">
        <v>127</v>
      </c>
      <c r="E27" s="3">
        <v>104.06570000000001</v>
      </c>
      <c r="F27" s="3">
        <v>30.659459999999999</v>
      </c>
    </row>
    <row r="28" spans="2:6">
      <c r="B28" s="9" t="s">
        <v>128</v>
      </c>
      <c r="C28" s="9"/>
      <c r="D28" s="5" t="s">
        <v>129</v>
      </c>
      <c r="E28" s="3">
        <v>106.7135</v>
      </c>
      <c r="F28" s="3">
        <v>26.578340000000001</v>
      </c>
    </row>
    <row r="29" spans="2:6">
      <c r="B29" s="9" t="s">
        <v>130</v>
      </c>
      <c r="C29" s="9"/>
      <c r="D29" s="5" t="s">
        <v>131</v>
      </c>
      <c r="E29" s="3">
        <v>102.7123</v>
      </c>
      <c r="F29" s="3">
        <v>25.040610000000001</v>
      </c>
    </row>
    <row r="30" spans="2:6">
      <c r="B30" s="9" t="s">
        <v>132</v>
      </c>
      <c r="C30" s="9"/>
      <c r="D30" s="5" t="s">
        <v>133</v>
      </c>
      <c r="E30" s="3">
        <v>91.114500000000007</v>
      </c>
      <c r="F30" s="3">
        <v>29.64415</v>
      </c>
    </row>
    <row r="31" spans="2:6">
      <c r="B31" s="9" t="s">
        <v>134</v>
      </c>
      <c r="C31" s="9"/>
      <c r="D31" s="5" t="s">
        <v>135</v>
      </c>
      <c r="E31" s="3">
        <v>108.94799999999999</v>
      </c>
      <c r="F31" s="3">
        <v>34.263159999999999</v>
      </c>
    </row>
    <row r="32" spans="2:6">
      <c r="B32" s="9" t="s">
        <v>136</v>
      </c>
      <c r="C32" s="9"/>
      <c r="D32" s="5" t="s">
        <v>137</v>
      </c>
      <c r="E32" s="3">
        <v>103.8342</v>
      </c>
      <c r="F32" s="3">
        <v>36.06138</v>
      </c>
    </row>
    <row r="33" spans="2:6">
      <c r="B33" s="9" t="s">
        <v>138</v>
      </c>
      <c r="C33" s="9"/>
      <c r="D33" s="5" t="s">
        <v>139</v>
      </c>
      <c r="E33" s="3">
        <v>101.7778</v>
      </c>
      <c r="F33" s="3">
        <v>36.617289999999997</v>
      </c>
    </row>
    <row r="34" spans="2:6">
      <c r="B34" s="9" t="s">
        <v>140</v>
      </c>
      <c r="C34" s="9"/>
      <c r="D34" s="5" t="s">
        <v>141</v>
      </c>
      <c r="E34" s="3">
        <v>106.2325</v>
      </c>
      <c r="F34" s="3">
        <v>38.486440000000002</v>
      </c>
    </row>
    <row r="35" spans="2:6" ht="14.25" thickBot="1">
      <c r="B35" s="10" t="s">
        <v>142</v>
      </c>
      <c r="C35" s="10"/>
      <c r="D35" s="6" t="s">
        <v>143</v>
      </c>
      <c r="E35" s="4">
        <v>87.616879999999995</v>
      </c>
      <c r="F35" s="4">
        <v>43.826630000000002</v>
      </c>
    </row>
    <row r="36" spans="2:6" ht="14.25" thickTop="1"/>
  </sheetData>
  <mergeCells count="32">
    <mergeCell ref="B15:C15"/>
    <mergeCell ref="C4:D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27:C27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34:C34"/>
    <mergeCell ref="B35:C35"/>
    <mergeCell ref="B28:C28"/>
    <mergeCell ref="B29:C29"/>
    <mergeCell ref="B30:C30"/>
    <mergeCell ref="B31:C31"/>
    <mergeCell ref="B32:C32"/>
    <mergeCell ref="B33:C3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Figure 1</vt:lpstr>
      <vt:lpstr>Figure 2</vt:lpstr>
      <vt:lpstr>Figure 3</vt:lpstr>
      <vt:lpstr>Figure 4</vt:lpstr>
      <vt:lpstr>Figure 5</vt:lpstr>
      <vt:lpstr>longitude and latitude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2023-06-19T01:12:08Z</dcterms:modified>
</cp:coreProperties>
</file>