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-0020/Documents/Articles_publications/Atlatl/_final files/"/>
    </mc:Choice>
  </mc:AlternateContent>
  <xr:revisionPtr revIDLastSave="0" documentId="8_{09EF89EC-9373-8C4D-A613-5E16B7B7EA7D}" xr6:coauthVersionLast="47" xr6:coauthVersionMax="47" xr10:uidLastSave="{00000000-0000-0000-0000-000000000000}"/>
  <bookViews>
    <workbookView xWindow="0" yWindow="500" windowWidth="26180" windowHeight="15600" xr2:uid="{5BE04D9A-87CE-9341-BB19-D6426D4FB2A6}"/>
  </bookViews>
  <sheets>
    <sheet name="data avg'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2" i="3"/>
  <c r="H28" i="3"/>
  <c r="H60" i="3"/>
  <c r="H61" i="3"/>
  <c r="H81" i="3"/>
  <c r="H78" i="3"/>
  <c r="H70" i="3"/>
  <c r="H67" i="3"/>
  <c r="H71" i="3"/>
  <c r="H86" i="3"/>
  <c r="H73" i="3"/>
  <c r="H4" i="3"/>
  <c r="H106" i="3"/>
  <c r="H74" i="3"/>
  <c r="H68" i="3"/>
  <c r="H12" i="3"/>
  <c r="H14" i="3"/>
  <c r="H13" i="3"/>
  <c r="H20" i="3"/>
  <c r="H69" i="3"/>
  <c r="H35" i="3"/>
  <c r="H62" i="3"/>
  <c r="H21" i="3"/>
  <c r="H54" i="3"/>
  <c r="H8" i="3"/>
  <c r="H42" i="3"/>
  <c r="H66" i="3"/>
  <c r="H22" i="3"/>
  <c r="H15" i="3"/>
  <c r="H43" i="3"/>
  <c r="H82" i="3"/>
  <c r="H99" i="3"/>
  <c r="H95" i="3"/>
  <c r="H103" i="3"/>
  <c r="H48" i="3"/>
  <c r="H23" i="3"/>
  <c r="H24" i="3"/>
  <c r="H77" i="3"/>
  <c r="H79" i="3"/>
  <c r="H49" i="3"/>
  <c r="H92" i="3"/>
  <c r="H29" i="3"/>
  <c r="H9" i="3"/>
  <c r="H30" i="3"/>
  <c r="H38" i="3"/>
  <c r="H39" i="3"/>
  <c r="H31" i="3"/>
  <c r="H40" i="3"/>
  <c r="H41" i="3"/>
  <c r="H50" i="3"/>
  <c r="H55" i="3"/>
  <c r="H16" i="3"/>
  <c r="H10" i="3"/>
  <c r="H93" i="3"/>
  <c r="H107" i="3"/>
  <c r="H72" i="3"/>
  <c r="H36" i="3"/>
  <c r="H17" i="3"/>
  <c r="H18" i="3"/>
  <c r="H25" i="3"/>
  <c r="H63" i="3"/>
  <c r="H108" i="3"/>
  <c r="H65" i="3"/>
  <c r="H52" i="3"/>
  <c r="H64" i="3"/>
  <c r="H2" i="3"/>
  <c r="H97" i="3"/>
  <c r="H102" i="3"/>
  <c r="H6" i="3"/>
  <c r="H26" i="3"/>
  <c r="H34" i="3"/>
  <c r="H11" i="3"/>
  <c r="H80" i="3"/>
  <c r="H96" i="3"/>
  <c r="H7" i="3"/>
  <c r="H3" i="3"/>
  <c r="H88" i="3"/>
  <c r="H101" i="3"/>
  <c r="H105" i="3"/>
  <c r="H87" i="3"/>
  <c r="H109" i="3"/>
  <c r="H89" i="3"/>
  <c r="H98" i="3"/>
  <c r="H94" i="3"/>
  <c r="H85" i="3"/>
  <c r="H56" i="3"/>
  <c r="H37" i="3"/>
  <c r="H104" i="3"/>
  <c r="H75" i="3"/>
  <c r="H44" i="3"/>
  <c r="H91" i="3"/>
  <c r="H83" i="3"/>
  <c r="H76" i="3"/>
  <c r="H100" i="3"/>
  <c r="H90" i="3"/>
  <c r="H5" i="3"/>
  <c r="H45" i="3"/>
  <c r="H57" i="3"/>
  <c r="H46" i="3"/>
  <c r="H58" i="3"/>
  <c r="H27" i="3"/>
  <c r="H47" i="3"/>
  <c r="H59" i="3"/>
  <c r="H51" i="3"/>
  <c r="H32" i="3"/>
  <c r="H33" i="3"/>
  <c r="H19" i="3"/>
  <c r="H84" i="3"/>
  <c r="H53" i="3"/>
  <c r="E28" i="3"/>
  <c r="E60" i="3"/>
  <c r="E61" i="3"/>
  <c r="E81" i="3"/>
  <c r="E78" i="3"/>
  <c r="E70" i="3"/>
  <c r="E67" i="3"/>
  <c r="E71" i="3"/>
  <c r="E86" i="3"/>
  <c r="E73" i="3"/>
  <c r="E4" i="3"/>
  <c r="E106" i="3"/>
  <c r="E74" i="3"/>
  <c r="E68" i="3"/>
  <c r="E12" i="3"/>
  <c r="E14" i="3"/>
  <c r="E13" i="3"/>
  <c r="E20" i="3"/>
  <c r="E69" i="3"/>
  <c r="E35" i="3"/>
  <c r="E62" i="3"/>
  <c r="E21" i="3"/>
  <c r="E54" i="3"/>
  <c r="E8" i="3"/>
  <c r="E42" i="3"/>
  <c r="E66" i="3"/>
  <c r="E22" i="3"/>
  <c r="E15" i="3"/>
  <c r="E43" i="3"/>
  <c r="E82" i="3"/>
  <c r="E99" i="3"/>
  <c r="E95" i="3"/>
  <c r="E103" i="3"/>
  <c r="E48" i="3"/>
  <c r="E23" i="3"/>
  <c r="E24" i="3"/>
  <c r="E77" i="3"/>
  <c r="E79" i="3"/>
  <c r="E49" i="3"/>
  <c r="E92" i="3"/>
  <c r="E29" i="3"/>
  <c r="E9" i="3"/>
  <c r="E30" i="3"/>
  <c r="E38" i="3"/>
  <c r="E39" i="3"/>
  <c r="E31" i="3"/>
  <c r="E40" i="3"/>
  <c r="E41" i="3"/>
  <c r="E50" i="3"/>
  <c r="E55" i="3"/>
  <c r="E16" i="3"/>
  <c r="E10" i="3"/>
  <c r="E93" i="3"/>
  <c r="E107" i="3"/>
  <c r="E72" i="3"/>
  <c r="E36" i="3"/>
  <c r="E17" i="3"/>
  <c r="E18" i="3"/>
  <c r="E25" i="3"/>
  <c r="E63" i="3"/>
  <c r="E108" i="3"/>
  <c r="E65" i="3"/>
  <c r="E52" i="3"/>
  <c r="E64" i="3"/>
  <c r="E2" i="3"/>
  <c r="E97" i="3"/>
  <c r="E102" i="3"/>
  <c r="E6" i="3"/>
  <c r="E26" i="3"/>
  <c r="E34" i="3"/>
  <c r="E11" i="3"/>
  <c r="E80" i="3"/>
  <c r="E96" i="3"/>
  <c r="E7" i="3"/>
  <c r="E3" i="3"/>
  <c r="E88" i="3"/>
  <c r="E101" i="3"/>
  <c r="E105" i="3"/>
  <c r="E87" i="3"/>
  <c r="E109" i="3"/>
  <c r="E89" i="3"/>
  <c r="E98" i="3"/>
  <c r="E94" i="3"/>
  <c r="E85" i="3"/>
  <c r="E56" i="3"/>
  <c r="E37" i="3"/>
  <c r="E104" i="3"/>
  <c r="E75" i="3"/>
  <c r="E44" i="3"/>
  <c r="E91" i="3"/>
  <c r="E83" i="3"/>
  <c r="E76" i="3"/>
  <c r="E100" i="3"/>
  <c r="E90" i="3"/>
  <c r="E5" i="3"/>
  <c r="E45" i="3"/>
  <c r="E57" i="3"/>
  <c r="E46" i="3"/>
  <c r="E58" i="3"/>
  <c r="E27" i="3"/>
  <c r="E47" i="3"/>
  <c r="E59" i="3"/>
  <c r="E51" i="3"/>
  <c r="E32" i="3"/>
  <c r="E33" i="3"/>
  <c r="E19" i="3"/>
  <c r="E84" i="3"/>
  <c r="E53" i="3"/>
</calcChain>
</file>

<file path=xl/sharedStrings.xml><?xml version="1.0" encoding="utf-8"?>
<sst xmlns="http://schemas.openxmlformats.org/spreadsheetml/2006/main" count="347" uniqueCount="52">
  <si>
    <t>Date</t>
  </si>
  <si>
    <t>Age</t>
  </si>
  <si>
    <t>Handedness</t>
  </si>
  <si>
    <t>Sex</t>
  </si>
  <si>
    <t>5'8"</t>
  </si>
  <si>
    <t>left</t>
  </si>
  <si>
    <t>female</t>
  </si>
  <si>
    <t>5'5</t>
  </si>
  <si>
    <t>right</t>
  </si>
  <si>
    <t>male</t>
  </si>
  <si>
    <t>6'3</t>
  </si>
  <si>
    <t>6'0</t>
  </si>
  <si>
    <t>5'11</t>
  </si>
  <si>
    <t>5'2</t>
  </si>
  <si>
    <t>5'7</t>
  </si>
  <si>
    <t>6'1</t>
  </si>
  <si>
    <t>5'9</t>
  </si>
  <si>
    <t>5'10</t>
  </si>
  <si>
    <t>5'6</t>
  </si>
  <si>
    <t>5'3</t>
  </si>
  <si>
    <t>5'1</t>
  </si>
  <si>
    <t>5'4</t>
  </si>
  <si>
    <t>ambidextrous</t>
  </si>
  <si>
    <t>n/a</t>
  </si>
  <si>
    <t>5'8</t>
  </si>
  <si>
    <t>5'0</t>
  </si>
  <si>
    <t xml:space="preserve"> female</t>
  </si>
  <si>
    <t>6'2</t>
  </si>
  <si>
    <t>119?</t>
  </si>
  <si>
    <t>18b</t>
  </si>
  <si>
    <t>18a</t>
  </si>
  <si>
    <t>4'10</t>
  </si>
  <si>
    <t>6'5</t>
  </si>
  <si>
    <t>NA</t>
  </si>
  <si>
    <t>4'11</t>
  </si>
  <si>
    <t>4'9</t>
  </si>
  <si>
    <t>Sample_#</t>
  </si>
  <si>
    <t>Participant_#</t>
  </si>
  <si>
    <t>Dart_KE</t>
  </si>
  <si>
    <t>Spear_KE</t>
  </si>
  <si>
    <t>Bicep_Circumference</t>
  </si>
  <si>
    <t>Grip_Strength</t>
  </si>
  <si>
    <t>Pinch_Strength</t>
  </si>
  <si>
    <t>Atlatl_Velocity_AVG_mph</t>
  </si>
  <si>
    <t>Spear_Velocity_AVG_mph</t>
  </si>
  <si>
    <t>Height_imp</t>
  </si>
  <si>
    <t>Weight_lbs</t>
  </si>
  <si>
    <t>Arm_Length_cm</t>
  </si>
  <si>
    <t>Height_cm</t>
  </si>
  <si>
    <t>Atlatl_Velocity_AVG_mps</t>
  </si>
  <si>
    <t>Spear_Velocity_AVG_mps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</si>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</sst>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F6B4-0EED-6948-9B87-66EA27698E96}">
  <dimension ref="A1:S112"/>
  <sheetViews>
    <sheetView tabSelected="1" zoomScale="96" zoomScaleNormal="96" workbookViewId="0">
      <pane ySplit="1" topLeftCell="A2" activePane="bottomLeft" state="frozen"/>
      <selection pane="bottomLeft" activeCell="I1" sqref="I1"/>
    </sheetView>
  </sheetViews>
  <sheetFormatPr baseColWidth="10" defaultColWidth="10.83203125" defaultRowHeight="16" x14ac:dyDescent="0.2"/>
  <cols>
    <col min="1" max="1" width="10.83203125" style="1"/>
    <col min="2" max="2" width="10.83203125" style="4"/>
    <col min="3" max="3" width="12.33203125" style="1" customWidth="1"/>
    <col min="4" max="4" width="16" style="1" customWidth="1"/>
    <col min="5" max="5" width="16.83203125" style="1" customWidth="1"/>
    <col min="6" max="6" width="16.83203125" style="14" customWidth="1"/>
    <col min="7" max="8" width="17" style="1" customWidth="1"/>
    <col min="9" max="9" width="17" style="14" customWidth="1"/>
    <col min="10" max="10" width="10.83203125" style="1"/>
    <col min="11" max="11" width="14.5" style="1" customWidth="1"/>
    <col min="12" max="12" width="12.83203125" style="1" customWidth="1"/>
    <col min="13" max="13" width="13.83203125" style="1" customWidth="1"/>
    <col min="14" max="14" width="12.1640625" style="1" customWidth="1"/>
    <col min="15" max="15" width="15.1640625" style="1" customWidth="1"/>
    <col min="16" max="16" width="11.6640625" style="1" customWidth="1"/>
    <col min="17" max="17" width="11.83203125" style="1" customWidth="1"/>
    <col min="18" max="18" width="10.83203125" style="1"/>
    <col min="19" max="19" width="12" style="1" customWidth="1"/>
    <col min="20" max="16384" width="10.83203125" style="1"/>
  </cols>
  <sheetData>
    <row r="1" spans="1:19" s="5" customFormat="1" ht="34" x14ac:dyDescent="0.2">
      <c r="A1" s="6" t="s">
        <v>0</v>
      </c>
      <c r="B1" s="7" t="s">
        <v>36</v>
      </c>
      <c r="C1" s="6" t="s">
        <v>37</v>
      </c>
      <c r="D1" s="8" t="s">
        <v>43</v>
      </c>
      <c r="E1" s="8" t="s">
        <v>49</v>
      </c>
      <c r="F1" s="8" t="s">
        <v>38</v>
      </c>
      <c r="G1" s="9" t="s">
        <v>44</v>
      </c>
      <c r="H1" s="9" t="s">
        <v>50</v>
      </c>
      <c r="I1" s="9" t="s">
        <v>39</v>
      </c>
      <c r="J1" s="10" t="s">
        <v>1</v>
      </c>
      <c r="K1" s="10" t="s">
        <v>45</v>
      </c>
      <c r="L1" s="10" t="s">
        <v>46</v>
      </c>
      <c r="M1" s="10" t="s">
        <v>2</v>
      </c>
      <c r="N1" s="6" t="s">
        <v>47</v>
      </c>
      <c r="O1" s="6" t="s">
        <v>40</v>
      </c>
      <c r="P1" s="6" t="s">
        <v>41</v>
      </c>
      <c r="Q1" s="6" t="s">
        <v>42</v>
      </c>
      <c r="R1" s="10" t="s">
        <v>3</v>
      </c>
      <c r="S1" s="6" t="s">
        <v>48</v>
      </c>
    </row>
    <row r="2" spans="1:19" s="2" customFormat="1" x14ac:dyDescent="0.2">
      <c r="A2" s="3">
        <v>44511</v>
      </c>
      <c r="B2" s="4">
        <v>67</v>
      </c>
      <c r="C2" s="1">
        <v>80</v>
      </c>
      <c r="D2" s="1">
        <v>22.7</v>
      </c>
      <c r="E2" s="11">
        <f t="shared" ref="E2:E33" si="0">D2/2.237</f>
        <v>10.147518998658917</v>
      </c>
      <c r="F2" s="12">
        <f>0.5*0.2*(E2*E2)</f>
        <v>10.297214182814368</v>
      </c>
      <c r="G2" s="1">
        <v>11.4</v>
      </c>
      <c r="H2" s="11">
        <f t="shared" ref="H2:H33" si="1">G2/2.237</f>
        <v>5.0961108627626288</v>
      </c>
      <c r="I2" s="12">
        <f>0.5*0.8*(H2*H2)</f>
        <v>10.388138370226907</v>
      </c>
      <c r="J2" s="1">
        <v>11</v>
      </c>
      <c r="K2" s="1" t="s">
        <v>35</v>
      </c>
      <c r="L2" s="1">
        <v>70</v>
      </c>
      <c r="M2" s="1" t="s">
        <v>8</v>
      </c>
      <c r="N2" s="1">
        <v>42</v>
      </c>
      <c r="O2" s="1">
        <v>19</v>
      </c>
      <c r="P2" s="1">
        <v>15.6</v>
      </c>
      <c r="Q2" s="1">
        <v>8.6999999999999993</v>
      </c>
      <c r="R2" s="1" t="s">
        <v>6</v>
      </c>
      <c r="S2" s="1"/>
    </row>
    <row r="3" spans="1:19" s="2" customFormat="1" x14ac:dyDescent="0.2">
      <c r="A3" s="3">
        <v>44512</v>
      </c>
      <c r="B3" s="4">
        <v>77</v>
      </c>
      <c r="C3" s="1">
        <v>10</v>
      </c>
      <c r="D3" s="1">
        <v>25.3</v>
      </c>
      <c r="E3" s="11">
        <f t="shared" si="0"/>
        <v>11.309789897183729</v>
      </c>
      <c r="F3" s="12">
        <f t="shared" ref="F3:F66" si="2">0.5*0.2*(E3*E3)</f>
        <v>12.791134751843913</v>
      </c>
      <c r="G3" s="1">
        <v>15.4</v>
      </c>
      <c r="H3" s="11">
        <f t="shared" si="1"/>
        <v>6.8842199374161819</v>
      </c>
      <c r="I3" s="12">
        <f t="shared" ref="I3:I66" si="3">0.5*0.8*(H3*H3)</f>
        <v>18.956993658687384</v>
      </c>
      <c r="J3" s="1">
        <v>12</v>
      </c>
      <c r="K3" s="1" t="s">
        <v>20</v>
      </c>
      <c r="L3" s="1">
        <v>120</v>
      </c>
      <c r="M3" s="1" t="s">
        <v>22</v>
      </c>
      <c r="N3" s="1">
        <v>24</v>
      </c>
      <c r="O3" s="1">
        <v>12</v>
      </c>
      <c r="P3" s="1">
        <v>29.3</v>
      </c>
      <c r="Q3" s="1">
        <v>12.4</v>
      </c>
      <c r="R3" s="1" t="s">
        <v>51</v>
      </c>
      <c r="S3" s="1"/>
    </row>
    <row r="4" spans="1:19" s="2" customFormat="1" x14ac:dyDescent="0.2">
      <c r="A4" s="3">
        <v>44501</v>
      </c>
      <c r="B4" s="4">
        <v>13</v>
      </c>
      <c r="C4" s="1">
        <v>83</v>
      </c>
      <c r="D4" s="1">
        <v>43.7</v>
      </c>
      <c r="E4" s="11">
        <f t="shared" si="0"/>
        <v>19.535091640590075</v>
      </c>
      <c r="F4" s="12">
        <f t="shared" si="2"/>
        <v>38.161980540625223</v>
      </c>
      <c r="G4" s="1">
        <v>20.5</v>
      </c>
      <c r="H4" s="11">
        <f t="shared" si="1"/>
        <v>9.1640590075994623</v>
      </c>
      <c r="I4" s="12">
        <f t="shared" si="3"/>
        <v>33.591990997905938</v>
      </c>
      <c r="J4" s="1">
        <v>14</v>
      </c>
      <c r="K4" s="1" t="s">
        <v>7</v>
      </c>
      <c r="L4" s="1">
        <v>105</v>
      </c>
      <c r="M4" s="1" t="s">
        <v>8</v>
      </c>
      <c r="N4" s="1">
        <v>51</v>
      </c>
      <c r="O4" s="1">
        <v>21</v>
      </c>
      <c r="P4" s="1">
        <v>28.4</v>
      </c>
      <c r="Q4" s="1">
        <v>6.9</v>
      </c>
      <c r="R4" s="1" t="s">
        <v>9</v>
      </c>
    </row>
    <row r="5" spans="1:19" s="2" customFormat="1" x14ac:dyDescent="0.2">
      <c r="A5" s="3">
        <v>44520</v>
      </c>
      <c r="B5" s="4">
        <v>97</v>
      </c>
      <c r="C5" s="1">
        <v>110</v>
      </c>
      <c r="D5" s="1">
        <v>40.9</v>
      </c>
      <c r="E5" s="11">
        <f t="shared" si="0"/>
        <v>18.283415288332588</v>
      </c>
      <c r="F5" s="12">
        <f t="shared" si="2"/>
        <v>33.428327460563381</v>
      </c>
      <c r="G5" s="1">
        <v>23.8</v>
      </c>
      <c r="H5" s="11">
        <f t="shared" si="1"/>
        <v>10.639248994188645</v>
      </c>
      <c r="I5" s="12">
        <f t="shared" si="3"/>
        <v>45.27744766413764</v>
      </c>
      <c r="J5" s="1">
        <v>14</v>
      </c>
      <c r="K5" s="1" t="s">
        <v>7</v>
      </c>
      <c r="L5" s="1">
        <v>132</v>
      </c>
      <c r="M5" s="1" t="s">
        <v>8</v>
      </c>
      <c r="N5" s="1">
        <v>48.5</v>
      </c>
      <c r="O5" s="1">
        <v>27</v>
      </c>
      <c r="P5" s="1">
        <v>44.1</v>
      </c>
      <c r="Q5" s="1">
        <v>12.3</v>
      </c>
      <c r="R5" s="1" t="s">
        <v>9</v>
      </c>
      <c r="S5" s="1"/>
    </row>
    <row r="6" spans="1:19" s="2" customFormat="1" x14ac:dyDescent="0.2">
      <c r="A6" s="3">
        <v>44512</v>
      </c>
      <c r="B6" s="4">
        <v>70</v>
      </c>
      <c r="C6" s="1">
        <v>73</v>
      </c>
      <c r="D6" s="1">
        <v>29.3</v>
      </c>
      <c r="E6" s="11">
        <f t="shared" si="0"/>
        <v>13.097898971837282</v>
      </c>
      <c r="F6" s="12">
        <f t="shared" si="2"/>
        <v>17.155495747645613</v>
      </c>
      <c r="G6" s="1">
        <v>15.3</v>
      </c>
      <c r="H6" s="11">
        <f t="shared" si="1"/>
        <v>6.8395172105498432</v>
      </c>
      <c r="I6" s="12">
        <f t="shared" si="3"/>
        <v>18.711598269363005</v>
      </c>
      <c r="J6" s="1">
        <v>16</v>
      </c>
      <c r="K6" s="1" t="s">
        <v>7</v>
      </c>
      <c r="L6" s="1">
        <v>165</v>
      </c>
      <c r="M6" s="1" t="s">
        <v>8</v>
      </c>
      <c r="N6" s="1">
        <v>48</v>
      </c>
      <c r="O6" s="1">
        <v>34.5</v>
      </c>
      <c r="P6" s="1">
        <v>26.8</v>
      </c>
      <c r="Q6" s="1">
        <v>12.7</v>
      </c>
      <c r="R6" s="1" t="s">
        <v>6</v>
      </c>
      <c r="S6" s="1"/>
    </row>
    <row r="7" spans="1:19" s="2" customFormat="1" x14ac:dyDescent="0.2">
      <c r="A7" s="3">
        <v>44512</v>
      </c>
      <c r="B7" s="4">
        <v>76</v>
      </c>
      <c r="C7" s="1">
        <v>13</v>
      </c>
      <c r="D7" s="1">
        <v>31.6</v>
      </c>
      <c r="E7" s="11">
        <f t="shared" si="0"/>
        <v>14.126061689763075</v>
      </c>
      <c r="F7" s="12">
        <f t="shared" si="2"/>
        <v>19.954561886299203</v>
      </c>
      <c r="G7" s="1">
        <v>24</v>
      </c>
      <c r="H7" s="11">
        <f t="shared" si="1"/>
        <v>10.728654447921322</v>
      </c>
      <c r="I7" s="12">
        <f t="shared" si="3"/>
        <v>46.04161050516079</v>
      </c>
      <c r="J7" s="1">
        <v>17</v>
      </c>
      <c r="K7" s="1" t="s">
        <v>27</v>
      </c>
      <c r="L7" s="1">
        <v>245</v>
      </c>
      <c r="M7" s="1" t="s">
        <v>5</v>
      </c>
      <c r="N7" s="1">
        <v>49.5</v>
      </c>
      <c r="O7" s="1">
        <v>35</v>
      </c>
      <c r="P7" s="1">
        <v>54.2</v>
      </c>
      <c r="Q7" s="1">
        <v>23.2</v>
      </c>
      <c r="R7" s="1" t="s">
        <v>9</v>
      </c>
      <c r="S7" s="1"/>
    </row>
    <row r="8" spans="1:19" s="2" customFormat="1" x14ac:dyDescent="0.2">
      <c r="A8" s="3">
        <v>44506</v>
      </c>
      <c r="B8" s="4">
        <v>26</v>
      </c>
      <c r="C8" s="1">
        <v>76</v>
      </c>
      <c r="D8" s="1">
        <v>27.1</v>
      </c>
      <c r="E8" s="11">
        <f t="shared" si="0"/>
        <v>12.114438980777827</v>
      </c>
      <c r="F8" s="12">
        <f t="shared" si="2"/>
        <v>14.675963181898931</v>
      </c>
      <c r="G8" s="1">
        <v>16.8</v>
      </c>
      <c r="H8" s="11">
        <f t="shared" si="1"/>
        <v>7.5100581135449263</v>
      </c>
      <c r="I8" s="12">
        <f t="shared" si="3"/>
        <v>22.560389147528792</v>
      </c>
      <c r="J8" s="1">
        <v>18</v>
      </c>
      <c r="K8" s="1" t="s">
        <v>7</v>
      </c>
      <c r="L8" s="1">
        <v>170</v>
      </c>
      <c r="M8" s="1" t="s">
        <v>8</v>
      </c>
      <c r="N8" s="1">
        <v>46</v>
      </c>
      <c r="O8" s="1">
        <v>32</v>
      </c>
      <c r="P8" s="1">
        <v>23.8</v>
      </c>
      <c r="Q8" s="1">
        <v>11.9</v>
      </c>
      <c r="R8" s="1" t="s">
        <v>6</v>
      </c>
      <c r="S8" s="1"/>
    </row>
    <row r="9" spans="1:19" s="2" customFormat="1" x14ac:dyDescent="0.2">
      <c r="A9" s="3">
        <v>44510</v>
      </c>
      <c r="B9" s="4">
        <v>44</v>
      </c>
      <c r="C9" s="1">
        <v>4</v>
      </c>
      <c r="D9" s="1">
        <v>32.1</v>
      </c>
      <c r="E9" s="11">
        <f t="shared" si="0"/>
        <v>14.34957532409477</v>
      </c>
      <c r="F9" s="12">
        <f t="shared" si="2"/>
        <v>20.591031198186954</v>
      </c>
      <c r="G9" s="1">
        <v>16.399999999999999</v>
      </c>
      <c r="H9" s="11">
        <f t="shared" si="1"/>
        <v>7.3312472060795697</v>
      </c>
      <c r="I9" s="12">
        <f t="shared" si="3"/>
        <v>21.498874238659798</v>
      </c>
      <c r="J9" s="1">
        <v>18</v>
      </c>
      <c r="K9" s="1" t="s">
        <v>24</v>
      </c>
      <c r="L9" s="1">
        <v>207</v>
      </c>
      <c r="M9" s="1" t="s">
        <v>8</v>
      </c>
      <c r="N9" s="1">
        <v>45.5</v>
      </c>
      <c r="O9" s="1">
        <v>31.5</v>
      </c>
      <c r="P9" s="1">
        <v>30.8</v>
      </c>
      <c r="Q9" s="1">
        <v>12.6</v>
      </c>
      <c r="R9" s="1" t="s">
        <v>6</v>
      </c>
      <c r="S9" s="1"/>
    </row>
    <row r="10" spans="1:19" s="2" customFormat="1" x14ac:dyDescent="0.2">
      <c r="A10" s="3">
        <v>44510</v>
      </c>
      <c r="B10" s="4">
        <v>54</v>
      </c>
      <c r="C10" s="1">
        <v>59</v>
      </c>
      <c r="D10" s="1">
        <v>27.6</v>
      </c>
      <c r="E10" s="11">
        <f t="shared" si="0"/>
        <v>12.337952615109522</v>
      </c>
      <c r="F10" s="12">
        <f t="shared" si="2"/>
        <v>15.22250747326879</v>
      </c>
      <c r="G10" s="1">
        <v>15</v>
      </c>
      <c r="H10" s="11">
        <f t="shared" si="1"/>
        <v>6.7054090299508271</v>
      </c>
      <c r="I10" s="12">
        <f t="shared" si="3"/>
        <v>17.985004103578436</v>
      </c>
      <c r="J10" s="1">
        <v>18</v>
      </c>
      <c r="K10" s="1" t="s">
        <v>20</v>
      </c>
      <c r="L10" s="1">
        <v>108</v>
      </c>
      <c r="M10" s="1" t="s">
        <v>8</v>
      </c>
      <c r="N10" s="1">
        <v>41</v>
      </c>
      <c r="O10" s="1">
        <v>24.5</v>
      </c>
      <c r="P10" s="1">
        <v>22.6</v>
      </c>
      <c r="Q10" s="1">
        <v>9.5</v>
      </c>
      <c r="R10" s="1" t="s">
        <v>6</v>
      </c>
      <c r="S10" s="1"/>
    </row>
    <row r="11" spans="1:19" s="2" customFormat="1" x14ac:dyDescent="0.2">
      <c r="A11" s="3">
        <v>44512</v>
      </c>
      <c r="B11" s="4">
        <v>73</v>
      </c>
      <c r="C11" s="1">
        <v>72</v>
      </c>
      <c r="D11" s="1">
        <v>36.799999999999997</v>
      </c>
      <c r="E11" s="11">
        <f t="shared" si="0"/>
        <v>16.450603486812692</v>
      </c>
      <c r="F11" s="12">
        <f t="shared" si="2"/>
        <v>27.062235508033396</v>
      </c>
      <c r="G11" s="1">
        <v>17.2</v>
      </c>
      <c r="H11" s="11">
        <f t="shared" si="1"/>
        <v>7.688869021010281</v>
      </c>
      <c r="I11" s="12">
        <f t="shared" si="3"/>
        <v>23.647482728900641</v>
      </c>
      <c r="J11" s="1">
        <v>18</v>
      </c>
      <c r="K11" s="1" t="s">
        <v>17</v>
      </c>
      <c r="L11" s="1" t="s">
        <v>23</v>
      </c>
      <c r="M11" s="1" t="s">
        <v>22</v>
      </c>
      <c r="N11" s="1">
        <v>46.5</v>
      </c>
      <c r="O11" s="1">
        <v>42</v>
      </c>
      <c r="P11" s="1">
        <v>37.1</v>
      </c>
      <c r="Q11" s="1">
        <v>20.6</v>
      </c>
      <c r="R11" s="1" t="s">
        <v>6</v>
      </c>
      <c r="S11" s="1"/>
    </row>
    <row r="12" spans="1:19" s="2" customFormat="1" x14ac:dyDescent="0.2">
      <c r="A12" s="3">
        <v>44503</v>
      </c>
      <c r="B12" s="4">
        <v>17</v>
      </c>
      <c r="C12" s="1">
        <v>32</v>
      </c>
      <c r="D12" s="1">
        <v>37</v>
      </c>
      <c r="E12" s="11">
        <f t="shared" si="0"/>
        <v>16.540008940545373</v>
      </c>
      <c r="F12" s="12">
        <f t="shared" si="2"/>
        <v>27.357189575332086</v>
      </c>
      <c r="G12" s="1">
        <v>28.7</v>
      </c>
      <c r="H12" s="11">
        <f t="shared" si="1"/>
        <v>12.829682610639248</v>
      </c>
      <c r="I12" s="12">
        <f t="shared" si="3"/>
        <v>65.840302355895645</v>
      </c>
      <c r="J12" s="1">
        <v>18</v>
      </c>
      <c r="K12" s="1" t="s">
        <v>16</v>
      </c>
      <c r="L12" s="1">
        <v>185</v>
      </c>
      <c r="M12" s="1" t="s">
        <v>8</v>
      </c>
      <c r="N12" s="1">
        <v>49</v>
      </c>
      <c r="O12" s="1">
        <v>33</v>
      </c>
      <c r="P12" s="1">
        <v>47.6</v>
      </c>
      <c r="Q12" s="1">
        <v>14.1</v>
      </c>
      <c r="R12" s="1" t="s">
        <v>9</v>
      </c>
    </row>
    <row r="13" spans="1:19" s="2" customFormat="1" x14ac:dyDescent="0.2">
      <c r="A13" s="3">
        <v>44503</v>
      </c>
      <c r="B13" s="4">
        <v>19</v>
      </c>
      <c r="C13" s="1">
        <v>42</v>
      </c>
      <c r="D13" s="1">
        <v>42.5</v>
      </c>
      <c r="E13" s="11">
        <f t="shared" si="0"/>
        <v>18.99865891819401</v>
      </c>
      <c r="F13" s="12">
        <f t="shared" si="2"/>
        <v>36.094904068987283</v>
      </c>
      <c r="G13" s="1">
        <v>31.2</v>
      </c>
      <c r="H13" s="11">
        <f t="shared" si="1"/>
        <v>13.947250782297719</v>
      </c>
      <c r="I13" s="12">
        <f t="shared" si="3"/>
        <v>77.810321753721723</v>
      </c>
      <c r="J13" s="1">
        <v>18</v>
      </c>
      <c r="K13" s="1" t="s">
        <v>17</v>
      </c>
      <c r="L13" s="1">
        <v>160</v>
      </c>
      <c r="M13" s="1" t="s">
        <v>8</v>
      </c>
      <c r="N13" s="1">
        <v>52</v>
      </c>
      <c r="O13" s="1">
        <v>31</v>
      </c>
      <c r="P13" s="1">
        <v>47.3</v>
      </c>
      <c r="Q13" s="1">
        <v>12.7</v>
      </c>
      <c r="R13" s="1" t="s">
        <v>9</v>
      </c>
    </row>
    <row r="14" spans="1:19" s="2" customFormat="1" x14ac:dyDescent="0.2">
      <c r="A14" s="3">
        <v>44503</v>
      </c>
      <c r="B14" s="4">
        <v>18</v>
      </c>
      <c r="C14" s="1">
        <v>78</v>
      </c>
      <c r="D14" s="1">
        <v>44.8</v>
      </c>
      <c r="E14" s="11">
        <f t="shared" si="0"/>
        <v>20.026821636119802</v>
      </c>
      <c r="F14" s="12">
        <f t="shared" si="2"/>
        <v>40.10735848449562</v>
      </c>
      <c r="G14" s="1">
        <v>22.9</v>
      </c>
      <c r="H14" s="11">
        <f t="shared" si="1"/>
        <v>10.236924452391595</v>
      </c>
      <c r="I14" s="12">
        <f t="shared" si="3"/>
        <v>41.917848897589181</v>
      </c>
      <c r="J14" s="1">
        <v>18</v>
      </c>
      <c r="K14" s="1" t="s">
        <v>12</v>
      </c>
      <c r="L14" s="1">
        <v>200</v>
      </c>
      <c r="M14" s="1" t="s">
        <v>8</v>
      </c>
      <c r="N14" s="1">
        <v>54</v>
      </c>
      <c r="O14" s="1">
        <v>34</v>
      </c>
      <c r="P14" s="1">
        <v>47.5</v>
      </c>
      <c r="Q14" s="1">
        <v>16.7</v>
      </c>
      <c r="R14" s="1" t="s">
        <v>51</v>
      </c>
    </row>
    <row r="15" spans="1:19" s="2" customFormat="1" x14ac:dyDescent="0.2">
      <c r="A15" s="3">
        <v>44506</v>
      </c>
      <c r="B15" s="4">
        <v>30</v>
      </c>
      <c r="C15" s="1">
        <v>21</v>
      </c>
      <c r="D15" s="1">
        <v>37.200000000000003</v>
      </c>
      <c r="E15" s="11">
        <f t="shared" si="0"/>
        <v>16.629414394278051</v>
      </c>
      <c r="F15" s="12">
        <f t="shared" si="2"/>
        <v>27.653742309662206</v>
      </c>
      <c r="G15" s="1">
        <v>19.8</v>
      </c>
      <c r="H15" s="11">
        <f t="shared" si="1"/>
        <v>8.8511399195350915</v>
      </c>
      <c r="I15" s="12">
        <f t="shared" si="3"/>
        <v>31.337071150075065</v>
      </c>
      <c r="J15" s="1">
        <v>18</v>
      </c>
      <c r="K15" s="1" t="s">
        <v>19</v>
      </c>
      <c r="L15" s="1">
        <v>203</v>
      </c>
      <c r="M15" s="1" t="s">
        <v>8</v>
      </c>
      <c r="N15" s="1">
        <v>45</v>
      </c>
      <c r="O15" s="1">
        <v>35</v>
      </c>
      <c r="P15" s="1">
        <v>32.9</v>
      </c>
      <c r="Q15" s="1">
        <v>13.2</v>
      </c>
      <c r="R15" s="1" t="s">
        <v>51</v>
      </c>
      <c r="S15" s="1"/>
    </row>
    <row r="16" spans="1:19" s="2" customFormat="1" x14ac:dyDescent="0.2">
      <c r="A16" s="3">
        <v>44510</v>
      </c>
      <c r="B16" s="4">
        <v>53</v>
      </c>
      <c r="C16" s="1">
        <v>50</v>
      </c>
      <c r="D16" s="1">
        <v>39</v>
      </c>
      <c r="E16" s="11">
        <f t="shared" si="0"/>
        <v>17.434063477872151</v>
      </c>
      <c r="F16" s="12">
        <f t="shared" si="2"/>
        <v>30.394656935047564</v>
      </c>
      <c r="G16" s="1">
        <v>20.7</v>
      </c>
      <c r="H16" s="11">
        <f t="shared" si="1"/>
        <v>9.2534644613321397</v>
      </c>
      <c r="I16" s="12">
        <f t="shared" si="3"/>
        <v>34.250641814854767</v>
      </c>
      <c r="J16" s="1">
        <v>19</v>
      </c>
      <c r="K16" s="1" t="s">
        <v>25</v>
      </c>
      <c r="L16" s="1">
        <v>180</v>
      </c>
      <c r="M16" s="1" t="s">
        <v>8</v>
      </c>
      <c r="N16" s="1">
        <v>48.5</v>
      </c>
      <c r="O16" s="1">
        <v>35</v>
      </c>
      <c r="P16" s="1">
        <v>27.2</v>
      </c>
      <c r="Q16" s="1">
        <v>11.3</v>
      </c>
      <c r="R16" s="1" t="s">
        <v>26</v>
      </c>
      <c r="S16" s="1"/>
    </row>
    <row r="17" spans="1:19" s="2" customFormat="1" x14ac:dyDescent="0.2">
      <c r="A17" s="3">
        <v>44511</v>
      </c>
      <c r="B17" s="4">
        <v>59</v>
      </c>
      <c r="C17" s="1">
        <v>33</v>
      </c>
      <c r="D17" s="1">
        <v>44</v>
      </c>
      <c r="E17" s="11">
        <f t="shared" si="0"/>
        <v>19.669199821189093</v>
      </c>
      <c r="F17" s="12">
        <f t="shared" si="2"/>
        <v>38.687742160586509</v>
      </c>
      <c r="G17" s="1">
        <v>24</v>
      </c>
      <c r="H17" s="11">
        <f t="shared" si="1"/>
        <v>10.728654447921322</v>
      </c>
      <c r="I17" s="12">
        <f t="shared" si="3"/>
        <v>46.04161050516079</v>
      </c>
      <c r="J17" s="1">
        <v>19</v>
      </c>
      <c r="K17" s="1" t="s">
        <v>13</v>
      </c>
      <c r="L17" s="1">
        <v>180</v>
      </c>
      <c r="M17" s="1" t="s">
        <v>8</v>
      </c>
      <c r="N17" s="1">
        <v>43.5</v>
      </c>
      <c r="O17" s="1">
        <v>31.5</v>
      </c>
      <c r="P17" s="1">
        <v>33.799999999999997</v>
      </c>
      <c r="Q17" s="1">
        <v>11.3</v>
      </c>
      <c r="R17" s="1" t="s">
        <v>6</v>
      </c>
      <c r="S17" s="1"/>
    </row>
    <row r="18" spans="1:19" s="2" customFormat="1" x14ac:dyDescent="0.2">
      <c r="A18" s="3">
        <v>44511</v>
      </c>
      <c r="B18" s="4">
        <v>60</v>
      </c>
      <c r="C18" s="1">
        <v>58</v>
      </c>
      <c r="D18" s="1">
        <v>29.5</v>
      </c>
      <c r="E18" s="11">
        <f t="shared" si="0"/>
        <v>13.187304425569959</v>
      </c>
      <c r="F18" s="12">
        <f t="shared" si="2"/>
        <v>17.390499801265701</v>
      </c>
      <c r="G18" s="1">
        <v>20.3</v>
      </c>
      <c r="H18" s="11">
        <f t="shared" si="1"/>
        <v>9.074653553866785</v>
      </c>
      <c r="I18" s="12">
        <f t="shared" si="3"/>
        <v>32.939734849082832</v>
      </c>
      <c r="J18" s="1">
        <v>19</v>
      </c>
      <c r="K18" s="1" t="s">
        <v>24</v>
      </c>
      <c r="L18" s="1">
        <v>200</v>
      </c>
      <c r="M18" s="1" t="s">
        <v>8</v>
      </c>
      <c r="N18" s="1">
        <v>47</v>
      </c>
      <c r="O18" s="1">
        <v>32</v>
      </c>
      <c r="P18" s="1">
        <v>37.9</v>
      </c>
      <c r="Q18" s="1">
        <v>8.9</v>
      </c>
      <c r="R18" s="1" t="s">
        <v>6</v>
      </c>
      <c r="S18" s="1"/>
    </row>
    <row r="19" spans="1:19" s="2" customFormat="1" x14ac:dyDescent="0.2">
      <c r="A19" s="3">
        <v>44520</v>
      </c>
      <c r="B19" s="4">
        <v>108</v>
      </c>
      <c r="C19" s="1">
        <v>127</v>
      </c>
      <c r="D19" s="1">
        <v>33.299999999999997</v>
      </c>
      <c r="E19" s="11">
        <f t="shared" si="0"/>
        <v>14.886008046490835</v>
      </c>
      <c r="F19" s="12">
        <f t="shared" si="2"/>
        <v>22.15932355601899</v>
      </c>
      <c r="G19" s="1">
        <v>17</v>
      </c>
      <c r="H19" s="11">
        <f t="shared" si="1"/>
        <v>7.5994635672776036</v>
      </c>
      <c r="I19" s="12">
        <f t="shared" si="3"/>
        <v>23.100738604151857</v>
      </c>
      <c r="J19" s="1">
        <v>19</v>
      </c>
      <c r="K19" s="1" t="s">
        <v>14</v>
      </c>
      <c r="L19" s="1">
        <v>140</v>
      </c>
      <c r="M19" s="1" t="s">
        <v>5</v>
      </c>
      <c r="N19" s="1">
        <v>49.5</v>
      </c>
      <c r="O19" s="1">
        <v>28</v>
      </c>
      <c r="P19" s="1">
        <v>35.799999999999997</v>
      </c>
      <c r="Q19" s="1">
        <v>9.6</v>
      </c>
      <c r="R19" s="1" t="s">
        <v>6</v>
      </c>
      <c r="S19" s="1"/>
    </row>
    <row r="20" spans="1:19" s="2" customFormat="1" x14ac:dyDescent="0.2">
      <c r="A20" s="3">
        <v>44503</v>
      </c>
      <c r="B20" s="4">
        <v>20</v>
      </c>
      <c r="C20" s="1">
        <v>66</v>
      </c>
      <c r="D20" s="1">
        <v>45.1</v>
      </c>
      <c r="E20" s="11">
        <f t="shared" si="0"/>
        <v>20.16092981671882</v>
      </c>
      <c r="F20" s="12">
        <f t="shared" si="2"/>
        <v>40.646309107466202</v>
      </c>
      <c r="G20" s="1">
        <v>27.1</v>
      </c>
      <c r="H20" s="11">
        <f t="shared" si="1"/>
        <v>12.114438980777827</v>
      </c>
      <c r="I20" s="12">
        <f t="shared" si="3"/>
        <v>58.703852727595724</v>
      </c>
      <c r="J20" s="1">
        <v>19</v>
      </c>
      <c r="K20" s="1" t="s">
        <v>11</v>
      </c>
      <c r="L20" s="1">
        <v>190</v>
      </c>
      <c r="M20" s="1" t="s">
        <v>8</v>
      </c>
      <c r="N20" s="1">
        <v>54</v>
      </c>
      <c r="O20" s="1">
        <v>31.5</v>
      </c>
      <c r="P20" s="1">
        <v>61.8</v>
      </c>
      <c r="Q20" s="1">
        <v>12.3</v>
      </c>
      <c r="R20" s="1" t="s">
        <v>9</v>
      </c>
    </row>
    <row r="21" spans="1:19" s="2" customFormat="1" x14ac:dyDescent="0.2">
      <c r="A21" s="3">
        <v>44505</v>
      </c>
      <c r="B21" s="4">
        <v>24</v>
      </c>
      <c r="C21" s="1">
        <v>81</v>
      </c>
      <c r="D21" s="1">
        <v>32.9</v>
      </c>
      <c r="E21" s="11">
        <f t="shared" si="0"/>
        <v>14.70719713902548</v>
      </c>
      <c r="F21" s="12">
        <f t="shared" si="2"/>
        <v>21.630164768615927</v>
      </c>
      <c r="G21" s="1">
        <v>20.100000000000001</v>
      </c>
      <c r="H21" s="11">
        <f t="shared" si="1"/>
        <v>8.9852481001341076</v>
      </c>
      <c r="I21" s="12">
        <f t="shared" si="3"/>
        <v>32.293873368385441</v>
      </c>
      <c r="J21" s="1">
        <v>20</v>
      </c>
      <c r="K21" s="1" t="s">
        <v>19</v>
      </c>
      <c r="L21" s="1">
        <v>170</v>
      </c>
      <c r="M21" s="1" t="s">
        <v>8</v>
      </c>
      <c r="N21" s="1">
        <v>46</v>
      </c>
      <c r="O21" s="1">
        <v>30</v>
      </c>
      <c r="P21" s="1">
        <v>29.9</v>
      </c>
      <c r="Q21" s="1">
        <v>13.3</v>
      </c>
      <c r="R21" s="1" t="s">
        <v>6</v>
      </c>
      <c r="S21" s="1"/>
    </row>
    <row r="22" spans="1:19" x14ac:dyDescent="0.2">
      <c r="A22" s="3">
        <v>44506</v>
      </c>
      <c r="B22" s="4">
        <v>29</v>
      </c>
      <c r="C22" s="1">
        <v>61</v>
      </c>
      <c r="D22" s="1">
        <v>36.5</v>
      </c>
      <c r="E22" s="11">
        <f t="shared" si="0"/>
        <v>16.316495306213678</v>
      </c>
      <c r="F22" s="12">
        <f t="shared" si="2"/>
        <v>26.622801907769301</v>
      </c>
      <c r="G22" s="1">
        <v>19</v>
      </c>
      <c r="H22" s="11">
        <f t="shared" si="1"/>
        <v>8.4935181046043802</v>
      </c>
      <c r="I22" s="12">
        <f t="shared" si="3"/>
        <v>28.855939917296951</v>
      </c>
      <c r="J22" s="1">
        <v>20</v>
      </c>
      <c r="K22" s="1" t="s">
        <v>14</v>
      </c>
      <c r="L22" s="1">
        <v>108</v>
      </c>
      <c r="M22" s="1" t="s">
        <v>8</v>
      </c>
      <c r="N22" s="1">
        <v>51</v>
      </c>
      <c r="O22" s="1">
        <v>22</v>
      </c>
      <c r="P22" s="1">
        <v>18.3</v>
      </c>
      <c r="Q22" s="1">
        <v>10.5</v>
      </c>
      <c r="R22" s="1" t="s">
        <v>6</v>
      </c>
    </row>
    <row r="23" spans="1:19" x14ac:dyDescent="0.2">
      <c r="A23" s="3">
        <v>44508</v>
      </c>
      <c r="B23" s="4">
        <v>37</v>
      </c>
      <c r="C23" s="1">
        <v>95</v>
      </c>
      <c r="D23" s="1">
        <v>29.6</v>
      </c>
      <c r="E23" s="11">
        <f t="shared" si="0"/>
        <v>13.232007152436299</v>
      </c>
      <c r="F23" s="12">
        <f t="shared" si="2"/>
        <v>17.508601328212539</v>
      </c>
      <c r="G23" s="1">
        <v>22.2</v>
      </c>
      <c r="H23" s="11">
        <f t="shared" si="1"/>
        <v>9.9240053643272237</v>
      </c>
      <c r="I23" s="12">
        <f t="shared" si="3"/>
        <v>39.394352988478204</v>
      </c>
      <c r="J23" s="1">
        <v>20</v>
      </c>
      <c r="K23" s="1" t="s">
        <v>34</v>
      </c>
      <c r="L23" s="1">
        <v>188</v>
      </c>
      <c r="M23" s="1" t="s">
        <v>8</v>
      </c>
      <c r="N23" s="1">
        <v>43</v>
      </c>
      <c r="O23" s="1">
        <v>31</v>
      </c>
      <c r="P23" s="1">
        <v>23.2</v>
      </c>
      <c r="Q23" s="1">
        <v>10</v>
      </c>
      <c r="R23" s="1" t="s">
        <v>6</v>
      </c>
    </row>
    <row r="24" spans="1:19" x14ac:dyDescent="0.2">
      <c r="A24" s="3">
        <v>44508</v>
      </c>
      <c r="B24" s="4">
        <v>38</v>
      </c>
      <c r="C24" s="1">
        <v>65</v>
      </c>
      <c r="D24" s="1">
        <v>33.5</v>
      </c>
      <c r="E24" s="11">
        <f t="shared" si="0"/>
        <v>14.975413500223514</v>
      </c>
      <c r="F24" s="12">
        <f t="shared" si="2"/>
        <v>22.42630095026767</v>
      </c>
      <c r="G24" s="1">
        <v>17.600000000000001</v>
      </c>
      <c r="H24" s="11">
        <f t="shared" si="1"/>
        <v>7.8676799284756376</v>
      </c>
      <c r="I24" s="12">
        <f t="shared" si="3"/>
        <v>24.760154982775365</v>
      </c>
      <c r="J24" s="1">
        <v>20</v>
      </c>
      <c r="K24" s="1" t="s">
        <v>7</v>
      </c>
      <c r="L24" s="1">
        <v>215</v>
      </c>
      <c r="M24" s="1" t="s">
        <v>8</v>
      </c>
      <c r="N24" s="1">
        <v>46.5</v>
      </c>
      <c r="O24" s="1">
        <v>37</v>
      </c>
      <c r="P24" s="1">
        <v>29</v>
      </c>
      <c r="Q24" s="1">
        <v>10.1</v>
      </c>
      <c r="R24" s="1" t="s">
        <v>6</v>
      </c>
    </row>
    <row r="25" spans="1:19" x14ac:dyDescent="0.2">
      <c r="A25" s="3">
        <v>44511</v>
      </c>
      <c r="B25" s="4">
        <v>61</v>
      </c>
      <c r="C25" s="1">
        <v>85</v>
      </c>
      <c r="D25" s="1">
        <v>38.4</v>
      </c>
      <c r="E25" s="11">
        <f t="shared" si="0"/>
        <v>17.165847116674115</v>
      </c>
      <c r="F25" s="12">
        <f t="shared" si="2"/>
        <v>29.466630723302906</v>
      </c>
      <c r="G25" s="1">
        <v>21.1</v>
      </c>
      <c r="H25" s="11">
        <f t="shared" si="1"/>
        <v>9.4322753687974963</v>
      </c>
      <c r="I25" s="12">
        <f t="shared" si="3"/>
        <v>35.587127453129582</v>
      </c>
      <c r="J25" s="1">
        <v>20</v>
      </c>
      <c r="K25" s="1" t="s">
        <v>7</v>
      </c>
      <c r="L25" s="1">
        <v>128</v>
      </c>
      <c r="M25" s="1" t="s">
        <v>8</v>
      </c>
      <c r="N25" s="1">
        <v>46</v>
      </c>
      <c r="O25" s="1">
        <v>25.5</v>
      </c>
      <c r="P25" s="1">
        <v>23.4</v>
      </c>
      <c r="Q25" s="1">
        <v>5.2</v>
      </c>
      <c r="R25" s="1" t="s">
        <v>6</v>
      </c>
    </row>
    <row r="26" spans="1:19" x14ac:dyDescent="0.2">
      <c r="A26" s="3">
        <v>44512</v>
      </c>
      <c r="B26" s="4">
        <v>71</v>
      </c>
      <c r="C26" s="1">
        <v>69</v>
      </c>
      <c r="D26" s="1">
        <v>36.299999999999997</v>
      </c>
      <c r="E26" s="11">
        <f t="shared" si="0"/>
        <v>16.227089852481001</v>
      </c>
      <c r="F26" s="12">
        <f t="shared" si="2"/>
        <v>26.331844508049187</v>
      </c>
      <c r="G26" s="1">
        <v>17.2</v>
      </c>
      <c r="H26" s="11">
        <f t="shared" si="1"/>
        <v>7.688869021010281</v>
      </c>
      <c r="I26" s="12">
        <f t="shared" si="3"/>
        <v>23.647482728900641</v>
      </c>
      <c r="J26" s="1">
        <v>20</v>
      </c>
      <c r="K26" s="1" t="s">
        <v>14</v>
      </c>
      <c r="L26" s="1">
        <v>170</v>
      </c>
      <c r="M26" s="1" t="s">
        <v>8</v>
      </c>
      <c r="N26" s="1">
        <v>46.5</v>
      </c>
      <c r="O26" s="1">
        <v>31</v>
      </c>
      <c r="P26" s="1">
        <v>34.1</v>
      </c>
      <c r="Q26" s="1">
        <v>12.6</v>
      </c>
      <c r="R26" s="1" t="s">
        <v>6</v>
      </c>
    </row>
    <row r="27" spans="1:19" x14ac:dyDescent="0.2">
      <c r="A27" s="3">
        <v>44520</v>
      </c>
      <c r="B27" s="4">
        <v>102</v>
      </c>
      <c r="C27" s="1">
        <v>116</v>
      </c>
      <c r="D27" s="1">
        <v>31.4</v>
      </c>
      <c r="E27" s="11">
        <f t="shared" si="0"/>
        <v>14.036656236030396</v>
      </c>
      <c r="F27" s="12">
        <f t="shared" si="2"/>
        <v>19.702771828849102</v>
      </c>
      <c r="G27" s="1">
        <v>18.2</v>
      </c>
      <c r="H27" s="11">
        <f t="shared" si="1"/>
        <v>8.1358962896736688</v>
      </c>
      <c r="I27" s="12">
        <f t="shared" si="3"/>
        <v>26.477123374530311</v>
      </c>
      <c r="J27" s="1">
        <v>20</v>
      </c>
      <c r="K27" s="1" t="s">
        <v>20</v>
      </c>
      <c r="L27" s="1">
        <v>113</v>
      </c>
      <c r="M27" s="1" t="s">
        <v>8</v>
      </c>
      <c r="N27" s="1">
        <v>49.5</v>
      </c>
      <c r="O27" s="1">
        <v>24.5</v>
      </c>
      <c r="P27" s="1">
        <v>26.7</v>
      </c>
      <c r="Q27" s="1">
        <v>9.1999999999999993</v>
      </c>
      <c r="R27" s="1" t="s">
        <v>6</v>
      </c>
    </row>
    <row r="28" spans="1:19" x14ac:dyDescent="0.2">
      <c r="A28" s="3">
        <v>44496</v>
      </c>
      <c r="B28" s="4">
        <v>3</v>
      </c>
      <c r="C28" s="1">
        <v>35</v>
      </c>
      <c r="D28" s="1">
        <v>47</v>
      </c>
      <c r="E28" s="11">
        <f t="shared" si="0"/>
        <v>21.010281627179257</v>
      </c>
      <c r="F28" s="12">
        <f t="shared" si="2"/>
        <v>44.143193405338629</v>
      </c>
      <c r="G28" s="1">
        <v>27.6</v>
      </c>
      <c r="H28" s="11">
        <f t="shared" si="1"/>
        <v>12.337952615109522</v>
      </c>
      <c r="I28" s="12">
        <f t="shared" si="3"/>
        <v>60.890029893075159</v>
      </c>
      <c r="J28" s="1">
        <v>20</v>
      </c>
      <c r="K28" s="1" t="s">
        <v>12</v>
      </c>
      <c r="L28" s="1">
        <v>150</v>
      </c>
      <c r="M28" s="1" t="s">
        <v>8</v>
      </c>
      <c r="N28" s="1">
        <v>56</v>
      </c>
      <c r="O28" s="1">
        <v>33</v>
      </c>
      <c r="P28" s="1">
        <v>43</v>
      </c>
      <c r="Q28" s="1">
        <v>14.8</v>
      </c>
      <c r="R28" s="1" t="s">
        <v>9</v>
      </c>
      <c r="S28" s="2"/>
    </row>
    <row r="29" spans="1:19" x14ac:dyDescent="0.2">
      <c r="A29" s="3">
        <v>44509</v>
      </c>
      <c r="B29" s="4">
        <v>43</v>
      </c>
      <c r="C29" s="1">
        <v>77</v>
      </c>
      <c r="D29" s="1">
        <v>31.2</v>
      </c>
      <c r="E29" s="11">
        <f t="shared" si="0"/>
        <v>13.947250782297719</v>
      </c>
      <c r="F29" s="12">
        <f t="shared" si="2"/>
        <v>19.452580438430431</v>
      </c>
      <c r="G29" s="1">
        <v>18.2</v>
      </c>
      <c r="H29" s="11">
        <f t="shared" si="1"/>
        <v>8.1358962896736688</v>
      </c>
      <c r="I29" s="12">
        <f t="shared" si="3"/>
        <v>26.477123374530311</v>
      </c>
      <c r="J29" s="1">
        <v>20</v>
      </c>
      <c r="K29" s="1" t="s">
        <v>11</v>
      </c>
      <c r="L29" s="1">
        <v>200</v>
      </c>
      <c r="M29" s="1" t="s">
        <v>8</v>
      </c>
      <c r="N29" s="1">
        <v>55</v>
      </c>
      <c r="O29" s="1">
        <v>34.5</v>
      </c>
      <c r="P29" s="1">
        <v>45.5</v>
      </c>
      <c r="Q29" s="1">
        <v>19.7</v>
      </c>
      <c r="R29" s="1" t="s">
        <v>9</v>
      </c>
    </row>
    <row r="30" spans="1:19" x14ac:dyDescent="0.2">
      <c r="A30" s="3">
        <v>44510</v>
      </c>
      <c r="B30" s="4">
        <v>45</v>
      </c>
      <c r="C30" s="1">
        <v>20</v>
      </c>
      <c r="D30" s="1">
        <v>40.1</v>
      </c>
      <c r="E30" s="11">
        <f t="shared" si="0"/>
        <v>17.925793473401878</v>
      </c>
      <c r="F30" s="12">
        <f t="shared" si="2"/>
        <v>32.133407165105744</v>
      </c>
      <c r="G30" s="1">
        <v>31.4</v>
      </c>
      <c r="H30" s="11">
        <f t="shared" si="1"/>
        <v>14.036656236030396</v>
      </c>
      <c r="I30" s="12">
        <f t="shared" si="3"/>
        <v>78.811087315396406</v>
      </c>
      <c r="J30" s="1">
        <v>20</v>
      </c>
      <c r="K30" s="1" t="s">
        <v>10</v>
      </c>
      <c r="L30" s="1">
        <v>190</v>
      </c>
      <c r="M30" s="1" t="s">
        <v>22</v>
      </c>
      <c r="N30" s="1">
        <v>53</v>
      </c>
      <c r="O30" s="1">
        <v>32</v>
      </c>
      <c r="P30" s="1">
        <v>67.099999999999994</v>
      </c>
      <c r="Q30" s="1">
        <v>19.3</v>
      </c>
      <c r="R30" s="1" t="s">
        <v>9</v>
      </c>
    </row>
    <row r="31" spans="1:19" x14ac:dyDescent="0.2">
      <c r="A31" s="3">
        <v>44510</v>
      </c>
      <c r="B31" s="4">
        <v>48</v>
      </c>
      <c r="C31" s="1">
        <v>1</v>
      </c>
      <c r="D31" s="1">
        <v>36.200000000000003</v>
      </c>
      <c r="E31" s="11">
        <f t="shared" si="0"/>
        <v>16.182387125614664</v>
      </c>
      <c r="F31" s="12">
        <f t="shared" si="2"/>
        <v>26.186965308325924</v>
      </c>
      <c r="G31" s="1">
        <v>32.5</v>
      </c>
      <c r="H31" s="11">
        <f t="shared" si="1"/>
        <v>14.528386231560125</v>
      </c>
      <c r="I31" s="12">
        <f t="shared" si="3"/>
        <v>84.429602597354332</v>
      </c>
      <c r="J31" s="1">
        <v>20</v>
      </c>
      <c r="K31" s="1" t="s">
        <v>32</v>
      </c>
      <c r="L31" s="1">
        <v>255</v>
      </c>
      <c r="M31" s="1" t="s">
        <v>8</v>
      </c>
      <c r="N31" s="1">
        <v>49</v>
      </c>
      <c r="O31" s="1">
        <v>41</v>
      </c>
      <c r="P31" s="1">
        <v>54.8</v>
      </c>
      <c r="Q31" s="1">
        <v>15.8</v>
      </c>
      <c r="R31" s="1" t="s">
        <v>9</v>
      </c>
    </row>
    <row r="32" spans="1:19" x14ac:dyDescent="0.2">
      <c r="A32" s="3">
        <v>44520</v>
      </c>
      <c r="B32" s="4">
        <v>106</v>
      </c>
      <c r="C32" s="1">
        <v>122</v>
      </c>
      <c r="D32" s="1">
        <v>33.200000000000003</v>
      </c>
      <c r="E32" s="11">
        <f t="shared" si="0"/>
        <v>14.841305319624498</v>
      </c>
      <c r="F32" s="12">
        <f t="shared" si="2"/>
        <v>22.026434359031441</v>
      </c>
      <c r="G32" s="1">
        <v>23.7</v>
      </c>
      <c r="H32" s="11">
        <f t="shared" si="1"/>
        <v>10.594546267322306</v>
      </c>
      <c r="I32" s="12">
        <f t="shared" si="3"/>
        <v>44.897764244173203</v>
      </c>
      <c r="J32" s="1">
        <v>20</v>
      </c>
      <c r="K32" s="1" t="s">
        <v>16</v>
      </c>
      <c r="L32" s="1">
        <v>125</v>
      </c>
      <c r="M32" s="1" t="s">
        <v>8</v>
      </c>
      <c r="N32" s="1">
        <v>49</v>
      </c>
      <c r="O32" s="1">
        <v>24</v>
      </c>
      <c r="P32" s="1">
        <v>35.299999999999997</v>
      </c>
      <c r="Q32" s="1">
        <v>12.5</v>
      </c>
      <c r="R32" s="1" t="s">
        <v>9</v>
      </c>
    </row>
    <row r="33" spans="1:18" x14ac:dyDescent="0.2">
      <c r="A33" s="3">
        <v>44520</v>
      </c>
      <c r="B33" s="4">
        <v>107</v>
      </c>
      <c r="C33" s="1">
        <v>125</v>
      </c>
      <c r="D33" s="1">
        <v>42.9</v>
      </c>
      <c r="E33" s="11">
        <f t="shared" si="0"/>
        <v>19.177469825659365</v>
      </c>
      <c r="F33" s="12">
        <f t="shared" si="2"/>
        <v>36.777534891407548</v>
      </c>
      <c r="G33" s="1">
        <v>23.3</v>
      </c>
      <c r="H33" s="11">
        <f t="shared" si="1"/>
        <v>10.415735359856951</v>
      </c>
      <c r="I33" s="12">
        <f t="shared" si="3"/>
        <v>43.395017234629762</v>
      </c>
      <c r="J33" s="1">
        <v>20</v>
      </c>
      <c r="K33" s="1" t="s">
        <v>17</v>
      </c>
      <c r="L33" s="1">
        <v>140</v>
      </c>
      <c r="M33" s="1" t="s">
        <v>8</v>
      </c>
      <c r="N33" s="1">
        <v>51</v>
      </c>
      <c r="O33" s="1">
        <v>27</v>
      </c>
      <c r="P33" s="1">
        <v>57.1</v>
      </c>
      <c r="Q33" s="1">
        <v>19.600000000000001</v>
      </c>
      <c r="R33" s="1" t="s">
        <v>9</v>
      </c>
    </row>
    <row r="34" spans="1:18" x14ac:dyDescent="0.2">
      <c r="A34" s="3">
        <v>44512</v>
      </c>
      <c r="B34" s="4">
        <v>72</v>
      </c>
      <c r="C34" s="1">
        <v>45</v>
      </c>
      <c r="D34" s="1">
        <v>25.7</v>
      </c>
      <c r="E34" s="11">
        <f t="shared" ref="E34:E65" si="4">D34/2.237</f>
        <v>11.488600804649083</v>
      </c>
      <c r="F34" s="12">
        <f t="shared" si="2"/>
        <v>13.198794844858355</v>
      </c>
      <c r="G34" s="1">
        <v>18.600000000000001</v>
      </c>
      <c r="H34" s="11">
        <f t="shared" ref="H34:H65" si="5">G34/2.237</f>
        <v>8.3147071971390254</v>
      </c>
      <c r="I34" s="12">
        <f t="shared" si="3"/>
        <v>27.653742309662206</v>
      </c>
      <c r="J34" s="1">
        <v>20</v>
      </c>
      <c r="K34" s="1" t="s">
        <v>13</v>
      </c>
      <c r="L34" s="1">
        <v>219</v>
      </c>
      <c r="M34" s="1" t="s">
        <v>8</v>
      </c>
      <c r="N34" s="1">
        <v>44.5</v>
      </c>
      <c r="O34" s="1">
        <v>33.5</v>
      </c>
      <c r="P34" s="1">
        <v>31.3</v>
      </c>
      <c r="Q34" s="1">
        <v>17</v>
      </c>
      <c r="R34" s="1" t="s">
        <v>51</v>
      </c>
    </row>
    <row r="35" spans="1:18" x14ac:dyDescent="0.2">
      <c r="A35" s="3">
        <v>44505</v>
      </c>
      <c r="B35" s="4">
        <v>22</v>
      </c>
      <c r="C35" s="1">
        <v>52</v>
      </c>
      <c r="D35" s="1">
        <v>38.299999999999997</v>
      </c>
      <c r="E35" s="11">
        <f t="shared" si="4"/>
        <v>17.121144389807775</v>
      </c>
      <c r="F35" s="12">
        <f t="shared" si="2"/>
        <v>29.313358521664625</v>
      </c>
      <c r="G35" s="1">
        <v>21.6</v>
      </c>
      <c r="H35" s="11">
        <f t="shared" si="5"/>
        <v>9.6557890031291915</v>
      </c>
      <c r="I35" s="12">
        <f t="shared" si="3"/>
        <v>37.293704509180252</v>
      </c>
      <c r="J35" s="1">
        <v>21</v>
      </c>
      <c r="K35" s="1" t="s">
        <v>21</v>
      </c>
      <c r="L35" s="1">
        <v>220</v>
      </c>
      <c r="M35" s="1" t="s">
        <v>8</v>
      </c>
      <c r="N35" s="1">
        <v>46</v>
      </c>
      <c r="O35" s="1">
        <v>36</v>
      </c>
      <c r="P35" s="1">
        <v>33.6</v>
      </c>
      <c r="Q35" s="1">
        <v>10</v>
      </c>
      <c r="R35" s="1" t="s">
        <v>6</v>
      </c>
    </row>
    <row r="36" spans="1:18" x14ac:dyDescent="0.2">
      <c r="A36" s="3">
        <v>44511</v>
      </c>
      <c r="B36" s="4">
        <v>58</v>
      </c>
      <c r="C36" s="1">
        <v>12</v>
      </c>
      <c r="D36" s="1">
        <v>28.3</v>
      </c>
      <c r="E36" s="11">
        <f t="shared" si="4"/>
        <v>12.650871703173893</v>
      </c>
      <c r="F36" s="12">
        <f t="shared" si="2"/>
        <v>16.004455485016592</v>
      </c>
      <c r="G36" s="1">
        <v>21.1</v>
      </c>
      <c r="H36" s="11">
        <f t="shared" si="5"/>
        <v>9.4322753687974963</v>
      </c>
      <c r="I36" s="12">
        <f t="shared" si="3"/>
        <v>35.587127453129582</v>
      </c>
      <c r="J36" s="1">
        <v>21</v>
      </c>
      <c r="K36" s="1" t="s">
        <v>24</v>
      </c>
      <c r="L36" s="1">
        <v>120</v>
      </c>
      <c r="M36" s="1" t="s">
        <v>8</v>
      </c>
      <c r="N36" s="1">
        <v>46.5</v>
      </c>
      <c r="O36" s="1">
        <v>24</v>
      </c>
      <c r="P36" s="1">
        <v>33.799999999999997</v>
      </c>
      <c r="Q36" s="1">
        <v>11.4</v>
      </c>
      <c r="R36" s="1" t="s">
        <v>6</v>
      </c>
    </row>
    <row r="37" spans="1:18" x14ac:dyDescent="0.2">
      <c r="A37" s="3">
        <v>44517</v>
      </c>
      <c r="B37" s="4">
        <v>88</v>
      </c>
      <c r="C37" s="1">
        <v>79</v>
      </c>
      <c r="D37" s="1">
        <v>34.1</v>
      </c>
      <c r="E37" s="11">
        <f t="shared" si="4"/>
        <v>15.243629861421546</v>
      </c>
      <c r="F37" s="12">
        <f t="shared" si="2"/>
        <v>23.236825135202267</v>
      </c>
      <c r="G37" s="1">
        <v>19.7</v>
      </c>
      <c r="H37" s="11">
        <f t="shared" si="5"/>
        <v>8.8064371926687528</v>
      </c>
      <c r="I37" s="12">
        <f t="shared" si="3"/>
        <v>31.021334411367803</v>
      </c>
      <c r="J37" s="1">
        <v>21</v>
      </c>
      <c r="K37" s="1" t="s">
        <v>18</v>
      </c>
      <c r="L37" s="1">
        <v>130</v>
      </c>
      <c r="M37" s="1" t="s">
        <v>8</v>
      </c>
      <c r="N37" s="1">
        <v>51.5</v>
      </c>
      <c r="O37" s="1">
        <v>26</v>
      </c>
      <c r="P37" s="1">
        <v>34.1</v>
      </c>
      <c r="Q37" s="1">
        <v>10.3</v>
      </c>
      <c r="R37" s="1" t="s">
        <v>6</v>
      </c>
    </row>
    <row r="38" spans="1:18" x14ac:dyDescent="0.2">
      <c r="A38" s="3">
        <v>44510</v>
      </c>
      <c r="B38" s="4">
        <v>46</v>
      </c>
      <c r="C38" s="1">
        <v>24</v>
      </c>
      <c r="D38" s="1">
        <v>42.9</v>
      </c>
      <c r="E38" s="11">
        <f t="shared" si="4"/>
        <v>19.177469825659365</v>
      </c>
      <c r="F38" s="12">
        <f t="shared" si="2"/>
        <v>36.777534891407548</v>
      </c>
      <c r="G38" s="1">
        <v>31.9</v>
      </c>
      <c r="H38" s="11">
        <f t="shared" si="5"/>
        <v>14.260169870362091</v>
      </c>
      <c r="I38" s="12">
        <f t="shared" si="3"/>
        <v>81.34097789263312</v>
      </c>
      <c r="J38" s="1">
        <v>21</v>
      </c>
      <c r="K38" s="1" t="s">
        <v>15</v>
      </c>
      <c r="L38" s="1">
        <v>195</v>
      </c>
      <c r="M38" s="1" t="s">
        <v>8</v>
      </c>
      <c r="N38" s="1">
        <v>56</v>
      </c>
      <c r="O38" s="1">
        <v>31</v>
      </c>
      <c r="P38" s="1">
        <v>67.8</v>
      </c>
      <c r="Q38" s="1">
        <v>17.100000000000001</v>
      </c>
      <c r="R38" s="1" t="s">
        <v>9</v>
      </c>
    </row>
    <row r="39" spans="1:18" x14ac:dyDescent="0.2">
      <c r="A39" s="3">
        <v>44510</v>
      </c>
      <c r="B39" s="4">
        <v>47</v>
      </c>
      <c r="C39" s="1">
        <v>53</v>
      </c>
      <c r="D39" s="1">
        <v>41.8</v>
      </c>
      <c r="E39" s="11">
        <f t="shared" si="4"/>
        <v>18.685739830129634</v>
      </c>
      <c r="F39" s="12">
        <f t="shared" si="2"/>
        <v>34.91568729992931</v>
      </c>
      <c r="G39" s="1">
        <v>32.5</v>
      </c>
      <c r="H39" s="11">
        <f t="shared" si="5"/>
        <v>14.528386231560125</v>
      </c>
      <c r="I39" s="12">
        <f t="shared" si="3"/>
        <v>84.429602597354332</v>
      </c>
      <c r="J39" s="1">
        <v>21</v>
      </c>
      <c r="K39" s="1" t="s">
        <v>11</v>
      </c>
      <c r="L39" s="1">
        <v>204</v>
      </c>
      <c r="M39" s="1" t="s">
        <v>8</v>
      </c>
      <c r="N39" s="1">
        <v>51</v>
      </c>
      <c r="O39" s="1">
        <v>33</v>
      </c>
      <c r="P39" s="1">
        <v>53.8</v>
      </c>
      <c r="Q39" s="1">
        <v>17.7</v>
      </c>
      <c r="R39" s="1" t="s">
        <v>9</v>
      </c>
    </row>
    <row r="40" spans="1:18" x14ac:dyDescent="0.2">
      <c r="A40" s="3">
        <v>44510</v>
      </c>
      <c r="B40" s="4">
        <v>49</v>
      </c>
      <c r="C40" s="1">
        <v>44</v>
      </c>
      <c r="D40" s="1">
        <v>36.200000000000003</v>
      </c>
      <c r="E40" s="11">
        <f t="shared" si="4"/>
        <v>16.182387125614664</v>
      </c>
      <c r="F40" s="12">
        <f t="shared" si="2"/>
        <v>26.186965308325924</v>
      </c>
      <c r="G40" s="1">
        <v>25.1</v>
      </c>
      <c r="H40" s="11">
        <f t="shared" si="5"/>
        <v>11.220384443451051</v>
      </c>
      <c r="I40" s="12">
        <f t="shared" si="3"/>
        <v>50.35881082353535</v>
      </c>
      <c r="J40" s="1">
        <v>21</v>
      </c>
      <c r="K40" s="1" t="s">
        <v>16</v>
      </c>
      <c r="L40" s="1">
        <v>167</v>
      </c>
      <c r="M40" s="1" t="s">
        <v>8</v>
      </c>
      <c r="N40" s="1">
        <v>49</v>
      </c>
      <c r="O40" s="1">
        <v>29</v>
      </c>
      <c r="P40" s="1">
        <v>30.9</v>
      </c>
      <c r="Q40" s="1">
        <v>10.199999999999999</v>
      </c>
      <c r="R40" s="1" t="s">
        <v>9</v>
      </c>
    </row>
    <row r="41" spans="1:18" x14ac:dyDescent="0.2">
      <c r="A41" s="3">
        <v>44510</v>
      </c>
      <c r="B41" s="4">
        <v>50</v>
      </c>
      <c r="C41" s="1">
        <v>90</v>
      </c>
      <c r="D41" s="1">
        <v>34.4</v>
      </c>
      <c r="E41" s="11">
        <f t="shared" si="4"/>
        <v>15.377738042020562</v>
      </c>
      <c r="F41" s="12">
        <f t="shared" si="2"/>
        <v>23.647482728900641</v>
      </c>
      <c r="G41" s="1">
        <v>21.5</v>
      </c>
      <c r="H41" s="11">
        <f t="shared" si="5"/>
        <v>9.6110862762628511</v>
      </c>
      <c r="I41" s="12">
        <f t="shared" si="3"/>
        <v>36.949191763907251</v>
      </c>
      <c r="J41" s="1">
        <v>21</v>
      </c>
      <c r="K41" s="1" t="s">
        <v>20</v>
      </c>
      <c r="L41" s="1">
        <v>159</v>
      </c>
      <c r="M41" s="1" t="s">
        <v>8</v>
      </c>
      <c r="N41" s="1">
        <v>41</v>
      </c>
      <c r="O41" s="1">
        <v>32.5</v>
      </c>
      <c r="P41" s="1">
        <v>26.1</v>
      </c>
      <c r="Q41" s="1">
        <v>10</v>
      </c>
      <c r="R41" s="1" t="s">
        <v>9</v>
      </c>
    </row>
    <row r="42" spans="1:18" x14ac:dyDescent="0.2">
      <c r="A42" s="3">
        <v>44506</v>
      </c>
      <c r="B42" s="4">
        <v>27</v>
      </c>
      <c r="C42" s="1">
        <v>38</v>
      </c>
      <c r="D42" s="1">
        <v>33.5</v>
      </c>
      <c r="E42" s="11">
        <f t="shared" si="4"/>
        <v>14.975413500223514</v>
      </c>
      <c r="F42" s="12">
        <f t="shared" si="2"/>
        <v>22.42630095026767</v>
      </c>
      <c r="G42" s="1">
        <v>17.600000000000001</v>
      </c>
      <c r="H42" s="11">
        <f t="shared" si="5"/>
        <v>7.8676799284756376</v>
      </c>
      <c r="I42" s="12">
        <f t="shared" si="3"/>
        <v>24.760154982775365</v>
      </c>
      <c r="J42" s="1">
        <v>21</v>
      </c>
      <c r="K42" s="1" t="s">
        <v>18</v>
      </c>
      <c r="L42" s="1">
        <v>200</v>
      </c>
      <c r="M42" s="1" t="s">
        <v>8</v>
      </c>
      <c r="N42" s="1">
        <v>45</v>
      </c>
      <c r="O42" s="1">
        <v>32</v>
      </c>
      <c r="P42" s="1">
        <v>36.6</v>
      </c>
      <c r="Q42" s="1">
        <v>11.3</v>
      </c>
      <c r="R42" s="1" t="s">
        <v>51</v>
      </c>
    </row>
    <row r="43" spans="1:18" x14ac:dyDescent="0.2">
      <c r="A43" s="3">
        <v>44506</v>
      </c>
      <c r="B43" s="4">
        <v>31</v>
      </c>
      <c r="C43" s="1">
        <v>98</v>
      </c>
      <c r="D43" s="1">
        <v>30.6</v>
      </c>
      <c r="E43" s="11">
        <f t="shared" si="4"/>
        <v>13.679034421099686</v>
      </c>
      <c r="F43" s="12">
        <f t="shared" si="2"/>
        <v>18.711598269363005</v>
      </c>
      <c r="G43" s="1">
        <v>16.899999999999999</v>
      </c>
      <c r="H43" s="11">
        <f t="shared" si="5"/>
        <v>7.5547608404112641</v>
      </c>
      <c r="I43" s="12">
        <f t="shared" si="3"/>
        <v>22.829764542324604</v>
      </c>
      <c r="J43" s="1">
        <v>21</v>
      </c>
      <c r="K43" s="1" t="s">
        <v>24</v>
      </c>
      <c r="L43" s="1">
        <v>145</v>
      </c>
      <c r="M43" s="1" t="s">
        <v>5</v>
      </c>
      <c r="N43" s="1">
        <v>46</v>
      </c>
      <c r="O43" s="1">
        <v>26</v>
      </c>
      <c r="P43" s="1">
        <v>27</v>
      </c>
      <c r="Q43" s="1">
        <v>12.9</v>
      </c>
      <c r="R43" s="1" t="s">
        <v>51</v>
      </c>
    </row>
    <row r="44" spans="1:18" x14ac:dyDescent="0.2">
      <c r="A44" s="3">
        <v>44517</v>
      </c>
      <c r="B44" s="4">
        <v>91</v>
      </c>
      <c r="C44" s="1">
        <v>6</v>
      </c>
      <c r="D44" s="1">
        <v>35.299999999999997</v>
      </c>
      <c r="E44" s="11">
        <f t="shared" si="4"/>
        <v>15.78006258381761</v>
      </c>
      <c r="F44" s="12">
        <f t="shared" si="2"/>
        <v>24.901037514920052</v>
      </c>
      <c r="G44" s="1">
        <v>20</v>
      </c>
      <c r="H44" s="11">
        <f t="shared" si="5"/>
        <v>8.9405453732677689</v>
      </c>
      <c r="I44" s="12">
        <f t="shared" si="3"/>
        <v>31.973340628583884</v>
      </c>
      <c r="J44" s="1">
        <v>22</v>
      </c>
      <c r="K44" s="1" t="s">
        <v>21</v>
      </c>
      <c r="L44" s="1">
        <v>180</v>
      </c>
      <c r="M44" s="1" t="s">
        <v>8</v>
      </c>
      <c r="N44" s="1">
        <v>47</v>
      </c>
      <c r="O44" s="1">
        <v>30.5</v>
      </c>
      <c r="P44" s="1">
        <v>29.3</v>
      </c>
      <c r="Q44" s="1">
        <v>10.5</v>
      </c>
      <c r="R44" s="1" t="s">
        <v>6</v>
      </c>
    </row>
    <row r="45" spans="1:18" x14ac:dyDescent="0.2">
      <c r="A45" s="3">
        <v>44520</v>
      </c>
      <c r="B45" s="4">
        <v>98</v>
      </c>
      <c r="C45" s="1">
        <v>120</v>
      </c>
      <c r="D45" s="1">
        <v>40.299999999999997</v>
      </c>
      <c r="E45" s="11">
        <f t="shared" si="4"/>
        <v>18.015198927134552</v>
      </c>
      <c r="F45" s="12">
        <f t="shared" si="2"/>
        <v>32.454739238422995</v>
      </c>
      <c r="G45" s="1">
        <v>21.4</v>
      </c>
      <c r="H45" s="11">
        <f t="shared" si="5"/>
        <v>9.5663835493965124</v>
      </c>
      <c r="I45" s="12">
        <f t="shared" si="3"/>
        <v>36.606277685665688</v>
      </c>
      <c r="J45" s="1">
        <v>22</v>
      </c>
      <c r="K45" s="1" t="s">
        <v>24</v>
      </c>
      <c r="L45" s="1">
        <v>145</v>
      </c>
      <c r="M45" s="1" t="s">
        <v>8</v>
      </c>
      <c r="N45" s="1">
        <v>48.5</v>
      </c>
      <c r="O45" s="1">
        <v>28.5</v>
      </c>
      <c r="P45" s="1">
        <v>35.9</v>
      </c>
      <c r="Q45" s="1">
        <v>11.1</v>
      </c>
      <c r="R45" s="1" t="s">
        <v>6</v>
      </c>
    </row>
    <row r="46" spans="1:18" x14ac:dyDescent="0.2">
      <c r="A46" s="3">
        <v>44520</v>
      </c>
      <c r="B46" s="4">
        <v>100</v>
      </c>
      <c r="C46" s="1">
        <v>119</v>
      </c>
      <c r="D46" s="1">
        <v>40.1</v>
      </c>
      <c r="E46" s="11">
        <f t="shared" si="4"/>
        <v>17.925793473401878</v>
      </c>
      <c r="F46" s="12">
        <f t="shared" si="2"/>
        <v>32.133407165105744</v>
      </c>
      <c r="G46" s="1">
        <v>22.6</v>
      </c>
      <c r="H46" s="11">
        <f t="shared" si="5"/>
        <v>10.10281627179258</v>
      </c>
      <c r="I46" s="12">
        <f t="shared" si="3"/>
        <v>40.826758648638773</v>
      </c>
      <c r="J46" s="1">
        <v>22</v>
      </c>
      <c r="K46" s="1" t="s">
        <v>4</v>
      </c>
      <c r="L46" s="1">
        <v>200</v>
      </c>
      <c r="M46" s="1" t="s">
        <v>5</v>
      </c>
      <c r="N46" s="1">
        <v>47</v>
      </c>
      <c r="O46" s="1">
        <v>32.5</v>
      </c>
      <c r="P46" s="1">
        <v>37.200000000000003</v>
      </c>
      <c r="Q46" s="1">
        <v>7.3</v>
      </c>
      <c r="R46" s="1" t="s">
        <v>6</v>
      </c>
    </row>
    <row r="47" spans="1:18" x14ac:dyDescent="0.2">
      <c r="A47" s="3">
        <v>44520</v>
      </c>
      <c r="B47" s="4">
        <v>103</v>
      </c>
      <c r="C47" s="1">
        <v>111</v>
      </c>
      <c r="D47" s="1">
        <v>39.4</v>
      </c>
      <c r="E47" s="11">
        <f t="shared" si="4"/>
        <v>17.612874385337506</v>
      </c>
      <c r="F47" s="12">
        <f t="shared" si="2"/>
        <v>31.021334411367803</v>
      </c>
      <c r="G47" s="1">
        <v>22.6</v>
      </c>
      <c r="H47" s="11">
        <f t="shared" si="5"/>
        <v>10.10281627179258</v>
      </c>
      <c r="I47" s="12">
        <f t="shared" si="3"/>
        <v>40.826758648638773</v>
      </c>
      <c r="J47" s="1">
        <v>22</v>
      </c>
      <c r="K47" s="1" t="s">
        <v>19</v>
      </c>
      <c r="L47" s="1">
        <v>135</v>
      </c>
      <c r="M47" s="1" t="s">
        <v>8</v>
      </c>
      <c r="N47" s="1">
        <v>49</v>
      </c>
      <c r="O47" s="1">
        <v>30</v>
      </c>
      <c r="P47" s="1">
        <v>39.6</v>
      </c>
      <c r="Q47" s="1">
        <v>15.9</v>
      </c>
      <c r="R47" s="1" t="s">
        <v>6</v>
      </c>
    </row>
    <row r="48" spans="1:18" x14ac:dyDescent="0.2">
      <c r="A48" s="3">
        <v>44507</v>
      </c>
      <c r="B48" s="4">
        <v>36</v>
      </c>
      <c r="C48" s="1">
        <v>48</v>
      </c>
      <c r="D48" s="1">
        <v>36.799999999999997</v>
      </c>
      <c r="E48" s="11">
        <f t="shared" si="4"/>
        <v>16.450603486812692</v>
      </c>
      <c r="F48" s="12">
        <f t="shared" si="2"/>
        <v>27.062235508033396</v>
      </c>
      <c r="G48" s="1">
        <v>22.6</v>
      </c>
      <c r="H48" s="11">
        <f t="shared" si="5"/>
        <v>10.10281627179258</v>
      </c>
      <c r="I48" s="12">
        <f t="shared" si="3"/>
        <v>40.826758648638773</v>
      </c>
      <c r="J48" s="1">
        <v>22</v>
      </c>
      <c r="K48" s="1" t="s">
        <v>24</v>
      </c>
      <c r="L48" s="1">
        <v>165</v>
      </c>
      <c r="M48" s="1" t="s">
        <v>8</v>
      </c>
      <c r="N48" s="1">
        <v>52.3</v>
      </c>
      <c r="O48" s="1">
        <v>29.5</v>
      </c>
      <c r="P48" s="1">
        <v>49.8</v>
      </c>
      <c r="Q48" s="1">
        <v>17.5</v>
      </c>
      <c r="R48" s="1" t="s">
        <v>9</v>
      </c>
    </row>
    <row r="49" spans="1:19" x14ac:dyDescent="0.2">
      <c r="A49" s="3">
        <v>44509</v>
      </c>
      <c r="B49" s="4">
        <v>41</v>
      </c>
      <c r="C49" s="1">
        <v>70</v>
      </c>
      <c r="D49" s="1">
        <v>39.200000000000003</v>
      </c>
      <c r="E49" s="11">
        <f t="shared" si="4"/>
        <v>17.523468931604828</v>
      </c>
      <c r="F49" s="12">
        <f t="shared" si="2"/>
        <v>30.707196339691968</v>
      </c>
      <c r="G49" s="1">
        <v>27.8</v>
      </c>
      <c r="H49" s="11">
        <f t="shared" si="5"/>
        <v>12.427358068842199</v>
      </c>
      <c r="I49" s="12">
        <f t="shared" si="3"/>
        <v>61.77569142848693</v>
      </c>
      <c r="J49" s="1">
        <v>22</v>
      </c>
      <c r="K49" s="1" t="s">
        <v>27</v>
      </c>
      <c r="L49" s="1">
        <v>132</v>
      </c>
      <c r="M49" s="1" t="s">
        <v>8</v>
      </c>
      <c r="N49" s="1">
        <v>53</v>
      </c>
      <c r="O49" s="1">
        <v>26</v>
      </c>
      <c r="P49" s="1">
        <v>33</v>
      </c>
      <c r="Q49" s="1">
        <v>9</v>
      </c>
      <c r="R49" s="1" t="s">
        <v>9</v>
      </c>
    </row>
    <row r="50" spans="1:19" x14ac:dyDescent="0.2">
      <c r="A50" s="3">
        <v>44510</v>
      </c>
      <c r="B50" s="4">
        <v>51</v>
      </c>
      <c r="C50" s="1">
        <v>86</v>
      </c>
      <c r="D50" s="1">
        <v>46</v>
      </c>
      <c r="E50" s="11">
        <f t="shared" si="4"/>
        <v>20.56325435851587</v>
      </c>
      <c r="F50" s="12">
        <f t="shared" si="2"/>
        <v>42.284742981302195</v>
      </c>
      <c r="G50" s="1">
        <v>29.4</v>
      </c>
      <c r="H50" s="11">
        <f t="shared" si="5"/>
        <v>13.14260169870362</v>
      </c>
      <c r="I50" s="12">
        <f t="shared" si="3"/>
        <v>69.091191764306913</v>
      </c>
      <c r="J50" s="1">
        <v>22</v>
      </c>
      <c r="K50" s="1" t="s">
        <v>14</v>
      </c>
      <c r="L50" s="1">
        <v>155</v>
      </c>
      <c r="M50" s="1" t="s">
        <v>8</v>
      </c>
      <c r="N50" s="1">
        <v>45.5</v>
      </c>
      <c r="O50" s="1">
        <v>29</v>
      </c>
      <c r="P50" s="1">
        <v>43.4</v>
      </c>
      <c r="Q50" s="1">
        <v>11.1</v>
      </c>
      <c r="R50" s="1" t="s">
        <v>9</v>
      </c>
    </row>
    <row r="51" spans="1:19" x14ac:dyDescent="0.2">
      <c r="A51" s="3">
        <v>44520</v>
      </c>
      <c r="B51" s="4">
        <v>105</v>
      </c>
      <c r="C51" s="1">
        <v>113</v>
      </c>
      <c r="D51" s="1">
        <v>53.8</v>
      </c>
      <c r="E51" s="11">
        <f t="shared" si="4"/>
        <v>24.050067054090299</v>
      </c>
      <c r="F51" s="12">
        <f t="shared" si="2"/>
        <v>57.840572530623973</v>
      </c>
      <c r="G51" s="1">
        <v>31.8</v>
      </c>
      <c r="H51" s="11">
        <f t="shared" si="5"/>
        <v>14.215467143495752</v>
      </c>
      <c r="I51" s="12">
        <f t="shared" si="3"/>
        <v>80.831802443122911</v>
      </c>
      <c r="J51" s="1">
        <v>22</v>
      </c>
      <c r="K51" s="1" t="s">
        <v>18</v>
      </c>
      <c r="L51" s="1">
        <v>169</v>
      </c>
      <c r="M51" s="1" t="s">
        <v>8</v>
      </c>
      <c r="N51" s="1">
        <v>49</v>
      </c>
      <c r="O51" s="1">
        <v>34</v>
      </c>
      <c r="P51" s="1">
        <v>50.8</v>
      </c>
      <c r="Q51" s="1">
        <v>15.5</v>
      </c>
      <c r="R51" s="1" t="s">
        <v>9</v>
      </c>
    </row>
    <row r="52" spans="1:19" x14ac:dyDescent="0.2">
      <c r="A52" s="3">
        <v>44511</v>
      </c>
      <c r="B52" s="4">
        <v>65</v>
      </c>
      <c r="C52" s="1">
        <v>17</v>
      </c>
      <c r="D52" s="1">
        <v>42.9</v>
      </c>
      <c r="E52" s="11">
        <f t="shared" si="4"/>
        <v>19.177469825659365</v>
      </c>
      <c r="F52" s="12">
        <f t="shared" si="2"/>
        <v>36.777534891407548</v>
      </c>
      <c r="G52" s="1">
        <v>22.8</v>
      </c>
      <c r="H52" s="11">
        <f t="shared" si="5"/>
        <v>10.192221725525258</v>
      </c>
      <c r="I52" s="12">
        <f t="shared" si="3"/>
        <v>41.552553480907626</v>
      </c>
      <c r="J52" s="1">
        <v>22</v>
      </c>
      <c r="K52" s="1" t="s">
        <v>19</v>
      </c>
      <c r="L52" s="1">
        <v>150</v>
      </c>
      <c r="M52" s="1" t="s">
        <v>8</v>
      </c>
      <c r="N52" s="1">
        <v>46</v>
      </c>
      <c r="O52" s="1">
        <v>27.5</v>
      </c>
      <c r="P52" s="1">
        <v>38.700000000000003</v>
      </c>
      <c r="Q52" s="1">
        <v>11</v>
      </c>
      <c r="R52" s="1" t="s">
        <v>51</v>
      </c>
    </row>
    <row r="53" spans="1:19" x14ac:dyDescent="0.2">
      <c r="A53" s="3">
        <v>44496</v>
      </c>
      <c r="B53" s="4">
        <v>1</v>
      </c>
      <c r="C53" s="1">
        <v>11</v>
      </c>
      <c r="D53" s="1">
        <v>44</v>
      </c>
      <c r="E53" s="11">
        <f t="shared" si="4"/>
        <v>19.669199821189093</v>
      </c>
      <c r="F53" s="12">
        <f t="shared" si="2"/>
        <v>38.687742160586509</v>
      </c>
      <c r="G53" s="1">
        <v>20</v>
      </c>
      <c r="H53" s="11">
        <f t="shared" si="5"/>
        <v>8.9405453732677689</v>
      </c>
      <c r="I53" s="12">
        <f t="shared" si="3"/>
        <v>31.973340628583884</v>
      </c>
      <c r="J53" s="1">
        <v>23</v>
      </c>
      <c r="K53" s="1" t="s">
        <v>13</v>
      </c>
      <c r="L53" s="1">
        <v>175</v>
      </c>
      <c r="M53" s="1" t="s">
        <v>8</v>
      </c>
      <c r="N53" s="1">
        <v>38.5</v>
      </c>
      <c r="O53" s="1">
        <v>36</v>
      </c>
      <c r="P53" s="1">
        <v>25.8</v>
      </c>
      <c r="Q53" s="1">
        <v>13.1</v>
      </c>
      <c r="R53" s="1" t="s">
        <v>6</v>
      </c>
      <c r="S53" s="2"/>
    </row>
    <row r="54" spans="1:19" x14ac:dyDescent="0.2">
      <c r="A54" s="3">
        <v>44506</v>
      </c>
      <c r="B54" s="4">
        <v>25</v>
      </c>
      <c r="C54" s="1">
        <v>2</v>
      </c>
      <c r="D54" s="1">
        <v>26.2</v>
      </c>
      <c r="E54" s="11">
        <f t="shared" si="4"/>
        <v>11.712114438980777</v>
      </c>
      <c r="F54" s="12">
        <f t="shared" si="2"/>
        <v>13.717362463178199</v>
      </c>
      <c r="G54" s="1">
        <v>15.1</v>
      </c>
      <c r="H54" s="11">
        <f t="shared" si="5"/>
        <v>6.7501117568171658</v>
      </c>
      <c r="I54" s="12">
        <f t="shared" si="3"/>
        <v>18.225603491808531</v>
      </c>
      <c r="J54" s="1">
        <v>23</v>
      </c>
      <c r="K54" s="1" t="s">
        <v>14</v>
      </c>
      <c r="L54" s="1">
        <v>180</v>
      </c>
      <c r="M54" s="1" t="s">
        <v>8</v>
      </c>
      <c r="N54" s="1">
        <v>45.5</v>
      </c>
      <c r="O54" s="1">
        <v>32</v>
      </c>
      <c r="P54" s="1">
        <v>30.5</v>
      </c>
      <c r="Q54" s="1">
        <v>13.4</v>
      </c>
      <c r="R54" s="1" t="s">
        <v>6</v>
      </c>
    </row>
    <row r="55" spans="1:19" x14ac:dyDescent="0.2">
      <c r="A55" s="3">
        <v>44510</v>
      </c>
      <c r="B55" s="4">
        <v>52</v>
      </c>
      <c r="C55" s="1">
        <v>46</v>
      </c>
      <c r="D55" s="1">
        <v>28.3</v>
      </c>
      <c r="E55" s="11">
        <f t="shared" si="4"/>
        <v>12.650871703173893</v>
      </c>
      <c r="F55" s="12">
        <f t="shared" si="2"/>
        <v>16.004455485016592</v>
      </c>
      <c r="G55" s="1">
        <v>16.2</v>
      </c>
      <c r="H55" s="11">
        <f t="shared" si="5"/>
        <v>7.2418417523468923</v>
      </c>
      <c r="I55" s="12">
        <f t="shared" si="3"/>
        <v>20.977708786413885</v>
      </c>
      <c r="J55" s="1">
        <v>23</v>
      </c>
      <c r="K55" s="1" t="s">
        <v>19</v>
      </c>
      <c r="L55" s="1">
        <v>105</v>
      </c>
      <c r="M55" s="1" t="s">
        <v>8</v>
      </c>
      <c r="N55" s="1">
        <v>47</v>
      </c>
      <c r="O55" s="1">
        <v>24.5</v>
      </c>
      <c r="P55" s="1">
        <v>16.8</v>
      </c>
      <c r="Q55" s="1">
        <v>9.3000000000000007</v>
      </c>
      <c r="R55" s="1" t="s">
        <v>6</v>
      </c>
    </row>
    <row r="56" spans="1:19" x14ac:dyDescent="0.2">
      <c r="A56" s="3">
        <v>44517</v>
      </c>
      <c r="B56" s="4">
        <v>87</v>
      </c>
      <c r="C56" s="1">
        <v>29</v>
      </c>
      <c r="D56" s="1">
        <v>35.700000000000003</v>
      </c>
      <c r="E56" s="11">
        <f t="shared" si="4"/>
        <v>15.958873491282969</v>
      </c>
      <c r="F56" s="12">
        <f t="shared" si="2"/>
        <v>25.468564311077426</v>
      </c>
      <c r="G56" s="1">
        <v>19.2</v>
      </c>
      <c r="H56" s="11">
        <f t="shared" si="5"/>
        <v>8.5829235583370576</v>
      </c>
      <c r="I56" s="12">
        <f t="shared" si="3"/>
        <v>29.466630723302906</v>
      </c>
      <c r="J56" s="1">
        <v>23</v>
      </c>
      <c r="K56" s="1" t="s">
        <v>18</v>
      </c>
      <c r="L56" s="1">
        <v>180</v>
      </c>
      <c r="M56" s="1" t="s">
        <v>8</v>
      </c>
      <c r="N56" s="1">
        <v>47.5</v>
      </c>
      <c r="O56" s="1">
        <v>31.5</v>
      </c>
      <c r="P56" s="1">
        <v>33.4</v>
      </c>
      <c r="Q56" s="1">
        <v>7.8</v>
      </c>
      <c r="R56" s="1" t="s">
        <v>6</v>
      </c>
    </row>
    <row r="57" spans="1:19" x14ac:dyDescent="0.2">
      <c r="A57" s="3">
        <v>44520</v>
      </c>
      <c r="B57" s="4">
        <v>99</v>
      </c>
      <c r="C57" s="1">
        <v>106</v>
      </c>
      <c r="D57" s="1">
        <v>28</v>
      </c>
      <c r="E57" s="11">
        <f t="shared" si="4"/>
        <v>12.516763522574877</v>
      </c>
      <c r="F57" s="12">
        <f t="shared" si="2"/>
        <v>15.666936908006106</v>
      </c>
      <c r="G57" s="1">
        <v>14.4</v>
      </c>
      <c r="H57" s="11">
        <f t="shared" si="5"/>
        <v>6.4371926687527941</v>
      </c>
      <c r="I57" s="12">
        <f t="shared" si="3"/>
        <v>16.574979781857888</v>
      </c>
      <c r="J57" s="1">
        <v>23</v>
      </c>
      <c r="K57" s="1" t="s">
        <v>13</v>
      </c>
      <c r="L57" s="1">
        <v>160</v>
      </c>
      <c r="M57" s="1" t="s">
        <v>8</v>
      </c>
      <c r="N57" s="1">
        <v>40.6</v>
      </c>
      <c r="O57" s="1">
        <v>28</v>
      </c>
      <c r="P57" s="1">
        <v>20.2</v>
      </c>
      <c r="Q57" s="1">
        <v>6.5</v>
      </c>
      <c r="R57" s="1" t="s">
        <v>6</v>
      </c>
    </row>
    <row r="58" spans="1:19" x14ac:dyDescent="0.2">
      <c r="A58" s="3">
        <v>44520</v>
      </c>
      <c r="B58" s="4">
        <v>101</v>
      </c>
      <c r="C58" s="1">
        <v>121</v>
      </c>
      <c r="D58" s="1">
        <v>36.700000000000003</v>
      </c>
      <c r="E58" s="11">
        <f t="shared" si="4"/>
        <v>16.405900759946356</v>
      </c>
      <c r="F58" s="12">
        <f t="shared" si="2"/>
        <v>26.915357974520841</v>
      </c>
      <c r="G58" s="1">
        <v>23.2</v>
      </c>
      <c r="H58" s="11">
        <f t="shared" si="5"/>
        <v>10.371032632990612</v>
      </c>
      <c r="I58" s="12">
        <f t="shared" si="3"/>
        <v>43.023327149822478</v>
      </c>
      <c r="J58" s="1">
        <v>23</v>
      </c>
      <c r="K58" s="1" t="s">
        <v>11</v>
      </c>
      <c r="L58" s="1">
        <v>210</v>
      </c>
      <c r="M58" s="1" t="s">
        <v>8</v>
      </c>
      <c r="N58" s="1">
        <v>54.5</v>
      </c>
      <c r="O58" s="1">
        <v>36.5</v>
      </c>
      <c r="P58" s="1">
        <v>43.4</v>
      </c>
      <c r="Q58" s="1">
        <v>19.399999999999999</v>
      </c>
      <c r="R58" s="1" t="s">
        <v>9</v>
      </c>
    </row>
    <row r="59" spans="1:19" x14ac:dyDescent="0.2">
      <c r="A59" s="3">
        <v>44520</v>
      </c>
      <c r="B59" s="4">
        <v>104</v>
      </c>
      <c r="C59" s="1">
        <v>103</v>
      </c>
      <c r="D59" s="1">
        <v>38.700000000000003</v>
      </c>
      <c r="E59" s="11">
        <f t="shared" si="4"/>
        <v>17.299955297273133</v>
      </c>
      <c r="F59" s="12">
        <f t="shared" si="2"/>
        <v>29.928845328764876</v>
      </c>
      <c r="G59" s="1">
        <v>22.8</v>
      </c>
      <c r="H59" s="11">
        <f t="shared" si="5"/>
        <v>10.192221725525258</v>
      </c>
      <c r="I59" s="12">
        <f t="shared" si="3"/>
        <v>41.552553480907626</v>
      </c>
      <c r="J59" s="1">
        <v>23</v>
      </c>
      <c r="K59" s="1" t="s">
        <v>15</v>
      </c>
      <c r="L59" s="1">
        <v>180</v>
      </c>
      <c r="M59" s="1" t="s">
        <v>8</v>
      </c>
      <c r="N59" s="1">
        <v>52</v>
      </c>
      <c r="O59" s="1">
        <v>32</v>
      </c>
      <c r="P59" s="1">
        <v>49.5</v>
      </c>
      <c r="Q59" s="1">
        <v>12.5</v>
      </c>
      <c r="R59" s="1" t="s">
        <v>9</v>
      </c>
    </row>
    <row r="60" spans="1:19" x14ac:dyDescent="0.2">
      <c r="A60" s="3">
        <v>44496</v>
      </c>
      <c r="B60" s="4">
        <v>4</v>
      </c>
      <c r="C60" s="1" t="s">
        <v>30</v>
      </c>
      <c r="D60" s="1">
        <v>26.7</v>
      </c>
      <c r="E60" s="11">
        <f t="shared" si="4"/>
        <v>11.935628073312472</v>
      </c>
      <c r="F60" s="12">
        <f t="shared" si="2"/>
        <v>14.245921750444479</v>
      </c>
      <c r="G60" s="1">
        <v>16.8</v>
      </c>
      <c r="H60" s="11">
        <f t="shared" si="5"/>
        <v>7.5100581135449263</v>
      </c>
      <c r="I60" s="12">
        <f t="shared" si="3"/>
        <v>22.560389147528792</v>
      </c>
      <c r="J60" s="1">
        <v>24</v>
      </c>
      <c r="K60" s="1" t="s">
        <v>31</v>
      </c>
      <c r="L60" s="1">
        <v>93</v>
      </c>
      <c r="M60" s="1" t="s">
        <v>8</v>
      </c>
      <c r="N60" s="1">
        <v>45</v>
      </c>
      <c r="O60" s="1">
        <v>23</v>
      </c>
      <c r="P60" s="1">
        <v>27.1</v>
      </c>
      <c r="Q60" s="1">
        <v>6.3</v>
      </c>
      <c r="R60" s="1" t="s">
        <v>6</v>
      </c>
      <c r="S60" s="2"/>
    </row>
    <row r="61" spans="1:19" x14ac:dyDescent="0.2">
      <c r="A61" s="3">
        <v>44496</v>
      </c>
      <c r="B61" s="4">
        <v>5</v>
      </c>
      <c r="C61" s="1">
        <v>36</v>
      </c>
      <c r="D61" s="1">
        <v>41.3</v>
      </c>
      <c r="E61" s="11">
        <f t="shared" si="4"/>
        <v>18.462226195797943</v>
      </c>
      <c r="F61" s="12">
        <f t="shared" si="2"/>
        <v>34.085379610480778</v>
      </c>
      <c r="G61" s="1">
        <v>26.4</v>
      </c>
      <c r="H61" s="11">
        <f t="shared" si="5"/>
        <v>11.801519892713454</v>
      </c>
      <c r="I61" s="12">
        <f t="shared" si="3"/>
        <v>55.710348711244549</v>
      </c>
      <c r="J61" s="1">
        <v>24</v>
      </c>
      <c r="K61" s="1" t="s">
        <v>16</v>
      </c>
      <c r="L61" s="1">
        <v>165</v>
      </c>
      <c r="M61" s="1" t="s">
        <v>8</v>
      </c>
      <c r="N61" s="1">
        <v>52.5</v>
      </c>
      <c r="O61" s="1">
        <v>27.5</v>
      </c>
      <c r="P61" s="1">
        <v>33.299999999999997</v>
      </c>
      <c r="Q61" s="1">
        <v>9.3000000000000007</v>
      </c>
      <c r="R61" s="1" t="s">
        <v>9</v>
      </c>
      <c r="S61" s="2"/>
    </row>
    <row r="62" spans="1:19" x14ac:dyDescent="0.2">
      <c r="A62" s="3">
        <v>44505</v>
      </c>
      <c r="B62" s="4">
        <v>23</v>
      </c>
      <c r="C62" s="1">
        <v>82</v>
      </c>
      <c r="D62" s="1">
        <v>48.4</v>
      </c>
      <c r="E62" s="11">
        <f t="shared" si="4"/>
        <v>21.636119803307999</v>
      </c>
      <c r="F62" s="12">
        <f t="shared" si="2"/>
        <v>46.812168014309663</v>
      </c>
      <c r="G62" s="1">
        <v>35.9</v>
      </c>
      <c r="H62" s="11">
        <f t="shared" si="5"/>
        <v>16.048278945015646</v>
      </c>
      <c r="I62" s="12">
        <f t="shared" si="3"/>
        <v>103.01890283881301</v>
      </c>
      <c r="J62" s="1">
        <v>24</v>
      </c>
      <c r="K62" s="1" t="s">
        <v>27</v>
      </c>
      <c r="L62" s="1">
        <v>240</v>
      </c>
      <c r="M62" s="1" t="s">
        <v>8</v>
      </c>
      <c r="N62" s="1">
        <v>54</v>
      </c>
      <c r="O62" s="1">
        <v>41</v>
      </c>
      <c r="P62" s="1">
        <v>73.3</v>
      </c>
      <c r="Q62" s="1">
        <v>18.399999999999999</v>
      </c>
      <c r="R62" s="1" t="s">
        <v>9</v>
      </c>
    </row>
    <row r="63" spans="1:19" x14ac:dyDescent="0.2">
      <c r="A63" s="3">
        <v>44511</v>
      </c>
      <c r="B63" s="4">
        <v>62</v>
      </c>
      <c r="C63" s="1">
        <v>93</v>
      </c>
      <c r="D63" s="1">
        <v>30.6</v>
      </c>
      <c r="E63" s="11">
        <f t="shared" si="4"/>
        <v>13.679034421099686</v>
      </c>
      <c r="F63" s="12">
        <f t="shared" si="2"/>
        <v>18.711598269363005</v>
      </c>
      <c r="G63" s="1">
        <v>27.5</v>
      </c>
      <c r="H63" s="11">
        <f t="shared" si="5"/>
        <v>12.293249888243182</v>
      </c>
      <c r="I63" s="12">
        <f t="shared" si="3"/>
        <v>60.449597125916398</v>
      </c>
      <c r="J63" s="1">
        <v>24</v>
      </c>
      <c r="K63" s="1" t="s">
        <v>12</v>
      </c>
      <c r="L63" s="1">
        <v>170</v>
      </c>
      <c r="M63" s="1" t="s">
        <v>8</v>
      </c>
      <c r="N63" s="1">
        <v>52</v>
      </c>
      <c r="O63" s="1">
        <v>30.5</v>
      </c>
      <c r="P63" s="1">
        <v>20.3</v>
      </c>
      <c r="Q63" s="1">
        <v>7.5</v>
      </c>
      <c r="R63" s="1" t="s">
        <v>9</v>
      </c>
    </row>
    <row r="64" spans="1:19" x14ac:dyDescent="0.2">
      <c r="A64" s="3">
        <v>44511</v>
      </c>
      <c r="B64" s="4">
        <v>66</v>
      </c>
      <c r="C64" s="1">
        <v>60</v>
      </c>
      <c r="D64" s="1">
        <v>46.6</v>
      </c>
      <c r="E64" s="11">
        <f t="shared" si="4"/>
        <v>20.831470719713902</v>
      </c>
      <c r="F64" s="12">
        <f t="shared" si="2"/>
        <v>43.395017234629762</v>
      </c>
      <c r="G64" s="1">
        <v>26.1</v>
      </c>
      <c r="H64" s="11">
        <f t="shared" si="5"/>
        <v>11.66741171211444</v>
      </c>
      <c r="I64" s="12">
        <f t="shared" si="3"/>
        <v>54.451398423994078</v>
      </c>
      <c r="J64" s="1">
        <v>24</v>
      </c>
      <c r="K64" s="1" t="s">
        <v>17</v>
      </c>
      <c r="L64" s="1">
        <v>271</v>
      </c>
      <c r="M64" s="1" t="s">
        <v>8</v>
      </c>
      <c r="N64" s="1">
        <v>54.5</v>
      </c>
      <c r="O64" s="1">
        <v>36.5</v>
      </c>
      <c r="P64" s="1">
        <v>40.1</v>
      </c>
      <c r="Q64" s="1">
        <v>10.8</v>
      </c>
      <c r="R64" s="1" t="s">
        <v>9</v>
      </c>
    </row>
    <row r="65" spans="1:19" x14ac:dyDescent="0.2">
      <c r="A65" s="3">
        <v>44511</v>
      </c>
      <c r="B65" s="4">
        <v>64</v>
      </c>
      <c r="C65" s="1">
        <v>91</v>
      </c>
      <c r="D65" s="1">
        <v>34.4</v>
      </c>
      <c r="E65" s="11">
        <f t="shared" si="4"/>
        <v>15.377738042020562</v>
      </c>
      <c r="F65" s="12">
        <f t="shared" si="2"/>
        <v>23.647482728900641</v>
      </c>
      <c r="G65" s="1">
        <v>18.100000000000001</v>
      </c>
      <c r="H65" s="11">
        <f t="shared" si="5"/>
        <v>8.0911935628073319</v>
      </c>
      <c r="I65" s="12">
        <f t="shared" si="3"/>
        <v>26.186965308325924</v>
      </c>
      <c r="J65" s="1">
        <v>24</v>
      </c>
      <c r="K65" s="1" t="s">
        <v>21</v>
      </c>
      <c r="L65" s="1">
        <v>110</v>
      </c>
      <c r="M65" s="1" t="s">
        <v>8</v>
      </c>
      <c r="N65" s="1">
        <v>50</v>
      </c>
      <c r="O65" s="1">
        <v>25.5</v>
      </c>
      <c r="P65" s="1">
        <v>10.5</v>
      </c>
      <c r="Q65" s="1">
        <v>31.8</v>
      </c>
      <c r="R65" s="1" t="s">
        <v>51</v>
      </c>
    </row>
    <row r="66" spans="1:19" x14ac:dyDescent="0.2">
      <c r="A66" s="3">
        <v>44506</v>
      </c>
      <c r="B66" s="4">
        <v>28</v>
      </c>
      <c r="C66" s="1">
        <v>47</v>
      </c>
      <c r="D66" s="1">
        <v>40.1</v>
      </c>
      <c r="E66" s="11">
        <f t="shared" ref="E66:E97" si="6">D66/2.237</f>
        <v>17.925793473401878</v>
      </c>
      <c r="F66" s="12">
        <f t="shared" si="2"/>
        <v>32.133407165105744</v>
      </c>
      <c r="G66" s="1">
        <v>21.6</v>
      </c>
      <c r="H66" s="11">
        <f t="shared" ref="H66:H97" si="7">G66/2.237</f>
        <v>9.6557890031291915</v>
      </c>
      <c r="I66" s="12">
        <f t="shared" si="3"/>
        <v>37.293704509180252</v>
      </c>
      <c r="J66" s="1">
        <v>24</v>
      </c>
      <c r="K66" s="1" t="s">
        <v>16</v>
      </c>
      <c r="L66" s="1">
        <v>265</v>
      </c>
      <c r="M66" s="1" t="s">
        <v>8</v>
      </c>
      <c r="N66" s="1">
        <v>48</v>
      </c>
      <c r="O66" s="1">
        <v>38</v>
      </c>
      <c r="P66" s="1">
        <v>38.200000000000003</v>
      </c>
      <c r="Q66" s="1">
        <v>11.6</v>
      </c>
      <c r="R66" s="1" t="s">
        <v>51</v>
      </c>
    </row>
    <row r="67" spans="1:19" x14ac:dyDescent="0.2">
      <c r="A67" s="3">
        <v>44496</v>
      </c>
      <c r="B67" s="4">
        <v>9</v>
      </c>
      <c r="C67" s="1">
        <v>30</v>
      </c>
      <c r="D67" s="1">
        <v>44.9</v>
      </c>
      <c r="E67" s="11">
        <f t="shared" si="6"/>
        <v>20.071524362986139</v>
      </c>
      <c r="F67" s="12">
        <f t="shared" ref="F67:F109" si="8">0.5*0.2*(E67*E67)</f>
        <v>40.286609025394618</v>
      </c>
      <c r="G67" s="1">
        <v>24.7</v>
      </c>
      <c r="H67" s="11">
        <f t="shared" si="7"/>
        <v>11.041573535985695</v>
      </c>
      <c r="I67" s="12">
        <f t="shared" ref="I67:I109" si="9">0.5*0.8*(H67*H67)</f>
        <v>48.766538460231857</v>
      </c>
      <c r="J67" s="1">
        <v>25</v>
      </c>
      <c r="K67" s="1" t="s">
        <v>19</v>
      </c>
      <c r="L67" s="1">
        <v>180</v>
      </c>
      <c r="M67" s="1" t="s">
        <v>8</v>
      </c>
      <c r="N67" s="1">
        <v>48</v>
      </c>
      <c r="O67" s="1">
        <v>32</v>
      </c>
      <c r="P67" s="1">
        <v>38.200000000000003</v>
      </c>
      <c r="Q67" s="1">
        <v>10.8</v>
      </c>
      <c r="R67" s="1" t="s">
        <v>6</v>
      </c>
      <c r="S67" s="2"/>
    </row>
    <row r="68" spans="1:19" x14ac:dyDescent="0.2">
      <c r="A68" s="3">
        <v>44502</v>
      </c>
      <c r="B68" s="4">
        <v>16</v>
      </c>
      <c r="C68" s="1">
        <v>63</v>
      </c>
      <c r="D68" s="1">
        <v>40.200000000000003</v>
      </c>
      <c r="E68" s="11">
        <f t="shared" si="6"/>
        <v>17.970496200268215</v>
      </c>
      <c r="F68" s="12">
        <f t="shared" si="8"/>
        <v>32.293873368385441</v>
      </c>
      <c r="G68" s="1">
        <v>23</v>
      </c>
      <c r="H68" s="11">
        <f t="shared" si="7"/>
        <v>10.281627179257935</v>
      </c>
      <c r="I68" s="12">
        <f t="shared" si="9"/>
        <v>42.284742981302195</v>
      </c>
      <c r="J68" s="1">
        <v>25</v>
      </c>
      <c r="K68" s="1" t="s">
        <v>14</v>
      </c>
      <c r="L68" s="1">
        <v>160</v>
      </c>
      <c r="M68" s="1" t="s">
        <v>8</v>
      </c>
      <c r="N68" s="1">
        <v>50</v>
      </c>
      <c r="O68" s="1">
        <v>34</v>
      </c>
      <c r="P68" s="1">
        <v>43.2</v>
      </c>
      <c r="Q68" s="1">
        <v>15.5</v>
      </c>
      <c r="R68" s="1" t="s">
        <v>6</v>
      </c>
      <c r="S68" s="2"/>
    </row>
    <row r="69" spans="1:19" x14ac:dyDescent="0.2">
      <c r="A69" s="3">
        <v>44503</v>
      </c>
      <c r="B69" s="4">
        <v>21</v>
      </c>
      <c r="C69" s="1">
        <v>16</v>
      </c>
      <c r="D69" s="1">
        <v>30.6</v>
      </c>
      <c r="E69" s="11">
        <f t="shared" si="6"/>
        <v>13.679034421099686</v>
      </c>
      <c r="F69" s="12">
        <f t="shared" si="8"/>
        <v>18.711598269363005</v>
      </c>
      <c r="G69" s="1">
        <v>16.2</v>
      </c>
      <c r="H69" s="11">
        <f t="shared" si="7"/>
        <v>7.2418417523468923</v>
      </c>
      <c r="I69" s="12">
        <f t="shared" si="9"/>
        <v>20.977708786413885</v>
      </c>
      <c r="J69" s="1">
        <v>25</v>
      </c>
      <c r="K69" s="1" t="s">
        <v>19</v>
      </c>
      <c r="L69" s="1">
        <v>190</v>
      </c>
      <c r="M69" s="1" t="s">
        <v>8</v>
      </c>
      <c r="N69" s="1">
        <v>47</v>
      </c>
      <c r="O69" s="1">
        <v>32</v>
      </c>
      <c r="P69" s="1">
        <v>21.8</v>
      </c>
      <c r="Q69" s="1">
        <v>7.3</v>
      </c>
      <c r="R69" s="1" t="s">
        <v>6</v>
      </c>
    </row>
    <row r="70" spans="1:19" x14ac:dyDescent="0.2">
      <c r="A70" s="3">
        <v>44496</v>
      </c>
      <c r="B70" s="4">
        <v>8</v>
      </c>
      <c r="C70" s="1">
        <v>25</v>
      </c>
      <c r="D70" s="1">
        <v>41.8</v>
      </c>
      <c r="E70" s="11">
        <f t="shared" si="6"/>
        <v>18.685739830129634</v>
      </c>
      <c r="F70" s="12">
        <f t="shared" si="8"/>
        <v>34.91568729992931</v>
      </c>
      <c r="G70" s="1">
        <v>23.7</v>
      </c>
      <c r="H70" s="11">
        <f t="shared" si="7"/>
        <v>10.594546267322306</v>
      </c>
      <c r="I70" s="12">
        <f t="shared" si="9"/>
        <v>44.897764244173203</v>
      </c>
      <c r="J70" s="1">
        <v>25</v>
      </c>
      <c r="K70" s="1" t="s">
        <v>24</v>
      </c>
      <c r="L70" s="1">
        <v>210</v>
      </c>
      <c r="M70" s="1" t="s">
        <v>8</v>
      </c>
      <c r="N70" s="1">
        <v>52</v>
      </c>
      <c r="O70" s="1">
        <v>36</v>
      </c>
      <c r="P70" s="1">
        <v>47.7</v>
      </c>
      <c r="Q70" s="1">
        <v>23.9</v>
      </c>
      <c r="R70" s="1" t="s">
        <v>9</v>
      </c>
      <c r="S70" s="2"/>
    </row>
    <row r="71" spans="1:19" x14ac:dyDescent="0.2">
      <c r="A71" s="3">
        <v>44501</v>
      </c>
      <c r="B71" s="4">
        <v>10</v>
      </c>
      <c r="C71" s="1">
        <v>5</v>
      </c>
      <c r="D71" s="1">
        <v>52.2</v>
      </c>
      <c r="E71" s="11">
        <f t="shared" si="6"/>
        <v>23.33482342422888</v>
      </c>
      <c r="F71" s="12">
        <f t="shared" si="8"/>
        <v>54.451398423994078</v>
      </c>
      <c r="G71" s="1">
        <v>36.1</v>
      </c>
      <c r="H71" s="11">
        <f t="shared" si="7"/>
        <v>16.137684398748323</v>
      </c>
      <c r="I71" s="12">
        <f t="shared" si="9"/>
        <v>104.16994310144202</v>
      </c>
      <c r="J71" s="1">
        <v>26</v>
      </c>
      <c r="K71" s="1" t="s">
        <v>11</v>
      </c>
      <c r="L71" s="1">
        <v>193</v>
      </c>
      <c r="M71" s="1" t="s">
        <v>8</v>
      </c>
      <c r="N71" s="1">
        <v>54</v>
      </c>
      <c r="O71" s="1">
        <v>36</v>
      </c>
      <c r="P71" s="1">
        <v>55.9</v>
      </c>
      <c r="Q71" s="1">
        <v>17.600000000000001</v>
      </c>
      <c r="R71" s="1" t="s">
        <v>9</v>
      </c>
      <c r="S71" s="2"/>
    </row>
    <row r="72" spans="1:19" x14ac:dyDescent="0.2">
      <c r="A72" s="3">
        <v>44511</v>
      </c>
      <c r="B72" s="4">
        <v>57</v>
      </c>
      <c r="C72" s="1">
        <v>92</v>
      </c>
      <c r="D72" s="1">
        <v>40.9</v>
      </c>
      <c r="E72" s="11">
        <f t="shared" si="6"/>
        <v>18.283415288332588</v>
      </c>
      <c r="F72" s="12">
        <f t="shared" si="8"/>
        <v>33.428327460563381</v>
      </c>
      <c r="G72" s="1">
        <v>31.7</v>
      </c>
      <c r="H72" s="11">
        <f t="shared" si="7"/>
        <v>14.170764416629414</v>
      </c>
      <c r="I72" s="12">
        <f t="shared" si="9"/>
        <v>80.32422566064416</v>
      </c>
      <c r="J72" s="1">
        <v>26</v>
      </c>
      <c r="K72" s="1" t="s">
        <v>11</v>
      </c>
      <c r="L72" s="1">
        <v>185</v>
      </c>
      <c r="M72" s="1" t="s">
        <v>5</v>
      </c>
      <c r="N72" s="1">
        <v>56</v>
      </c>
      <c r="O72" s="1">
        <v>31</v>
      </c>
      <c r="P72" s="1">
        <v>59.5</v>
      </c>
      <c r="Q72" s="1">
        <v>16.600000000000001</v>
      </c>
      <c r="R72" s="1" t="s">
        <v>9</v>
      </c>
    </row>
    <row r="73" spans="1:19" x14ac:dyDescent="0.2">
      <c r="A73" s="3">
        <v>44501</v>
      </c>
      <c r="B73" s="4">
        <v>12</v>
      </c>
      <c r="C73" s="1">
        <v>9</v>
      </c>
      <c r="D73" s="1">
        <v>33.200000000000003</v>
      </c>
      <c r="E73" s="11">
        <f t="shared" si="6"/>
        <v>14.841305319624498</v>
      </c>
      <c r="F73" s="12">
        <f t="shared" si="8"/>
        <v>22.026434359031441</v>
      </c>
      <c r="G73" s="1">
        <v>25.4</v>
      </c>
      <c r="H73" s="11">
        <f t="shared" si="7"/>
        <v>11.354492624050065</v>
      </c>
      <c r="I73" s="12">
        <f t="shared" si="9"/>
        <v>51.569801099842941</v>
      </c>
      <c r="J73" s="1">
        <v>27</v>
      </c>
      <c r="K73" s="1" t="s">
        <v>24</v>
      </c>
      <c r="L73" s="1">
        <v>173</v>
      </c>
      <c r="M73" s="1" t="s">
        <v>8</v>
      </c>
      <c r="N73" s="1">
        <v>63</v>
      </c>
      <c r="O73" s="1">
        <v>30</v>
      </c>
      <c r="P73" s="1">
        <v>30.8</v>
      </c>
      <c r="Q73" s="1">
        <v>14.7</v>
      </c>
      <c r="R73" s="1" t="s">
        <v>6</v>
      </c>
      <c r="S73" s="2"/>
    </row>
    <row r="74" spans="1:19" x14ac:dyDescent="0.2">
      <c r="A74" s="3">
        <v>44502</v>
      </c>
      <c r="B74" s="4">
        <v>15</v>
      </c>
      <c r="C74" s="1">
        <v>96</v>
      </c>
      <c r="D74" s="1">
        <v>33.6</v>
      </c>
      <c r="E74" s="11">
        <f t="shared" si="6"/>
        <v>15.020116227089853</v>
      </c>
      <c r="F74" s="12">
        <f t="shared" si="8"/>
        <v>22.560389147528792</v>
      </c>
      <c r="G74" s="1">
        <v>19.3</v>
      </c>
      <c r="H74" s="11">
        <f t="shared" si="7"/>
        <v>8.627626285203398</v>
      </c>
      <c r="I74" s="12">
        <f t="shared" si="9"/>
        <v>29.774374126853036</v>
      </c>
      <c r="J74" s="1">
        <v>27</v>
      </c>
      <c r="K74" s="1" t="s">
        <v>24</v>
      </c>
      <c r="L74" s="1">
        <v>197</v>
      </c>
      <c r="M74" s="1" t="s">
        <v>8</v>
      </c>
      <c r="N74" s="1">
        <v>50</v>
      </c>
      <c r="O74" s="1">
        <v>33</v>
      </c>
      <c r="P74" s="1">
        <v>33</v>
      </c>
      <c r="Q74" s="1">
        <v>12.3</v>
      </c>
      <c r="R74" s="1" t="s">
        <v>6</v>
      </c>
      <c r="S74" s="2"/>
    </row>
    <row r="75" spans="1:19" x14ac:dyDescent="0.2">
      <c r="A75" s="3">
        <v>44517</v>
      </c>
      <c r="B75" s="4">
        <v>90</v>
      </c>
      <c r="C75" s="1">
        <v>57</v>
      </c>
      <c r="D75" s="1">
        <v>41.9</v>
      </c>
      <c r="E75" s="11">
        <f t="shared" si="6"/>
        <v>18.730442556995975</v>
      </c>
      <c r="F75" s="12">
        <f t="shared" si="8"/>
        <v>35.082947838092593</v>
      </c>
      <c r="G75" s="1">
        <v>20.6</v>
      </c>
      <c r="H75" s="11">
        <f t="shared" si="7"/>
        <v>9.2087617344658028</v>
      </c>
      <c r="I75" s="12">
        <f t="shared" si="9"/>
        <v>33.920517072864648</v>
      </c>
      <c r="J75" s="1">
        <v>28</v>
      </c>
      <c r="K75" s="1" t="s">
        <v>14</v>
      </c>
      <c r="L75" s="1">
        <v>200</v>
      </c>
      <c r="M75" s="1" t="s">
        <v>8</v>
      </c>
      <c r="N75" s="1">
        <v>51</v>
      </c>
      <c r="O75" s="1">
        <v>34</v>
      </c>
      <c r="P75" s="1">
        <v>33.1</v>
      </c>
      <c r="Q75" s="1">
        <v>12.7</v>
      </c>
      <c r="R75" s="1" t="s">
        <v>6</v>
      </c>
    </row>
    <row r="76" spans="1:19" x14ac:dyDescent="0.2">
      <c r="A76" s="3">
        <v>44520</v>
      </c>
      <c r="B76" s="4">
        <v>94</v>
      </c>
      <c r="C76" s="1">
        <v>43</v>
      </c>
      <c r="D76" s="1">
        <v>29.4</v>
      </c>
      <c r="E76" s="11">
        <f t="shared" si="6"/>
        <v>13.14260169870362</v>
      </c>
      <c r="F76" s="12">
        <f t="shared" si="8"/>
        <v>17.272797941076728</v>
      </c>
      <c r="G76" s="1">
        <v>14.3</v>
      </c>
      <c r="H76" s="11">
        <f t="shared" si="7"/>
        <v>6.3924899418864554</v>
      </c>
      <c r="I76" s="12">
        <f t="shared" si="9"/>
        <v>16.345571062847799</v>
      </c>
      <c r="J76" s="1">
        <v>28</v>
      </c>
      <c r="K76" s="1" t="s">
        <v>19</v>
      </c>
      <c r="L76" s="1">
        <v>230</v>
      </c>
      <c r="M76" s="1" t="s">
        <v>8</v>
      </c>
      <c r="N76" s="1">
        <v>45</v>
      </c>
      <c r="O76" s="1">
        <v>35.5</v>
      </c>
      <c r="P76" s="1">
        <v>25.8</v>
      </c>
      <c r="Q76" s="1">
        <v>12.3</v>
      </c>
      <c r="R76" s="1" t="s">
        <v>6</v>
      </c>
    </row>
    <row r="77" spans="1:19" x14ac:dyDescent="0.2">
      <c r="A77" s="3">
        <v>44508</v>
      </c>
      <c r="B77" s="4">
        <v>39</v>
      </c>
      <c r="C77" s="1">
        <v>41</v>
      </c>
      <c r="D77" s="1">
        <v>46.7</v>
      </c>
      <c r="E77" s="11">
        <f t="shared" si="6"/>
        <v>20.876173446580243</v>
      </c>
      <c r="F77" s="12">
        <f t="shared" si="8"/>
        <v>43.581461777170205</v>
      </c>
      <c r="G77" s="1">
        <v>29.5</v>
      </c>
      <c r="H77" s="11">
        <f t="shared" si="7"/>
        <v>13.187304425569959</v>
      </c>
      <c r="I77" s="12">
        <f t="shared" si="9"/>
        <v>69.561999205062804</v>
      </c>
      <c r="J77" s="1">
        <v>28</v>
      </c>
      <c r="K77" s="1" t="s">
        <v>17</v>
      </c>
      <c r="L77" s="1">
        <v>155</v>
      </c>
      <c r="M77" s="1" t="s">
        <v>8</v>
      </c>
      <c r="N77" s="1">
        <v>48.5</v>
      </c>
      <c r="O77" s="1">
        <v>29</v>
      </c>
      <c r="P77" s="1">
        <v>44.9</v>
      </c>
      <c r="Q77" s="1">
        <v>20.2</v>
      </c>
      <c r="R77" s="1" t="s">
        <v>9</v>
      </c>
    </row>
    <row r="78" spans="1:19" x14ac:dyDescent="0.2">
      <c r="A78" s="3">
        <v>44496</v>
      </c>
      <c r="B78" s="4">
        <v>7</v>
      </c>
      <c r="C78" s="1" t="s">
        <v>29</v>
      </c>
      <c r="D78" s="1">
        <v>34.6</v>
      </c>
      <c r="E78" s="11">
        <f t="shared" si="6"/>
        <v>15.467143495753241</v>
      </c>
      <c r="F78" s="12">
        <f t="shared" si="8"/>
        <v>23.923252791822179</v>
      </c>
      <c r="G78" s="1">
        <v>18.2</v>
      </c>
      <c r="H78" s="11">
        <f t="shared" si="7"/>
        <v>8.1358962896736688</v>
      </c>
      <c r="I78" s="12">
        <f t="shared" si="9"/>
        <v>26.477123374530311</v>
      </c>
      <c r="J78" s="1">
        <v>29</v>
      </c>
      <c r="K78" s="1" t="s">
        <v>18</v>
      </c>
      <c r="L78" s="1">
        <v>190</v>
      </c>
      <c r="M78" s="1" t="s">
        <v>8</v>
      </c>
      <c r="N78" s="1">
        <v>50</v>
      </c>
      <c r="O78" s="1">
        <v>37</v>
      </c>
      <c r="P78" s="1">
        <v>40.799999999999997</v>
      </c>
      <c r="Q78" s="1">
        <v>9.1999999999999993</v>
      </c>
      <c r="R78" s="1" t="s">
        <v>6</v>
      </c>
      <c r="S78" s="2"/>
    </row>
    <row r="79" spans="1:19" x14ac:dyDescent="0.2">
      <c r="A79" s="3">
        <v>44509</v>
      </c>
      <c r="B79" s="4">
        <v>40</v>
      </c>
      <c r="C79" s="1">
        <v>68</v>
      </c>
      <c r="D79" s="1">
        <v>32.4</v>
      </c>
      <c r="E79" s="11">
        <f t="shared" si="6"/>
        <v>14.483683504693785</v>
      </c>
      <c r="F79" s="12">
        <f t="shared" si="8"/>
        <v>20.977708786413885</v>
      </c>
      <c r="G79" s="1">
        <v>19</v>
      </c>
      <c r="H79" s="11">
        <f t="shared" si="7"/>
        <v>8.4935181046043802</v>
      </c>
      <c r="I79" s="12">
        <f t="shared" si="9"/>
        <v>28.855939917296951</v>
      </c>
      <c r="J79" s="1">
        <v>29</v>
      </c>
      <c r="K79" s="1" t="s">
        <v>16</v>
      </c>
      <c r="L79" s="1">
        <v>275</v>
      </c>
      <c r="M79" s="1" t="s">
        <v>8</v>
      </c>
      <c r="N79" s="1">
        <v>53</v>
      </c>
      <c r="O79" s="1">
        <v>42</v>
      </c>
      <c r="P79" s="1">
        <v>19.100000000000001</v>
      </c>
      <c r="Q79" s="1">
        <v>9.6</v>
      </c>
      <c r="R79" s="1" t="s">
        <v>6</v>
      </c>
    </row>
    <row r="80" spans="1:19" x14ac:dyDescent="0.2">
      <c r="A80" s="3">
        <v>44512</v>
      </c>
      <c r="B80" s="4">
        <v>74</v>
      </c>
      <c r="C80" s="1">
        <v>19</v>
      </c>
      <c r="D80" s="1">
        <v>30.2</v>
      </c>
      <c r="E80" s="11">
        <f t="shared" si="6"/>
        <v>13.500223513634332</v>
      </c>
      <c r="F80" s="12">
        <f t="shared" si="8"/>
        <v>18.225603491808531</v>
      </c>
      <c r="G80" s="1">
        <v>20.6</v>
      </c>
      <c r="H80" s="11">
        <f t="shared" si="7"/>
        <v>9.2087617344658028</v>
      </c>
      <c r="I80" s="12">
        <f t="shared" si="9"/>
        <v>33.920517072864648</v>
      </c>
      <c r="J80" s="1">
        <v>29</v>
      </c>
      <c r="K80" s="1" t="s">
        <v>7</v>
      </c>
      <c r="L80" s="1">
        <v>198</v>
      </c>
      <c r="M80" s="1" t="s">
        <v>22</v>
      </c>
      <c r="N80" s="1">
        <v>42.5</v>
      </c>
      <c r="O80" s="1">
        <v>29</v>
      </c>
      <c r="P80" s="1">
        <v>26</v>
      </c>
      <c r="Q80" s="1">
        <v>8</v>
      </c>
      <c r="R80" s="1" t="s">
        <v>6</v>
      </c>
    </row>
    <row r="81" spans="1:19" x14ac:dyDescent="0.2">
      <c r="A81" s="3">
        <v>44496</v>
      </c>
      <c r="B81" s="4">
        <v>6</v>
      </c>
      <c r="C81" s="1">
        <v>3</v>
      </c>
      <c r="D81" s="1">
        <v>40.9</v>
      </c>
      <c r="E81" s="11">
        <f t="shared" si="6"/>
        <v>18.283415288332588</v>
      </c>
      <c r="F81" s="12">
        <f t="shared" si="8"/>
        <v>33.428327460563381</v>
      </c>
      <c r="G81" s="1">
        <v>25.1</v>
      </c>
      <c r="H81" s="11">
        <f t="shared" si="7"/>
        <v>11.220384443451051</v>
      </c>
      <c r="I81" s="12">
        <f t="shared" si="9"/>
        <v>50.35881082353535</v>
      </c>
      <c r="J81" s="1">
        <v>29</v>
      </c>
      <c r="K81" s="1" t="s">
        <v>14</v>
      </c>
      <c r="L81" s="1">
        <v>198</v>
      </c>
      <c r="M81" s="1" t="s">
        <v>8</v>
      </c>
      <c r="N81" s="1">
        <v>47</v>
      </c>
      <c r="O81" s="1">
        <v>35</v>
      </c>
      <c r="P81" s="1">
        <v>54.2</v>
      </c>
      <c r="Q81" s="1">
        <v>10.3</v>
      </c>
      <c r="R81" s="1" t="s">
        <v>9</v>
      </c>
      <c r="S81" s="2"/>
    </row>
    <row r="82" spans="1:19" x14ac:dyDescent="0.2">
      <c r="A82" s="3">
        <v>44507</v>
      </c>
      <c r="B82" s="4">
        <v>32</v>
      </c>
      <c r="C82" s="1">
        <v>84</v>
      </c>
      <c r="D82" s="1">
        <v>36.5</v>
      </c>
      <c r="E82" s="11">
        <f t="shared" si="6"/>
        <v>16.316495306213678</v>
      </c>
      <c r="F82" s="12">
        <f t="shared" si="8"/>
        <v>26.622801907769301</v>
      </c>
      <c r="G82" s="1">
        <v>25.8</v>
      </c>
      <c r="H82" s="11">
        <f t="shared" si="7"/>
        <v>11.533303531515422</v>
      </c>
      <c r="I82" s="12">
        <f t="shared" si="9"/>
        <v>53.206836140026439</v>
      </c>
      <c r="J82" s="1">
        <v>29</v>
      </c>
      <c r="K82" s="1" t="s">
        <v>7</v>
      </c>
      <c r="L82" s="1">
        <v>180</v>
      </c>
      <c r="M82" s="1" t="s">
        <v>8</v>
      </c>
      <c r="N82" s="1">
        <v>50</v>
      </c>
      <c r="O82" s="1">
        <v>31</v>
      </c>
      <c r="P82" s="1">
        <v>27.6</v>
      </c>
      <c r="Q82" s="1">
        <v>16.600000000000001</v>
      </c>
      <c r="R82" s="1" t="s">
        <v>9</v>
      </c>
    </row>
    <row r="83" spans="1:19" x14ac:dyDescent="0.2">
      <c r="A83" s="3">
        <v>44517</v>
      </c>
      <c r="B83" s="4">
        <v>93</v>
      </c>
      <c r="C83" s="1">
        <v>89</v>
      </c>
      <c r="D83" s="1">
        <v>38.799999999999997</v>
      </c>
      <c r="E83" s="11">
        <f t="shared" si="6"/>
        <v>17.34465802413947</v>
      </c>
      <c r="F83" s="12">
        <f t="shared" si="8"/>
        <v>30.083716197434569</v>
      </c>
      <c r="G83" s="1">
        <v>18.399999999999999</v>
      </c>
      <c r="H83" s="11">
        <f t="shared" si="7"/>
        <v>8.2253017434063462</v>
      </c>
      <c r="I83" s="12">
        <f t="shared" si="9"/>
        <v>27.062235508033396</v>
      </c>
      <c r="J83" s="1">
        <v>30</v>
      </c>
      <c r="K83" s="1" t="s">
        <v>18</v>
      </c>
      <c r="L83" s="1">
        <v>155</v>
      </c>
      <c r="M83" s="1" t="s">
        <v>5</v>
      </c>
      <c r="N83" s="1">
        <v>54.5</v>
      </c>
      <c r="O83" s="1">
        <v>27</v>
      </c>
      <c r="P83" s="1">
        <v>32.299999999999997</v>
      </c>
      <c r="Q83" s="1">
        <v>10</v>
      </c>
      <c r="R83" s="1" t="s">
        <v>6</v>
      </c>
    </row>
    <row r="84" spans="1:19" x14ac:dyDescent="0.2">
      <c r="A84" s="3">
        <v>44496</v>
      </c>
      <c r="B84" s="4">
        <v>2</v>
      </c>
      <c r="C84" s="1">
        <v>26</v>
      </c>
      <c r="D84" s="1">
        <v>46.7</v>
      </c>
      <c r="E84" s="11">
        <f t="shared" si="6"/>
        <v>20.876173446580243</v>
      </c>
      <c r="F84" s="12">
        <f t="shared" si="8"/>
        <v>43.581461777170205</v>
      </c>
      <c r="G84" s="1">
        <v>31.9</v>
      </c>
      <c r="H84" s="11">
        <f t="shared" si="7"/>
        <v>14.260169870362091</v>
      </c>
      <c r="I84" s="12">
        <f t="shared" si="9"/>
        <v>81.34097789263312</v>
      </c>
      <c r="J84" s="1">
        <v>30</v>
      </c>
      <c r="K84" s="1" t="s">
        <v>17</v>
      </c>
      <c r="L84" s="1">
        <v>185</v>
      </c>
      <c r="M84" s="1" t="s">
        <v>8</v>
      </c>
      <c r="N84" s="1">
        <v>50</v>
      </c>
      <c r="O84" s="1">
        <v>43</v>
      </c>
      <c r="P84" s="1">
        <v>40.4</v>
      </c>
      <c r="Q84" s="1">
        <v>15.3</v>
      </c>
      <c r="R84" s="1" t="s">
        <v>9</v>
      </c>
      <c r="S84" s="2"/>
    </row>
    <row r="85" spans="1:19" x14ac:dyDescent="0.2">
      <c r="A85" s="3">
        <v>44517</v>
      </c>
      <c r="B85" s="4">
        <v>86</v>
      </c>
      <c r="C85" s="1">
        <v>37</v>
      </c>
      <c r="D85" s="1">
        <v>31.7</v>
      </c>
      <c r="E85" s="11">
        <f t="shared" si="6"/>
        <v>14.170764416629414</v>
      </c>
      <c r="F85" s="12">
        <f t="shared" si="8"/>
        <v>20.08105641516104</v>
      </c>
      <c r="G85" s="1">
        <v>18.600000000000001</v>
      </c>
      <c r="H85" s="11">
        <f t="shared" si="7"/>
        <v>8.3147071971390254</v>
      </c>
      <c r="I85" s="12">
        <f t="shared" si="9"/>
        <v>27.653742309662206</v>
      </c>
      <c r="J85" s="1">
        <v>32</v>
      </c>
      <c r="K85" s="1" t="s">
        <v>20</v>
      </c>
      <c r="L85" s="1">
        <v>97</v>
      </c>
      <c r="M85" s="1" t="s">
        <v>8</v>
      </c>
      <c r="N85" s="1">
        <v>46.5</v>
      </c>
      <c r="O85" s="1">
        <v>22.5</v>
      </c>
      <c r="P85" s="1">
        <v>33.200000000000003</v>
      </c>
      <c r="Q85" s="1">
        <v>11.2</v>
      </c>
      <c r="R85" s="1" t="s">
        <v>6</v>
      </c>
    </row>
    <row r="86" spans="1:19" x14ac:dyDescent="0.2">
      <c r="A86" s="3">
        <v>44501</v>
      </c>
      <c r="B86" s="4">
        <v>11</v>
      </c>
      <c r="C86" s="1">
        <v>14</v>
      </c>
      <c r="D86" s="1">
        <v>49</v>
      </c>
      <c r="E86" s="11">
        <f t="shared" si="6"/>
        <v>21.904336164506034</v>
      </c>
      <c r="F86" s="12">
        <f t="shared" si="8"/>
        <v>47.979994280768693</v>
      </c>
      <c r="G86" s="1">
        <v>28.3</v>
      </c>
      <c r="H86" s="11">
        <f t="shared" si="7"/>
        <v>12.650871703173893</v>
      </c>
      <c r="I86" s="12">
        <f t="shared" si="9"/>
        <v>64.017821940066369</v>
      </c>
      <c r="J86" s="1">
        <v>32</v>
      </c>
      <c r="K86" s="1" t="s">
        <v>11</v>
      </c>
      <c r="L86" s="1" t="s">
        <v>28</v>
      </c>
      <c r="M86" s="1" t="s">
        <v>8</v>
      </c>
      <c r="N86" s="1">
        <v>57</v>
      </c>
      <c r="O86" s="1">
        <v>38</v>
      </c>
      <c r="P86" s="1">
        <v>63.1</v>
      </c>
      <c r="Q86" s="1">
        <v>14.8</v>
      </c>
      <c r="R86" s="1" t="s">
        <v>9</v>
      </c>
      <c r="S86" s="2"/>
    </row>
    <row r="87" spans="1:19" x14ac:dyDescent="0.2">
      <c r="A87" s="3">
        <v>44514</v>
      </c>
      <c r="B87" s="4">
        <v>81</v>
      </c>
      <c r="C87" s="1">
        <v>64</v>
      </c>
      <c r="D87" s="1">
        <v>36.1</v>
      </c>
      <c r="E87" s="11">
        <f t="shared" si="6"/>
        <v>16.137684398748323</v>
      </c>
      <c r="F87" s="12">
        <f t="shared" si="8"/>
        <v>26.042485775360504</v>
      </c>
      <c r="G87" s="1">
        <v>26.2</v>
      </c>
      <c r="H87" s="11">
        <f t="shared" si="7"/>
        <v>11.712114438980777</v>
      </c>
      <c r="I87" s="12">
        <f t="shared" si="9"/>
        <v>54.869449852712798</v>
      </c>
      <c r="J87" s="1">
        <v>35</v>
      </c>
      <c r="K87" s="1" t="s">
        <v>16</v>
      </c>
      <c r="L87" s="1">
        <v>210</v>
      </c>
      <c r="M87" s="1" t="s">
        <v>8</v>
      </c>
      <c r="N87" s="1">
        <v>50.5</v>
      </c>
      <c r="O87" s="1">
        <v>34.5</v>
      </c>
      <c r="P87" s="1">
        <v>65.7</v>
      </c>
      <c r="Q87" s="1">
        <v>17.3</v>
      </c>
      <c r="R87" s="1" t="s">
        <v>9</v>
      </c>
    </row>
    <row r="88" spans="1:19" x14ac:dyDescent="0.2">
      <c r="A88" s="3">
        <v>44512</v>
      </c>
      <c r="B88" s="4">
        <v>78</v>
      </c>
      <c r="C88" s="1">
        <v>56</v>
      </c>
      <c r="D88" s="1">
        <v>28.3</v>
      </c>
      <c r="E88" s="11">
        <f t="shared" si="6"/>
        <v>12.650871703173893</v>
      </c>
      <c r="F88" s="12">
        <f t="shared" si="8"/>
        <v>16.004455485016592</v>
      </c>
      <c r="G88" s="1">
        <v>18.8</v>
      </c>
      <c r="H88" s="11">
        <f t="shared" si="7"/>
        <v>8.4041126508717028</v>
      </c>
      <c r="I88" s="12">
        <f t="shared" si="9"/>
        <v>28.251643779416721</v>
      </c>
      <c r="J88" s="1">
        <v>36</v>
      </c>
      <c r="K88" s="1" t="s">
        <v>21</v>
      </c>
      <c r="L88" s="1">
        <v>200</v>
      </c>
      <c r="M88" s="1" t="s">
        <v>8</v>
      </c>
      <c r="N88" s="1">
        <v>26</v>
      </c>
      <c r="O88" s="1">
        <v>14</v>
      </c>
      <c r="P88" s="1">
        <v>37.1</v>
      </c>
      <c r="Q88" s="1">
        <v>10.199999999999999</v>
      </c>
      <c r="R88" s="1" t="s">
        <v>6</v>
      </c>
    </row>
    <row r="89" spans="1:19" x14ac:dyDescent="0.2">
      <c r="A89" s="3">
        <v>44514</v>
      </c>
      <c r="B89" s="4">
        <v>83</v>
      </c>
      <c r="C89" s="1">
        <v>55</v>
      </c>
      <c r="D89" s="1">
        <v>34</v>
      </c>
      <c r="E89" s="11">
        <f t="shared" si="6"/>
        <v>15.198927134555207</v>
      </c>
      <c r="F89" s="12">
        <f t="shared" si="8"/>
        <v>23.100738604151857</v>
      </c>
      <c r="G89" s="1">
        <v>19.2</v>
      </c>
      <c r="H89" s="11">
        <f t="shared" si="7"/>
        <v>8.5829235583370576</v>
      </c>
      <c r="I89" s="12">
        <f t="shared" si="9"/>
        <v>29.466630723302906</v>
      </c>
      <c r="J89" s="1">
        <v>40</v>
      </c>
      <c r="K89" s="1" t="s">
        <v>19</v>
      </c>
      <c r="L89" s="1">
        <v>145</v>
      </c>
      <c r="M89" s="1" t="s">
        <v>8</v>
      </c>
      <c r="N89" s="1">
        <v>49</v>
      </c>
      <c r="O89" s="1">
        <v>33</v>
      </c>
      <c r="P89" s="1">
        <v>31.3</v>
      </c>
      <c r="Q89" s="1">
        <v>16.5</v>
      </c>
      <c r="R89" s="1" t="s">
        <v>6</v>
      </c>
    </row>
    <row r="90" spans="1:19" x14ac:dyDescent="0.2">
      <c r="A90" s="3">
        <v>44520</v>
      </c>
      <c r="B90" s="4">
        <v>96</v>
      </c>
      <c r="C90" s="1">
        <v>108</v>
      </c>
      <c r="D90" s="1">
        <v>38.5</v>
      </c>
      <c r="E90" s="11">
        <f t="shared" si="6"/>
        <v>17.210549843540456</v>
      </c>
      <c r="F90" s="12">
        <f t="shared" si="8"/>
        <v>29.620302591699041</v>
      </c>
      <c r="G90" s="1">
        <v>24.2</v>
      </c>
      <c r="H90" s="11">
        <f t="shared" si="7"/>
        <v>10.818059901653999</v>
      </c>
      <c r="I90" s="12">
        <f t="shared" si="9"/>
        <v>46.812168014309663</v>
      </c>
      <c r="J90" s="1">
        <v>41</v>
      </c>
      <c r="K90" s="1" t="s">
        <v>10</v>
      </c>
      <c r="L90" s="1">
        <v>180</v>
      </c>
      <c r="M90" s="1" t="s">
        <v>8</v>
      </c>
      <c r="N90" s="1">
        <v>55</v>
      </c>
      <c r="O90" s="1">
        <v>29</v>
      </c>
      <c r="P90" s="1">
        <v>64</v>
      </c>
      <c r="Q90" s="1">
        <v>17.899999999999999</v>
      </c>
      <c r="R90" s="1" t="s">
        <v>9</v>
      </c>
    </row>
    <row r="91" spans="1:19" x14ac:dyDescent="0.2">
      <c r="A91" s="3">
        <v>44517</v>
      </c>
      <c r="B91" s="4">
        <v>92</v>
      </c>
      <c r="C91" s="1">
        <v>23</v>
      </c>
      <c r="D91" s="1">
        <v>36.700000000000003</v>
      </c>
      <c r="E91" s="11">
        <f t="shared" si="6"/>
        <v>16.405900759946356</v>
      </c>
      <c r="F91" s="12">
        <f t="shared" si="8"/>
        <v>26.915357974520841</v>
      </c>
      <c r="G91" s="1">
        <v>20.100000000000001</v>
      </c>
      <c r="H91" s="11">
        <f t="shared" si="7"/>
        <v>8.9852481001341076</v>
      </c>
      <c r="I91" s="12">
        <f t="shared" si="9"/>
        <v>32.293873368385441</v>
      </c>
      <c r="J91" s="1">
        <v>43</v>
      </c>
      <c r="K91" s="1" t="s">
        <v>7</v>
      </c>
      <c r="L91" s="1">
        <v>135</v>
      </c>
      <c r="M91" s="1" t="s">
        <v>8</v>
      </c>
      <c r="N91" s="1">
        <v>48.5</v>
      </c>
      <c r="O91" s="1">
        <v>26.5</v>
      </c>
      <c r="P91" s="1">
        <v>32</v>
      </c>
      <c r="Q91" s="1">
        <v>14.5</v>
      </c>
      <c r="R91" s="1" t="s">
        <v>6</v>
      </c>
    </row>
    <row r="92" spans="1:19" x14ac:dyDescent="0.2">
      <c r="A92" s="3">
        <v>44509</v>
      </c>
      <c r="B92" s="4">
        <v>42</v>
      </c>
      <c r="C92" s="1">
        <v>7</v>
      </c>
      <c r="D92" s="1">
        <v>34.200000000000003</v>
      </c>
      <c r="E92" s="11">
        <f t="shared" si="6"/>
        <v>15.288332588287886</v>
      </c>
      <c r="F92" s="12">
        <f t="shared" si="8"/>
        <v>23.373311333010541</v>
      </c>
      <c r="G92" s="1">
        <v>18.8</v>
      </c>
      <c r="H92" s="11">
        <f t="shared" si="7"/>
        <v>8.4041126508717028</v>
      </c>
      <c r="I92" s="12">
        <f t="shared" si="9"/>
        <v>28.251643779416721</v>
      </c>
      <c r="J92" s="1">
        <v>47</v>
      </c>
      <c r="K92" s="1" t="s">
        <v>24</v>
      </c>
      <c r="L92" s="1">
        <v>140</v>
      </c>
      <c r="M92" s="1" t="s">
        <v>8</v>
      </c>
      <c r="N92" s="1">
        <v>46</v>
      </c>
      <c r="O92" s="1">
        <v>27.5</v>
      </c>
      <c r="P92" s="1">
        <v>34.200000000000003</v>
      </c>
      <c r="Q92" s="1">
        <v>15.7</v>
      </c>
      <c r="R92" s="1" t="s">
        <v>6</v>
      </c>
    </row>
    <row r="93" spans="1:19" x14ac:dyDescent="0.2">
      <c r="A93" s="3">
        <v>44510</v>
      </c>
      <c r="B93" s="4">
        <v>55</v>
      </c>
      <c r="C93" s="1">
        <v>74</v>
      </c>
      <c r="D93" s="1">
        <v>25.8</v>
      </c>
      <c r="E93" s="11">
        <f t="shared" si="6"/>
        <v>11.533303531515422</v>
      </c>
      <c r="F93" s="12">
        <f t="shared" si="8"/>
        <v>13.30170903500661</v>
      </c>
      <c r="G93" s="1">
        <v>12.8</v>
      </c>
      <c r="H93" s="11">
        <f t="shared" si="7"/>
        <v>5.7219490388913723</v>
      </c>
      <c r="I93" s="12">
        <f t="shared" si="9"/>
        <v>13.096280321467962</v>
      </c>
      <c r="J93" s="1">
        <v>48</v>
      </c>
      <c r="K93" s="1" t="s">
        <v>20</v>
      </c>
      <c r="L93" s="1">
        <v>200</v>
      </c>
      <c r="M93" s="1" t="s">
        <v>8</v>
      </c>
      <c r="N93" s="1">
        <v>43</v>
      </c>
      <c r="O93" s="1">
        <v>31</v>
      </c>
      <c r="P93" s="1">
        <v>25</v>
      </c>
      <c r="Q93" s="1">
        <v>10.8</v>
      </c>
      <c r="R93" s="1" t="s">
        <v>6</v>
      </c>
    </row>
    <row r="94" spans="1:19" x14ac:dyDescent="0.2">
      <c r="A94" s="3">
        <v>44517</v>
      </c>
      <c r="B94" s="4">
        <v>85</v>
      </c>
      <c r="C94" s="1">
        <v>99</v>
      </c>
      <c r="D94" s="1">
        <v>30.8</v>
      </c>
      <c r="E94" s="11">
        <f t="shared" si="6"/>
        <v>13.768439874832364</v>
      </c>
      <c r="F94" s="12">
        <f t="shared" si="8"/>
        <v>18.956993658687384</v>
      </c>
      <c r="G94" s="1">
        <v>15.6</v>
      </c>
      <c r="H94" s="11">
        <f t="shared" si="7"/>
        <v>6.9736253911488593</v>
      </c>
      <c r="I94" s="12">
        <f t="shared" si="9"/>
        <v>19.452580438430431</v>
      </c>
      <c r="J94" s="1">
        <v>48</v>
      </c>
      <c r="K94" s="1" t="s">
        <v>13</v>
      </c>
      <c r="L94" s="1">
        <v>130</v>
      </c>
      <c r="M94" s="1" t="s">
        <v>8</v>
      </c>
      <c r="N94" s="1">
        <v>48</v>
      </c>
      <c r="O94" s="1">
        <v>28</v>
      </c>
      <c r="P94" s="1">
        <v>37.1</v>
      </c>
      <c r="Q94" s="1">
        <v>12.9</v>
      </c>
      <c r="R94" s="1" t="s">
        <v>6</v>
      </c>
    </row>
    <row r="95" spans="1:19" x14ac:dyDescent="0.2">
      <c r="A95" s="3">
        <v>44507</v>
      </c>
      <c r="B95" s="4">
        <v>34</v>
      </c>
      <c r="C95" s="1">
        <v>28</v>
      </c>
      <c r="D95" s="1">
        <v>28.8</v>
      </c>
      <c r="E95" s="11">
        <f t="shared" si="6"/>
        <v>12.874385337505588</v>
      </c>
      <c r="F95" s="12">
        <f t="shared" si="8"/>
        <v>16.574979781857888</v>
      </c>
      <c r="G95" s="1">
        <v>16</v>
      </c>
      <c r="H95" s="11">
        <f t="shared" si="7"/>
        <v>7.1524362986142149</v>
      </c>
      <c r="I95" s="12">
        <f t="shared" si="9"/>
        <v>20.462938002293686</v>
      </c>
      <c r="J95" s="1">
        <v>49</v>
      </c>
      <c r="K95" s="1" t="s">
        <v>7</v>
      </c>
      <c r="L95" s="1">
        <v>177</v>
      </c>
      <c r="M95" s="1" t="s">
        <v>8</v>
      </c>
      <c r="N95" s="1">
        <v>48</v>
      </c>
      <c r="O95" s="1">
        <v>29.5</v>
      </c>
      <c r="P95" s="1">
        <v>27.3</v>
      </c>
      <c r="Q95" s="1">
        <v>8.3000000000000007</v>
      </c>
      <c r="R95" s="1" t="s">
        <v>6</v>
      </c>
    </row>
    <row r="96" spans="1:19" x14ac:dyDescent="0.2">
      <c r="A96" s="3">
        <v>44512</v>
      </c>
      <c r="B96" s="4">
        <v>75</v>
      </c>
      <c r="C96" s="1">
        <v>40</v>
      </c>
      <c r="D96" s="1">
        <v>29.9</v>
      </c>
      <c r="E96" s="11">
        <f t="shared" si="6"/>
        <v>13.366115333035314</v>
      </c>
      <c r="F96" s="12">
        <f t="shared" si="8"/>
        <v>17.865303909600172</v>
      </c>
      <c r="G96" s="1">
        <v>17</v>
      </c>
      <c r="H96" s="11">
        <f t="shared" si="7"/>
        <v>7.5994635672776036</v>
      </c>
      <c r="I96" s="12">
        <f t="shared" si="9"/>
        <v>23.100738604151857</v>
      </c>
      <c r="J96" s="1">
        <v>49</v>
      </c>
      <c r="K96" s="1" t="s">
        <v>18</v>
      </c>
      <c r="L96" s="1">
        <v>150</v>
      </c>
      <c r="M96" s="1" t="s">
        <v>8</v>
      </c>
      <c r="N96" s="1">
        <v>46.5</v>
      </c>
      <c r="O96" s="1">
        <v>31</v>
      </c>
      <c r="P96" s="1">
        <v>20.100000000000001</v>
      </c>
      <c r="Q96" s="1">
        <v>13.5</v>
      </c>
      <c r="R96" s="1" t="s">
        <v>6</v>
      </c>
    </row>
    <row r="97" spans="1:19" x14ac:dyDescent="0.2">
      <c r="A97" s="3">
        <v>44511</v>
      </c>
      <c r="B97" s="4">
        <v>68</v>
      </c>
      <c r="C97" s="1">
        <v>62</v>
      </c>
      <c r="D97" s="1">
        <v>22.7</v>
      </c>
      <c r="E97" s="11">
        <f t="shared" si="6"/>
        <v>10.147518998658917</v>
      </c>
      <c r="F97" s="12">
        <f t="shared" si="8"/>
        <v>10.297214182814368</v>
      </c>
      <c r="G97" s="1">
        <v>26.7</v>
      </c>
      <c r="H97" s="11">
        <f t="shared" si="7"/>
        <v>11.935628073312472</v>
      </c>
      <c r="I97" s="12">
        <f t="shared" si="9"/>
        <v>56.983687001777916</v>
      </c>
      <c r="J97" s="1">
        <v>49</v>
      </c>
      <c r="K97" s="1" t="s">
        <v>17</v>
      </c>
      <c r="L97" s="1">
        <v>195</v>
      </c>
      <c r="M97" s="1" t="s">
        <v>8</v>
      </c>
      <c r="N97" s="1">
        <v>49</v>
      </c>
      <c r="O97" s="1">
        <v>31.5</v>
      </c>
      <c r="P97" s="1">
        <v>34.9</v>
      </c>
      <c r="Q97" s="1">
        <v>17.8</v>
      </c>
      <c r="R97" s="1" t="s">
        <v>9</v>
      </c>
    </row>
    <row r="98" spans="1:19" x14ac:dyDescent="0.2">
      <c r="A98" s="3">
        <v>44517</v>
      </c>
      <c r="B98" s="4">
        <v>84</v>
      </c>
      <c r="C98" s="1">
        <v>8</v>
      </c>
      <c r="D98" s="1">
        <v>31.8</v>
      </c>
      <c r="E98" s="11">
        <f t="shared" ref="E98:E109" si="10">D98/2.237</f>
        <v>14.215467143495752</v>
      </c>
      <c r="F98" s="12">
        <f t="shared" si="8"/>
        <v>20.207950610780728</v>
      </c>
      <c r="G98" s="1">
        <v>21.6</v>
      </c>
      <c r="H98" s="11">
        <f t="shared" ref="H98:H109" si="11">G98/2.237</f>
        <v>9.6557890031291915</v>
      </c>
      <c r="I98" s="12">
        <f t="shared" si="9"/>
        <v>37.293704509180252</v>
      </c>
      <c r="J98" s="1">
        <v>51</v>
      </c>
      <c r="K98" s="1" t="s">
        <v>14</v>
      </c>
      <c r="L98" s="1">
        <v>144</v>
      </c>
      <c r="M98" s="1" t="s">
        <v>8</v>
      </c>
      <c r="N98" s="1">
        <v>50</v>
      </c>
      <c r="O98" s="1">
        <v>30</v>
      </c>
      <c r="P98" s="1">
        <v>26.6</v>
      </c>
      <c r="Q98" s="1">
        <v>12.2</v>
      </c>
      <c r="R98" s="1" t="s">
        <v>6</v>
      </c>
    </row>
    <row r="99" spans="1:19" x14ac:dyDescent="0.2">
      <c r="A99" s="3">
        <v>44507</v>
      </c>
      <c r="B99" s="4">
        <v>33</v>
      </c>
      <c r="C99" s="1">
        <v>75</v>
      </c>
      <c r="D99" s="1">
        <v>47.5</v>
      </c>
      <c r="E99" s="11">
        <f t="shared" si="10"/>
        <v>21.233795261510952</v>
      </c>
      <c r="F99" s="12">
        <f t="shared" si="8"/>
        <v>45.0874061207765</v>
      </c>
      <c r="G99" s="1">
        <v>31.2</v>
      </c>
      <c r="H99" s="11">
        <f t="shared" si="11"/>
        <v>13.947250782297719</v>
      </c>
      <c r="I99" s="12">
        <f t="shared" si="9"/>
        <v>77.810321753721723</v>
      </c>
      <c r="J99" s="1">
        <v>54</v>
      </c>
      <c r="K99" s="1" t="s">
        <v>11</v>
      </c>
      <c r="L99" s="1">
        <v>200</v>
      </c>
      <c r="M99" s="1" t="s">
        <v>8</v>
      </c>
      <c r="N99" s="1">
        <v>57</v>
      </c>
      <c r="O99" s="1">
        <v>31</v>
      </c>
      <c r="P99" s="1">
        <v>49.7</v>
      </c>
      <c r="Q99" s="1">
        <v>15.3</v>
      </c>
      <c r="R99" s="1" t="s">
        <v>9</v>
      </c>
    </row>
    <row r="100" spans="1:19" x14ac:dyDescent="0.2">
      <c r="A100" s="3">
        <v>44520</v>
      </c>
      <c r="B100" s="4">
        <v>95</v>
      </c>
      <c r="C100" s="1">
        <v>115</v>
      </c>
      <c r="D100" s="1">
        <v>48.3</v>
      </c>
      <c r="E100" s="11">
        <f t="shared" si="10"/>
        <v>21.591417076441662</v>
      </c>
      <c r="F100" s="12">
        <f t="shared" si="8"/>
        <v>46.618929136885662</v>
      </c>
      <c r="G100" s="1">
        <v>27.7</v>
      </c>
      <c r="H100" s="11">
        <f t="shared" si="11"/>
        <v>12.382655341975859</v>
      </c>
      <c r="I100" s="12">
        <f t="shared" si="9"/>
        <v>61.332061327265308</v>
      </c>
      <c r="J100" s="1">
        <v>54</v>
      </c>
      <c r="K100" s="1" t="s">
        <v>12</v>
      </c>
      <c r="L100" s="1">
        <v>165</v>
      </c>
      <c r="M100" s="1" t="s">
        <v>8</v>
      </c>
      <c r="N100" s="1">
        <v>54</v>
      </c>
      <c r="O100" s="1">
        <v>29</v>
      </c>
      <c r="P100" s="1">
        <v>63.5</v>
      </c>
      <c r="Q100" s="1">
        <v>27.4</v>
      </c>
      <c r="R100" s="1" t="s">
        <v>9</v>
      </c>
    </row>
    <row r="101" spans="1:19" x14ac:dyDescent="0.2">
      <c r="A101" s="3">
        <v>44512</v>
      </c>
      <c r="B101" s="4">
        <v>79</v>
      </c>
      <c r="C101" s="1">
        <v>49</v>
      </c>
      <c r="D101" s="1">
        <v>31.2</v>
      </c>
      <c r="E101" s="11">
        <f t="shared" si="10"/>
        <v>13.947250782297719</v>
      </c>
      <c r="F101" s="12">
        <f t="shared" si="8"/>
        <v>19.452580438430431</v>
      </c>
      <c r="G101" s="1">
        <v>15.1</v>
      </c>
      <c r="H101" s="11">
        <f t="shared" si="11"/>
        <v>6.7501117568171658</v>
      </c>
      <c r="I101" s="12">
        <f t="shared" si="9"/>
        <v>18.225603491808531</v>
      </c>
      <c r="J101" s="1">
        <v>55</v>
      </c>
      <c r="K101" s="1" t="s">
        <v>20</v>
      </c>
      <c r="L101" s="1">
        <v>130</v>
      </c>
      <c r="M101" s="1" t="s">
        <v>8</v>
      </c>
      <c r="N101" s="1">
        <v>42</v>
      </c>
      <c r="O101" s="1">
        <v>28</v>
      </c>
      <c r="P101" s="1">
        <v>23.1</v>
      </c>
      <c r="Q101" s="1">
        <v>3.7</v>
      </c>
      <c r="R101" s="1" t="s">
        <v>6</v>
      </c>
    </row>
    <row r="102" spans="1:19" x14ac:dyDescent="0.2">
      <c r="A102" s="3">
        <v>44512</v>
      </c>
      <c r="B102" s="4">
        <v>69</v>
      </c>
      <c r="C102" s="1">
        <v>88</v>
      </c>
      <c r="D102" s="1">
        <v>42.2</v>
      </c>
      <c r="E102" s="11">
        <f t="shared" si="10"/>
        <v>18.864550737594993</v>
      </c>
      <c r="F102" s="12">
        <f t="shared" si="8"/>
        <v>35.587127453129582</v>
      </c>
      <c r="G102" s="1">
        <v>23.8</v>
      </c>
      <c r="H102" s="11">
        <f t="shared" si="11"/>
        <v>10.639248994188645</v>
      </c>
      <c r="I102" s="12">
        <f t="shared" si="9"/>
        <v>45.27744766413764</v>
      </c>
      <c r="J102" s="1">
        <v>55</v>
      </c>
      <c r="K102" s="1" t="s">
        <v>18</v>
      </c>
      <c r="L102" s="1">
        <v>150</v>
      </c>
      <c r="M102" s="1" t="s">
        <v>8</v>
      </c>
      <c r="N102" s="1">
        <v>50</v>
      </c>
      <c r="O102" s="1">
        <v>33</v>
      </c>
      <c r="P102" s="1">
        <v>41.7</v>
      </c>
      <c r="Q102" s="1">
        <v>11.9</v>
      </c>
      <c r="R102" s="1" t="s">
        <v>51</v>
      </c>
    </row>
    <row r="103" spans="1:19" x14ac:dyDescent="0.2">
      <c r="A103" s="3">
        <v>44507</v>
      </c>
      <c r="B103" s="4">
        <v>35</v>
      </c>
      <c r="C103" s="1">
        <v>87</v>
      </c>
      <c r="D103" s="1">
        <v>28.4</v>
      </c>
      <c r="E103" s="11">
        <f t="shared" si="10"/>
        <v>12.695574430040232</v>
      </c>
      <c r="F103" s="12">
        <f t="shared" si="8"/>
        <v>16.117761010869135</v>
      </c>
      <c r="G103" s="1">
        <v>18.8</v>
      </c>
      <c r="H103" s="11">
        <f t="shared" si="11"/>
        <v>8.4041126508717028</v>
      </c>
      <c r="I103" s="12">
        <f t="shared" si="9"/>
        <v>28.251643779416721</v>
      </c>
      <c r="J103" s="1">
        <v>57</v>
      </c>
      <c r="K103" s="1" t="s">
        <v>7</v>
      </c>
      <c r="L103" s="1">
        <v>180</v>
      </c>
      <c r="M103" s="1" t="s">
        <v>33</v>
      </c>
      <c r="N103" s="1">
        <v>53</v>
      </c>
      <c r="O103" s="1">
        <v>33</v>
      </c>
      <c r="P103" s="1">
        <v>41.3</v>
      </c>
      <c r="Q103" s="1">
        <v>11.8</v>
      </c>
      <c r="R103" s="1" t="s">
        <v>9</v>
      </c>
    </row>
    <row r="104" spans="1:19" x14ac:dyDescent="0.2">
      <c r="A104" s="3">
        <v>44517</v>
      </c>
      <c r="B104" s="4">
        <v>89</v>
      </c>
      <c r="C104" s="1">
        <v>67</v>
      </c>
      <c r="D104" s="1">
        <v>35.299999999999997</v>
      </c>
      <c r="E104" s="11">
        <f t="shared" si="10"/>
        <v>15.78006258381761</v>
      </c>
      <c r="F104" s="12">
        <f t="shared" si="8"/>
        <v>24.901037514920052</v>
      </c>
      <c r="G104" s="1">
        <v>16.100000000000001</v>
      </c>
      <c r="H104" s="11">
        <f t="shared" si="11"/>
        <v>7.1971390254805545</v>
      </c>
      <c r="I104" s="12">
        <f t="shared" si="9"/>
        <v>20.719524060838076</v>
      </c>
      <c r="J104" s="1">
        <v>61</v>
      </c>
      <c r="K104" s="1" t="s">
        <v>19</v>
      </c>
      <c r="L104" s="1">
        <v>160</v>
      </c>
      <c r="M104" s="1" t="s">
        <v>8</v>
      </c>
      <c r="N104" s="1">
        <v>48</v>
      </c>
      <c r="O104" s="1">
        <v>31</v>
      </c>
      <c r="P104" s="1">
        <v>32.1</v>
      </c>
      <c r="Q104" s="1">
        <v>9</v>
      </c>
      <c r="R104" s="1" t="s">
        <v>6</v>
      </c>
    </row>
    <row r="105" spans="1:19" x14ac:dyDescent="0.2">
      <c r="A105" s="3">
        <v>44512</v>
      </c>
      <c r="B105" s="4">
        <v>80</v>
      </c>
      <c r="C105" s="1">
        <v>100</v>
      </c>
      <c r="D105" s="1">
        <v>33.4</v>
      </c>
      <c r="E105" s="11">
        <f t="shared" si="10"/>
        <v>14.930710773357173</v>
      </c>
      <c r="F105" s="12">
        <f t="shared" si="8"/>
        <v>22.292612419764396</v>
      </c>
      <c r="G105" s="1">
        <v>23.3</v>
      </c>
      <c r="H105" s="11">
        <f t="shared" si="11"/>
        <v>10.415735359856951</v>
      </c>
      <c r="I105" s="12">
        <f t="shared" si="9"/>
        <v>43.395017234629762</v>
      </c>
      <c r="J105" s="1">
        <v>62</v>
      </c>
      <c r="K105" s="1" t="s">
        <v>12</v>
      </c>
      <c r="L105" s="1">
        <v>170</v>
      </c>
      <c r="M105" s="1" t="s">
        <v>5</v>
      </c>
      <c r="N105" s="1">
        <v>52</v>
      </c>
      <c r="O105" s="1">
        <v>30.5</v>
      </c>
      <c r="P105" s="1">
        <v>43.4</v>
      </c>
      <c r="Q105" s="1">
        <v>8.5</v>
      </c>
      <c r="R105" s="1" t="s">
        <v>9</v>
      </c>
    </row>
    <row r="106" spans="1:19" x14ac:dyDescent="0.2">
      <c r="A106" s="3">
        <v>44502</v>
      </c>
      <c r="B106" s="4">
        <v>14</v>
      </c>
      <c r="C106" s="1">
        <v>71</v>
      </c>
      <c r="D106" s="1">
        <v>25.6</v>
      </c>
      <c r="E106" s="11">
        <f t="shared" si="10"/>
        <v>11.443898077782745</v>
      </c>
      <c r="F106" s="12">
        <f t="shared" si="8"/>
        <v>13.096280321467962</v>
      </c>
      <c r="G106" s="1">
        <v>16.399999999999999</v>
      </c>
      <c r="H106" s="11">
        <f t="shared" si="11"/>
        <v>7.3312472060795697</v>
      </c>
      <c r="I106" s="12">
        <f t="shared" si="9"/>
        <v>21.498874238659798</v>
      </c>
      <c r="J106" s="1">
        <v>67</v>
      </c>
      <c r="K106" s="1" t="s">
        <v>14</v>
      </c>
      <c r="L106" s="1">
        <v>165</v>
      </c>
      <c r="M106" s="1" t="s">
        <v>8</v>
      </c>
      <c r="N106" s="1">
        <v>53.5</v>
      </c>
      <c r="O106" s="1">
        <v>29</v>
      </c>
      <c r="P106" s="1">
        <v>29.1</v>
      </c>
      <c r="Q106" s="1">
        <v>9.3000000000000007</v>
      </c>
      <c r="R106" s="1" t="s">
        <v>6</v>
      </c>
      <c r="S106" s="2"/>
    </row>
    <row r="107" spans="1:19" x14ac:dyDescent="0.2">
      <c r="A107" s="3">
        <v>44511</v>
      </c>
      <c r="B107" s="4">
        <v>56</v>
      </c>
      <c r="C107" s="1">
        <v>31</v>
      </c>
      <c r="D107" s="1">
        <v>32.4</v>
      </c>
      <c r="E107" s="11">
        <f t="shared" si="10"/>
        <v>14.483683504693785</v>
      </c>
      <c r="F107" s="12">
        <f t="shared" si="8"/>
        <v>20.977708786413885</v>
      </c>
      <c r="G107" s="1">
        <v>20</v>
      </c>
      <c r="H107" s="11">
        <f t="shared" si="11"/>
        <v>8.9405453732677689</v>
      </c>
      <c r="I107" s="12">
        <f t="shared" si="9"/>
        <v>31.973340628583884</v>
      </c>
      <c r="J107" s="1">
        <v>67</v>
      </c>
      <c r="K107" s="1" t="s">
        <v>16</v>
      </c>
      <c r="L107" s="1">
        <v>225</v>
      </c>
      <c r="M107" s="1" t="s">
        <v>8</v>
      </c>
      <c r="N107" s="1">
        <v>49</v>
      </c>
      <c r="O107" s="1">
        <v>38</v>
      </c>
      <c r="P107" s="1">
        <v>42</v>
      </c>
      <c r="Q107" s="1">
        <v>13.7</v>
      </c>
      <c r="R107" s="1" t="s">
        <v>9</v>
      </c>
    </row>
    <row r="108" spans="1:19" x14ac:dyDescent="0.2">
      <c r="A108" s="3">
        <v>44511</v>
      </c>
      <c r="B108" s="4">
        <v>63</v>
      </c>
      <c r="C108" s="1">
        <v>39</v>
      </c>
      <c r="D108" s="1">
        <v>30.4</v>
      </c>
      <c r="E108" s="11">
        <f t="shared" si="10"/>
        <v>13.589628967367009</v>
      </c>
      <c r="F108" s="12">
        <f t="shared" si="8"/>
        <v>18.467801547070053</v>
      </c>
      <c r="G108" s="1">
        <v>14.8</v>
      </c>
      <c r="H108" s="11">
        <f t="shared" si="11"/>
        <v>6.6160035762181497</v>
      </c>
      <c r="I108" s="12">
        <f t="shared" si="9"/>
        <v>17.508601328212539</v>
      </c>
      <c r="J108" s="1">
        <v>72</v>
      </c>
      <c r="K108" s="1" t="s">
        <v>18</v>
      </c>
      <c r="L108" s="1">
        <v>155</v>
      </c>
      <c r="M108" s="1" t="s">
        <v>8</v>
      </c>
      <c r="N108" s="1">
        <v>49</v>
      </c>
      <c r="O108" s="1">
        <v>32</v>
      </c>
      <c r="P108" s="1">
        <v>34.6</v>
      </c>
      <c r="Q108" s="1">
        <v>12.4</v>
      </c>
      <c r="R108" s="1" t="s">
        <v>6</v>
      </c>
    </row>
    <row r="109" spans="1:19" x14ac:dyDescent="0.2">
      <c r="A109" s="3">
        <v>44514</v>
      </c>
      <c r="B109" s="4">
        <v>82</v>
      </c>
      <c r="C109" s="1">
        <v>34</v>
      </c>
      <c r="D109" s="1">
        <v>32.200000000000003</v>
      </c>
      <c r="E109" s="11">
        <f t="shared" si="10"/>
        <v>14.394278050961109</v>
      </c>
      <c r="F109" s="12">
        <f t="shared" si="8"/>
        <v>20.719524060838076</v>
      </c>
      <c r="G109" s="1">
        <v>16.5</v>
      </c>
      <c r="H109" s="11">
        <f t="shared" si="11"/>
        <v>7.3759499329459093</v>
      </c>
      <c r="I109" s="12">
        <f t="shared" si="9"/>
        <v>21.761854965329906</v>
      </c>
      <c r="K109" s="1" t="s">
        <v>21</v>
      </c>
      <c r="L109" s="1">
        <v>180</v>
      </c>
      <c r="M109" s="1" t="s">
        <v>8</v>
      </c>
      <c r="N109" s="1">
        <v>45</v>
      </c>
      <c r="O109" s="1">
        <v>33</v>
      </c>
      <c r="P109" s="1">
        <v>45.2</v>
      </c>
      <c r="Q109" s="1">
        <v>19.899999999999999</v>
      </c>
      <c r="R109" s="1" t="s">
        <v>6</v>
      </c>
    </row>
    <row r="110" spans="1:19" x14ac:dyDescent="0.2">
      <c r="F110" s="13"/>
      <c r="I110" s="13"/>
    </row>
    <row r="111" spans="1:19" x14ac:dyDescent="0.2">
      <c r="F111" s="12"/>
      <c r="I111" s="12"/>
    </row>
    <row r="112" spans="1:19" x14ac:dyDescent="0.2">
      <c r="F112" s="12"/>
      <c r="I112" s="12"/>
    </row>
  </sheetData>
  <sortState xmlns:xlrd2="http://schemas.microsoft.com/office/spreadsheetml/2017/richdata2" ref="A2:S109">
    <sortCondition ref="J2:J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avg's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2021-10-27T11:57:46Z</dcterms:created>
  <dcterms:modified xsi:type="dcterms:W3CDTF">2023-03-21T13:53:46Z</dcterms:modified>
</cp:coreProperties>
</file>