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7197a82d03865d31/Desktop/scientific reports manuscript/"/>
    </mc:Choice>
  </mc:AlternateContent>
  <xr:revisionPtr revIDLastSave="5" documentId="11_F25DC773A252ABDACC1048A0915D4AF45ADE58F0" xr6:coauthVersionLast="47" xr6:coauthVersionMax="47" xr10:uidLastSave="{3AFB80AB-DE90-4D1F-AC76-ACD2431C7F4A}"/>
  <bookViews>
    <workbookView xWindow="-108" yWindow="-108" windowWidth="23256" windowHeight="12456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7" i="1" l="1"/>
  <c r="N49" i="1" s="1"/>
  <c r="M47" i="1"/>
  <c r="M49" i="1" s="1"/>
  <c r="L47" i="1"/>
  <c r="L49" i="1" s="1"/>
  <c r="I47" i="1"/>
  <c r="I49" i="1" s="1"/>
  <c r="H47" i="1"/>
  <c r="H49" i="1" s="1"/>
  <c r="G47" i="1"/>
  <c r="G49" i="1" s="1"/>
  <c r="N46" i="1"/>
  <c r="M46" i="1"/>
  <c r="L46" i="1"/>
  <c r="I46" i="1"/>
  <c r="H46" i="1"/>
  <c r="G46" i="1"/>
  <c r="S37" i="1"/>
  <c r="S39" i="1" s="1"/>
  <c r="R37" i="1"/>
  <c r="R39" i="1" s="1"/>
  <c r="Q37" i="1"/>
  <c r="Q39" i="1" s="1"/>
  <c r="S36" i="1"/>
  <c r="R36" i="1"/>
  <c r="Q36" i="1"/>
  <c r="T13" i="1"/>
  <c r="S13" i="1"/>
  <c r="R13" i="1"/>
  <c r="Q13" i="1"/>
  <c r="E13" i="1"/>
  <c r="D13" i="1"/>
  <c r="C13" i="1"/>
  <c r="B13" i="1"/>
</calcChain>
</file>

<file path=xl/sharedStrings.xml><?xml version="1.0" encoding="utf-8"?>
<sst xmlns="http://schemas.openxmlformats.org/spreadsheetml/2006/main" count="93" uniqueCount="47">
  <si>
    <t>healthy control</t>
  </si>
  <si>
    <t xml:space="preserve">ca. oral tissue </t>
  </si>
  <si>
    <t xml:space="preserve">ca. oral exosomes </t>
  </si>
  <si>
    <t>healthy exosomes</t>
  </si>
  <si>
    <t>ca. oral LN metastasis</t>
  </si>
  <si>
    <t>SRNO</t>
  </si>
  <si>
    <t>GAPDH</t>
  </si>
  <si>
    <t>MMP9</t>
  </si>
  <si>
    <t>CXCL8</t>
  </si>
  <si>
    <t>FN1</t>
  </si>
  <si>
    <t>Sr.no</t>
  </si>
  <si>
    <t>GAPDH 1</t>
  </si>
  <si>
    <t>sr.no.</t>
  </si>
  <si>
    <t>sr.no</t>
  </si>
  <si>
    <t>Malav</t>
  </si>
  <si>
    <t>JD8</t>
  </si>
  <si>
    <t>piyush</t>
  </si>
  <si>
    <t>JD4</t>
  </si>
  <si>
    <t>12N</t>
  </si>
  <si>
    <t>JD5</t>
  </si>
  <si>
    <t>JD13</t>
  </si>
  <si>
    <t>bb10</t>
  </si>
  <si>
    <t>bb56</t>
  </si>
  <si>
    <t>bb78</t>
  </si>
  <si>
    <t>bb96</t>
  </si>
  <si>
    <t>bb55</t>
  </si>
  <si>
    <t>bb24</t>
  </si>
  <si>
    <t xml:space="preserve">Average </t>
  </si>
  <si>
    <t>Average</t>
  </si>
  <si>
    <t xml:space="preserve">ca. oral LN metastasis fold change </t>
  </si>
  <si>
    <t>mmp9</t>
  </si>
  <si>
    <t>cxcl8</t>
  </si>
  <si>
    <t>fn1</t>
  </si>
  <si>
    <t>S1</t>
  </si>
  <si>
    <t>s1</t>
  </si>
  <si>
    <t>ca. oral tissue FOLD CHANGE</t>
  </si>
  <si>
    <t>ca. oral exosome FOLD CHANGE</t>
  </si>
  <si>
    <t>mean</t>
  </si>
  <si>
    <t>std.dev</t>
  </si>
  <si>
    <t>total number</t>
  </si>
  <si>
    <t>sem</t>
  </si>
  <si>
    <t>St.Dev</t>
  </si>
  <si>
    <t>SEM</t>
  </si>
  <si>
    <t>tumor</t>
  </si>
  <si>
    <t>Primary OC exo</t>
  </si>
  <si>
    <t>LN mets exo</t>
  </si>
  <si>
    <t xml:space="preserve">significance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</si>
</sst>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0" fillId="2" borderId="0" xfId="0" applyFill="1"/>
    <xf numFmtId="11" fontId="0" fillId="0" borderId="0" xfId="0" applyNumberFormat="1"/>
    <xf numFmtId="0" fontId="8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7197a82d03865d31/Documents/phd/GENE%20EXPRESSION.xlsx" TargetMode="External"/><Relationship Id="rId1" Type="http://schemas.openxmlformats.org/officeDocument/2006/relationships/externalLinkPath" Target="/7197a82d03865d31/Documents/phd/GENE%20EXPRES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ayma rt pcr data"/>
      <sheetName val="fold change calculation-shayma"/>
      <sheetName val="cell cylce analysis "/>
      <sheetName val="Sheet1"/>
      <sheetName val="Sheet2"/>
      <sheetName val="Sheet3"/>
    </sheetNames>
    <sheetDataSet>
      <sheetData sheetId="0">
        <row r="56">
          <cell r="P56" t="str">
            <v>MMP9</v>
          </cell>
          <cell r="Q56" t="str">
            <v>CXCL8</v>
          </cell>
          <cell r="R56" t="str">
            <v>FN1</v>
          </cell>
        </row>
        <row r="57">
          <cell r="O57" t="str">
            <v>Primary OC exo</v>
          </cell>
          <cell r="P57">
            <v>3.5</v>
          </cell>
          <cell r="Q57">
            <v>13.44</v>
          </cell>
          <cell r="R57">
            <v>6.18</v>
          </cell>
        </row>
        <row r="58">
          <cell r="O58" t="str">
            <v>LN metastasis exo</v>
          </cell>
          <cell r="P58">
            <v>3.64</v>
          </cell>
          <cell r="Q58">
            <v>22.59</v>
          </cell>
          <cell r="R58">
            <v>10.202999999999999</v>
          </cell>
        </row>
        <row r="59">
          <cell r="O59" t="str">
            <v>primary OC tumor</v>
          </cell>
          <cell r="P59">
            <v>40.479999999999997</v>
          </cell>
          <cell r="Q59">
            <v>150.16999999999999</v>
          </cell>
          <cell r="R59">
            <v>122.51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6"/>
  <sheetViews>
    <sheetView tabSelected="1" topLeftCell="A33" workbookViewId="0">
      <selection activeCell="B21" sqref="B21"/>
    </sheetView>
  </sheetViews>
  <sheetFormatPr defaultRowHeight="14.4" x14ac:dyDescent="0.3"/>
  <cols>
    <col min="9" max="9" width="12.88671875" customWidth="1"/>
    <col min="22" max="22" width="10.33203125" customWidth="1"/>
    <col min="23" max="23" width="13.109375" customWidth="1"/>
  </cols>
  <sheetData>
    <row r="1" spans="1:25" x14ac:dyDescent="0.3">
      <c r="A1" s="1" t="s">
        <v>0</v>
      </c>
      <c r="B1" s="1"/>
      <c r="C1" s="1"/>
      <c r="D1" s="1"/>
      <c r="E1" s="1"/>
      <c r="F1" s="1" t="s">
        <v>1</v>
      </c>
      <c r="G1" s="1"/>
      <c r="H1" s="1"/>
      <c r="I1" s="1"/>
      <c r="J1" s="1"/>
      <c r="K1" s="1" t="s">
        <v>2</v>
      </c>
      <c r="L1" s="1"/>
      <c r="M1" s="1"/>
      <c r="N1" s="1"/>
      <c r="O1" s="1"/>
      <c r="P1" s="1" t="s">
        <v>3</v>
      </c>
      <c r="Q1" s="1"/>
      <c r="R1" s="1"/>
      <c r="S1" s="1"/>
      <c r="T1" s="1"/>
      <c r="U1" s="1" t="s">
        <v>4</v>
      </c>
      <c r="V1" s="1"/>
      <c r="W1" s="1"/>
      <c r="X1" s="1"/>
      <c r="Y1" s="1"/>
    </row>
    <row r="2" spans="1:25" x14ac:dyDescent="0.3">
      <c r="A2" s="2" t="s">
        <v>5</v>
      </c>
      <c r="B2" t="s">
        <v>6</v>
      </c>
      <c r="C2" t="s">
        <v>7</v>
      </c>
      <c r="D2" t="s">
        <v>8</v>
      </c>
      <c r="E2" t="s">
        <v>9</v>
      </c>
      <c r="F2" s="2" t="s">
        <v>10</v>
      </c>
      <c r="G2" t="s">
        <v>11</v>
      </c>
      <c r="H2" t="s">
        <v>7</v>
      </c>
      <c r="I2" t="s">
        <v>8</v>
      </c>
      <c r="J2" t="s">
        <v>9</v>
      </c>
      <c r="K2" s="3" t="s">
        <v>12</v>
      </c>
      <c r="L2" t="s">
        <v>6</v>
      </c>
      <c r="M2" t="s">
        <v>7</v>
      </c>
      <c r="N2" t="s">
        <v>8</v>
      </c>
      <c r="O2" t="s">
        <v>9</v>
      </c>
      <c r="P2" s="2" t="s">
        <v>12</v>
      </c>
      <c r="Q2" t="s">
        <v>6</v>
      </c>
      <c r="R2" t="s">
        <v>7</v>
      </c>
      <c r="S2" t="s">
        <v>8</v>
      </c>
      <c r="T2" t="s">
        <v>9</v>
      </c>
      <c r="U2" s="2" t="s">
        <v>13</v>
      </c>
      <c r="V2" t="s">
        <v>6</v>
      </c>
      <c r="W2" t="s">
        <v>7</v>
      </c>
      <c r="X2" t="s">
        <v>8</v>
      </c>
      <c r="Y2" t="s">
        <v>9</v>
      </c>
    </row>
    <row r="3" spans="1:25" x14ac:dyDescent="0.3">
      <c r="A3" s="3" t="s">
        <v>14</v>
      </c>
      <c r="B3">
        <v>17.16</v>
      </c>
      <c r="C3">
        <v>21.65</v>
      </c>
      <c r="D3">
        <v>26.518999999999998</v>
      </c>
      <c r="E3">
        <v>19.463000000000001</v>
      </c>
      <c r="F3" s="3">
        <v>1</v>
      </c>
      <c r="G3">
        <v>8.49</v>
      </c>
      <c r="H3">
        <v>17.649999999999999</v>
      </c>
      <c r="I3">
        <v>19.89</v>
      </c>
      <c r="J3">
        <v>14.525</v>
      </c>
      <c r="K3" s="3">
        <v>1</v>
      </c>
      <c r="L3">
        <v>16.68</v>
      </c>
      <c r="M3">
        <v>17.64</v>
      </c>
      <c r="N3">
        <v>22.79</v>
      </c>
      <c r="O3">
        <v>23.518000000000001</v>
      </c>
      <c r="P3">
        <v>1</v>
      </c>
      <c r="Q3">
        <v>7.94</v>
      </c>
      <c r="R3">
        <v>13.68</v>
      </c>
      <c r="S3">
        <v>13.09</v>
      </c>
      <c r="T3">
        <v>13.53</v>
      </c>
      <c r="U3" s="2" t="s">
        <v>15</v>
      </c>
      <c r="V3">
        <v>15.23</v>
      </c>
      <c r="W3">
        <v>16.45</v>
      </c>
      <c r="X3" s="4">
        <v>15.36</v>
      </c>
      <c r="Y3">
        <v>19.170000000000002</v>
      </c>
    </row>
    <row r="4" spans="1:25" x14ac:dyDescent="0.3">
      <c r="A4" s="3" t="s">
        <v>16</v>
      </c>
      <c r="B4">
        <v>15.13</v>
      </c>
      <c r="C4">
        <v>19.856000000000002</v>
      </c>
      <c r="D4">
        <v>18.913</v>
      </c>
      <c r="E4">
        <v>19.257999999999999</v>
      </c>
      <c r="F4" s="3">
        <v>3</v>
      </c>
      <c r="G4">
        <v>11.14</v>
      </c>
      <c r="H4">
        <v>22.43</v>
      </c>
      <c r="I4">
        <v>13.96</v>
      </c>
      <c r="J4">
        <v>19.417000000000002</v>
      </c>
      <c r="K4" s="3">
        <v>3</v>
      </c>
      <c r="L4">
        <v>16.86</v>
      </c>
      <c r="M4">
        <v>22</v>
      </c>
      <c r="N4">
        <v>27.95</v>
      </c>
      <c r="O4">
        <v>22.352</v>
      </c>
      <c r="P4">
        <v>2</v>
      </c>
      <c r="Q4">
        <v>10.210000000000001</v>
      </c>
      <c r="R4">
        <v>12.2</v>
      </c>
      <c r="S4">
        <v>8.8000000000000007</v>
      </c>
      <c r="T4">
        <v>15.301</v>
      </c>
      <c r="U4" s="2" t="s">
        <v>17</v>
      </c>
      <c r="V4">
        <v>12.77</v>
      </c>
      <c r="W4">
        <v>14.45</v>
      </c>
      <c r="X4">
        <v>15.77</v>
      </c>
      <c r="Y4">
        <v>15.08</v>
      </c>
    </row>
    <row r="5" spans="1:25" x14ac:dyDescent="0.3">
      <c r="A5" s="3" t="s">
        <v>18</v>
      </c>
      <c r="B5">
        <v>11.32</v>
      </c>
      <c r="C5">
        <v>14.583</v>
      </c>
      <c r="D5">
        <v>23.312000000000001</v>
      </c>
      <c r="E5">
        <v>21.649000000000001</v>
      </c>
      <c r="F5" s="3">
        <v>100</v>
      </c>
      <c r="G5">
        <v>19.54</v>
      </c>
      <c r="H5">
        <v>25.4</v>
      </c>
      <c r="I5">
        <v>32.700000000000003</v>
      </c>
      <c r="J5">
        <v>23.498999999999999</v>
      </c>
      <c r="K5" s="3">
        <v>4</v>
      </c>
      <c r="L5">
        <v>17.649999999999999</v>
      </c>
      <c r="M5">
        <v>24.2</v>
      </c>
      <c r="N5">
        <v>17.8</v>
      </c>
      <c r="O5">
        <v>19.797000000000001</v>
      </c>
      <c r="P5">
        <v>3</v>
      </c>
      <c r="Q5">
        <v>14.53</v>
      </c>
      <c r="R5">
        <v>14.11</v>
      </c>
      <c r="S5">
        <v>12</v>
      </c>
      <c r="T5">
        <v>14.56</v>
      </c>
      <c r="U5" s="2" t="s">
        <v>19</v>
      </c>
      <c r="V5">
        <v>11.06</v>
      </c>
      <c r="W5">
        <v>15.74</v>
      </c>
      <c r="X5">
        <v>14.38</v>
      </c>
      <c r="Y5">
        <v>13.99</v>
      </c>
    </row>
    <row r="6" spans="1:25" x14ac:dyDescent="0.3">
      <c r="A6" s="3">
        <v>5</v>
      </c>
      <c r="B6">
        <v>11.26</v>
      </c>
      <c r="C6">
        <v>19.59</v>
      </c>
      <c r="D6">
        <v>24.13</v>
      </c>
      <c r="E6">
        <v>23.451000000000001</v>
      </c>
      <c r="F6" s="3">
        <v>104</v>
      </c>
      <c r="G6">
        <v>12.8</v>
      </c>
      <c r="H6">
        <v>24.34</v>
      </c>
      <c r="I6">
        <v>25.35</v>
      </c>
      <c r="J6">
        <v>17.41</v>
      </c>
      <c r="K6" s="3">
        <v>5</v>
      </c>
      <c r="L6">
        <v>17.87</v>
      </c>
      <c r="M6">
        <v>22.53</v>
      </c>
      <c r="N6">
        <v>26.05</v>
      </c>
      <c r="O6">
        <v>16.824999999999999</v>
      </c>
      <c r="P6" s="2">
        <v>4</v>
      </c>
      <c r="Q6">
        <v>14.17</v>
      </c>
      <c r="R6">
        <v>19.43</v>
      </c>
      <c r="S6">
        <v>23.13</v>
      </c>
      <c r="T6">
        <v>23.451000000000001</v>
      </c>
      <c r="U6" s="2" t="s">
        <v>20</v>
      </c>
      <c r="V6">
        <v>11.015000000000001</v>
      </c>
      <c r="W6">
        <v>14.89</v>
      </c>
      <c r="X6" s="4">
        <v>15.43</v>
      </c>
      <c r="Y6">
        <v>19.87</v>
      </c>
    </row>
    <row r="7" spans="1:25" x14ac:dyDescent="0.3">
      <c r="A7" s="3">
        <v>6</v>
      </c>
      <c r="B7">
        <v>11.56</v>
      </c>
      <c r="C7">
        <v>9.49</v>
      </c>
      <c r="D7">
        <v>15.46</v>
      </c>
      <c r="E7">
        <v>16.23</v>
      </c>
      <c r="F7" s="3">
        <v>5</v>
      </c>
      <c r="G7">
        <v>18.22</v>
      </c>
      <c r="H7">
        <v>18.07</v>
      </c>
      <c r="I7">
        <v>19.62</v>
      </c>
      <c r="J7">
        <v>25.885999999999999</v>
      </c>
      <c r="K7" s="3">
        <v>6</v>
      </c>
      <c r="L7">
        <v>16.54</v>
      </c>
      <c r="M7">
        <v>19.61</v>
      </c>
      <c r="N7">
        <v>24.81</v>
      </c>
      <c r="O7">
        <v>23.225999999999999</v>
      </c>
      <c r="P7">
        <v>5</v>
      </c>
      <c r="Q7">
        <v>11.91</v>
      </c>
      <c r="R7">
        <v>9.8800000000000008</v>
      </c>
      <c r="S7">
        <v>14.57</v>
      </c>
      <c r="T7">
        <v>16.63</v>
      </c>
      <c r="U7" s="2" t="s">
        <v>21</v>
      </c>
      <c r="V7">
        <v>19.86</v>
      </c>
      <c r="W7">
        <v>20.37</v>
      </c>
      <c r="X7">
        <v>18.63</v>
      </c>
      <c r="Y7">
        <v>25.34</v>
      </c>
    </row>
    <row r="8" spans="1:25" x14ac:dyDescent="0.3">
      <c r="A8" s="3">
        <v>7</v>
      </c>
      <c r="B8">
        <v>13.26</v>
      </c>
      <c r="C8">
        <v>13.55</v>
      </c>
      <c r="D8">
        <v>15.7</v>
      </c>
      <c r="E8">
        <v>12.1</v>
      </c>
      <c r="F8" s="3">
        <v>6</v>
      </c>
      <c r="G8">
        <v>20.16</v>
      </c>
      <c r="H8">
        <v>20.18</v>
      </c>
      <c r="I8">
        <v>16.649999999999999</v>
      </c>
      <c r="J8">
        <v>17.076000000000001</v>
      </c>
      <c r="K8" s="3">
        <v>7</v>
      </c>
      <c r="L8">
        <v>16.809999999999999</v>
      </c>
      <c r="M8">
        <v>22.26</v>
      </c>
      <c r="N8">
        <v>11.41</v>
      </c>
      <c r="O8">
        <v>19.459</v>
      </c>
      <c r="P8">
        <v>6</v>
      </c>
      <c r="Q8">
        <v>13.8</v>
      </c>
      <c r="R8">
        <v>13.57</v>
      </c>
      <c r="S8">
        <v>13.59</v>
      </c>
      <c r="T8">
        <v>12.1</v>
      </c>
      <c r="U8" s="2" t="s">
        <v>22</v>
      </c>
      <c r="V8">
        <v>18.64</v>
      </c>
      <c r="W8">
        <v>18.09</v>
      </c>
      <c r="X8">
        <v>20.12</v>
      </c>
      <c r="Y8">
        <v>22.87</v>
      </c>
    </row>
    <row r="9" spans="1:25" x14ac:dyDescent="0.3">
      <c r="A9" s="3">
        <v>8</v>
      </c>
      <c r="B9">
        <v>11.46</v>
      </c>
      <c r="C9">
        <v>17.46</v>
      </c>
      <c r="D9">
        <v>11.26</v>
      </c>
      <c r="E9">
        <v>11.25</v>
      </c>
      <c r="F9" s="3">
        <v>10</v>
      </c>
      <c r="G9">
        <v>14.73</v>
      </c>
      <c r="H9">
        <v>14.62</v>
      </c>
      <c r="I9">
        <v>10.9</v>
      </c>
      <c r="J9">
        <v>16.137</v>
      </c>
      <c r="K9" s="3">
        <v>9</v>
      </c>
      <c r="L9">
        <v>17.46</v>
      </c>
      <c r="M9">
        <v>23.1</v>
      </c>
      <c r="N9">
        <v>13.82</v>
      </c>
      <c r="O9">
        <v>18.782</v>
      </c>
      <c r="P9">
        <v>7</v>
      </c>
      <c r="Q9">
        <v>11.39</v>
      </c>
      <c r="R9">
        <v>14.79</v>
      </c>
      <c r="S9">
        <v>11.46</v>
      </c>
      <c r="T9">
        <v>11.25</v>
      </c>
      <c r="U9" s="2" t="s">
        <v>23</v>
      </c>
      <c r="V9">
        <v>15.97</v>
      </c>
      <c r="W9">
        <v>15.68</v>
      </c>
      <c r="X9">
        <v>13.23</v>
      </c>
      <c r="Y9">
        <v>13.26</v>
      </c>
    </row>
    <row r="10" spans="1:25" x14ac:dyDescent="0.3">
      <c r="A10" s="3">
        <v>9</v>
      </c>
      <c r="B10">
        <v>14.9</v>
      </c>
      <c r="C10">
        <v>12.57</v>
      </c>
      <c r="D10">
        <v>12.46</v>
      </c>
      <c r="E10">
        <v>12.35</v>
      </c>
      <c r="F10" s="3">
        <v>11</v>
      </c>
      <c r="G10">
        <v>15.48</v>
      </c>
      <c r="H10">
        <v>13.43</v>
      </c>
      <c r="I10">
        <v>12.59</v>
      </c>
      <c r="J10">
        <v>13.081</v>
      </c>
      <c r="K10" s="3">
        <v>10</v>
      </c>
      <c r="L10">
        <v>16.91</v>
      </c>
      <c r="M10">
        <v>22.42</v>
      </c>
      <c r="N10">
        <v>20.170000000000002</v>
      </c>
      <c r="O10">
        <v>19.105</v>
      </c>
      <c r="P10">
        <v>8</v>
      </c>
      <c r="Q10">
        <v>14.57</v>
      </c>
      <c r="R10">
        <v>12.87</v>
      </c>
      <c r="S10">
        <v>12.79</v>
      </c>
      <c r="T10">
        <v>12.22</v>
      </c>
      <c r="U10" s="2" t="s">
        <v>24</v>
      </c>
      <c r="V10">
        <v>13.89</v>
      </c>
      <c r="W10">
        <v>13.97</v>
      </c>
      <c r="X10">
        <v>13.66</v>
      </c>
      <c r="Y10">
        <v>13.59</v>
      </c>
    </row>
    <row r="11" spans="1:25" x14ac:dyDescent="0.3">
      <c r="A11" s="3">
        <v>10</v>
      </c>
      <c r="B11">
        <v>15.79</v>
      </c>
      <c r="C11">
        <v>19.57</v>
      </c>
      <c r="D11">
        <v>22.14</v>
      </c>
      <c r="E11">
        <v>21.56</v>
      </c>
      <c r="F11" s="3">
        <v>12</v>
      </c>
      <c r="G11">
        <v>15.47</v>
      </c>
      <c r="H11">
        <v>12.86</v>
      </c>
      <c r="I11">
        <v>15.89</v>
      </c>
      <c r="J11">
        <v>13.351000000000001</v>
      </c>
      <c r="K11" s="3">
        <v>11</v>
      </c>
      <c r="L11">
        <v>14.45</v>
      </c>
      <c r="M11">
        <v>12.84</v>
      </c>
      <c r="N11">
        <v>14.57</v>
      </c>
      <c r="O11">
        <v>16.213999999999999</v>
      </c>
      <c r="P11">
        <v>9</v>
      </c>
      <c r="Q11">
        <v>15.42</v>
      </c>
      <c r="R11">
        <v>19.79</v>
      </c>
      <c r="S11">
        <v>22.46</v>
      </c>
      <c r="T11">
        <v>21.56</v>
      </c>
      <c r="U11" s="2" t="s">
        <v>25</v>
      </c>
      <c r="V11">
        <v>19.63</v>
      </c>
      <c r="W11">
        <v>19.07</v>
      </c>
      <c r="X11">
        <v>16.350000000000001</v>
      </c>
      <c r="Y11">
        <v>22.13</v>
      </c>
    </row>
    <row r="12" spans="1:25" x14ac:dyDescent="0.3">
      <c r="A12" s="3">
        <v>11</v>
      </c>
      <c r="B12">
        <v>12.57</v>
      </c>
      <c r="C12">
        <v>18.53</v>
      </c>
      <c r="D12">
        <v>15.27</v>
      </c>
      <c r="E12">
        <v>23.14</v>
      </c>
      <c r="F12" s="3">
        <v>4</v>
      </c>
      <c r="G12">
        <v>18.57</v>
      </c>
      <c r="H12">
        <v>15.7</v>
      </c>
      <c r="I12">
        <v>19.57</v>
      </c>
      <c r="J12">
        <v>14.26</v>
      </c>
      <c r="K12" s="3">
        <v>104</v>
      </c>
      <c r="L12">
        <v>11.42</v>
      </c>
      <c r="M12">
        <v>16.96</v>
      </c>
      <c r="N12">
        <v>12.49</v>
      </c>
      <c r="O12">
        <v>18.489999999999998</v>
      </c>
      <c r="P12">
        <v>10</v>
      </c>
      <c r="Q12">
        <v>11.24</v>
      </c>
      <c r="R12">
        <v>16.59</v>
      </c>
      <c r="S12">
        <v>15.27</v>
      </c>
      <c r="T12">
        <v>18.54</v>
      </c>
      <c r="U12" s="2" t="s">
        <v>26</v>
      </c>
      <c r="V12">
        <v>14.28</v>
      </c>
      <c r="W12">
        <v>16.23</v>
      </c>
      <c r="X12">
        <v>15.69</v>
      </c>
      <c r="Y12">
        <v>22.876999999999999</v>
      </c>
    </row>
    <row r="13" spans="1:25" x14ac:dyDescent="0.3">
      <c r="A13" s="5" t="s">
        <v>27</v>
      </c>
      <c r="B13" s="6">
        <f t="shared" ref="B13:E13" si="0">AVERAGE(B3:B12)</f>
        <v>13.440999999999999</v>
      </c>
      <c r="C13" s="6">
        <f t="shared" si="0"/>
        <v>16.684899999999999</v>
      </c>
      <c r="D13" s="6">
        <f t="shared" si="0"/>
        <v>18.516400000000001</v>
      </c>
      <c r="E13" s="6">
        <f t="shared" si="0"/>
        <v>18.045100000000001</v>
      </c>
      <c r="F13" s="3">
        <v>7</v>
      </c>
      <c r="G13">
        <v>12.36</v>
      </c>
      <c r="H13">
        <v>22.37</v>
      </c>
      <c r="I13">
        <v>15.27</v>
      </c>
      <c r="J13">
        <v>18.36</v>
      </c>
      <c r="K13" s="3">
        <v>161</v>
      </c>
      <c r="L13">
        <v>12.3</v>
      </c>
      <c r="M13">
        <v>13.57</v>
      </c>
      <c r="N13">
        <v>12.42</v>
      </c>
      <c r="O13">
        <v>18.8</v>
      </c>
      <c r="P13" s="6" t="s">
        <v>28</v>
      </c>
      <c r="Q13" s="6">
        <f>AVERAGE(Q3:Q12)</f>
        <v>12.518000000000001</v>
      </c>
      <c r="R13" s="6">
        <f t="shared" ref="R13:T13" si="1">AVERAGE(R3:R12)</f>
        <v>14.690999999999999</v>
      </c>
      <c r="S13" s="6">
        <f t="shared" si="1"/>
        <v>14.716000000000003</v>
      </c>
      <c r="T13" s="6">
        <f t="shared" si="1"/>
        <v>15.914199999999997</v>
      </c>
      <c r="U13" s="2"/>
    </row>
    <row r="14" spans="1:25" x14ac:dyDescent="0.3">
      <c r="A14" s="7"/>
      <c r="F14" s="3">
        <v>9</v>
      </c>
      <c r="G14">
        <v>15.88</v>
      </c>
      <c r="H14">
        <v>24.57</v>
      </c>
      <c r="I14">
        <v>31.27</v>
      </c>
      <c r="J14">
        <v>25.36</v>
      </c>
      <c r="K14" s="3">
        <v>120</v>
      </c>
      <c r="L14">
        <v>11.91</v>
      </c>
      <c r="M14">
        <v>9.16</v>
      </c>
      <c r="N14">
        <v>14.37</v>
      </c>
      <c r="O14">
        <v>16.63</v>
      </c>
    </row>
    <row r="15" spans="1:25" x14ac:dyDescent="0.3">
      <c r="A15" s="7"/>
      <c r="F15" s="3">
        <v>161</v>
      </c>
      <c r="G15">
        <v>12.37</v>
      </c>
      <c r="H15">
        <v>23.26</v>
      </c>
      <c r="I15">
        <v>29.27</v>
      </c>
      <c r="J15">
        <v>17.559999999999999</v>
      </c>
      <c r="K15" s="3">
        <v>58</v>
      </c>
      <c r="L15">
        <v>13.8</v>
      </c>
      <c r="M15">
        <v>13.51</v>
      </c>
      <c r="N15">
        <v>13.39</v>
      </c>
      <c r="O15">
        <v>13.606999999999999</v>
      </c>
    </row>
    <row r="16" spans="1:25" x14ac:dyDescent="0.3">
      <c r="A16" s="7"/>
      <c r="F16" s="3">
        <v>120</v>
      </c>
      <c r="G16">
        <v>16.63</v>
      </c>
      <c r="H16">
        <v>18.64</v>
      </c>
      <c r="I16">
        <v>15.27</v>
      </c>
      <c r="J16">
        <v>25.42</v>
      </c>
      <c r="K16" s="3">
        <v>114</v>
      </c>
      <c r="L16">
        <v>11.15</v>
      </c>
      <c r="M16">
        <v>14.94</v>
      </c>
      <c r="N16">
        <v>11.18</v>
      </c>
      <c r="O16">
        <v>18.88</v>
      </c>
    </row>
    <row r="17" spans="6:20" x14ac:dyDescent="0.3">
      <c r="F17" s="3">
        <v>58</v>
      </c>
      <c r="G17">
        <v>20.37</v>
      </c>
      <c r="H17">
        <v>21.37</v>
      </c>
      <c r="I17">
        <v>15.65</v>
      </c>
      <c r="J17">
        <v>17.36</v>
      </c>
      <c r="K17" s="3" t="s">
        <v>33</v>
      </c>
      <c r="L17">
        <v>14.64</v>
      </c>
      <c r="M17">
        <v>13</v>
      </c>
      <c r="N17">
        <v>12.69</v>
      </c>
      <c r="O17">
        <v>12.5</v>
      </c>
    </row>
    <row r="18" spans="6:20" x14ac:dyDescent="0.3">
      <c r="F18" s="3">
        <v>114</v>
      </c>
      <c r="G18">
        <v>15.25</v>
      </c>
      <c r="H18">
        <v>15.63</v>
      </c>
      <c r="I18">
        <v>12.37</v>
      </c>
      <c r="J18">
        <v>16.12</v>
      </c>
      <c r="K18" s="3">
        <v>12</v>
      </c>
      <c r="L18">
        <v>15.52</v>
      </c>
      <c r="M18">
        <v>19.75</v>
      </c>
      <c r="N18">
        <v>21.05</v>
      </c>
      <c r="O18">
        <v>21.887</v>
      </c>
    </row>
    <row r="19" spans="6:20" x14ac:dyDescent="0.3">
      <c r="F19" s="3" t="s">
        <v>34</v>
      </c>
      <c r="G19">
        <v>13.37</v>
      </c>
      <c r="H19">
        <v>13.26</v>
      </c>
      <c r="I19">
        <v>14.27</v>
      </c>
      <c r="J19">
        <v>13.56</v>
      </c>
      <c r="K19" s="3">
        <v>17</v>
      </c>
      <c r="L19">
        <v>17.57</v>
      </c>
      <c r="M19">
        <v>22.46</v>
      </c>
      <c r="N19">
        <v>26.44</v>
      </c>
      <c r="O19">
        <v>16.52</v>
      </c>
    </row>
    <row r="20" spans="6:20" x14ac:dyDescent="0.3">
      <c r="F20" s="3">
        <v>17</v>
      </c>
      <c r="G20">
        <v>18.97</v>
      </c>
      <c r="H20">
        <v>13.23</v>
      </c>
      <c r="I20">
        <v>15.27</v>
      </c>
      <c r="J20">
        <v>13.54</v>
      </c>
      <c r="K20" s="3">
        <v>18</v>
      </c>
      <c r="L20">
        <v>16.46</v>
      </c>
      <c r="M20">
        <v>19.87</v>
      </c>
      <c r="N20">
        <v>24.57</v>
      </c>
      <c r="O20">
        <v>23.45</v>
      </c>
    </row>
    <row r="21" spans="6:20" x14ac:dyDescent="0.3">
      <c r="F21" s="3">
        <v>18</v>
      </c>
      <c r="G21">
        <v>14.27</v>
      </c>
      <c r="H21">
        <v>15.27</v>
      </c>
      <c r="I21">
        <v>12.66</v>
      </c>
      <c r="J21">
        <v>13.63</v>
      </c>
      <c r="K21" s="3">
        <v>19</v>
      </c>
      <c r="L21">
        <v>15.57</v>
      </c>
      <c r="M21">
        <v>22.46</v>
      </c>
      <c r="N21">
        <v>11.26</v>
      </c>
      <c r="O21">
        <v>19.87</v>
      </c>
    </row>
    <row r="22" spans="6:20" x14ac:dyDescent="0.3">
      <c r="F22" s="3">
        <v>19</v>
      </c>
      <c r="G22">
        <v>16.260000000000002</v>
      </c>
      <c r="H22">
        <v>13.23</v>
      </c>
      <c r="I22">
        <v>15.9</v>
      </c>
      <c r="J22">
        <v>13.24</v>
      </c>
      <c r="K22" s="3">
        <v>100</v>
      </c>
      <c r="L22">
        <v>17.899999999999999</v>
      </c>
      <c r="M22">
        <v>23.16</v>
      </c>
      <c r="N22">
        <v>13.85</v>
      </c>
      <c r="O22">
        <v>18.649999999999999</v>
      </c>
    </row>
    <row r="24" spans="6:20" x14ac:dyDescent="0.3">
      <c r="F24" s="1" t="s">
        <v>35</v>
      </c>
      <c r="G24" s="1"/>
      <c r="H24" s="1"/>
      <c r="I24" s="1"/>
      <c r="K24" s="1" t="s">
        <v>36</v>
      </c>
      <c r="L24" s="1"/>
      <c r="M24" s="1"/>
      <c r="N24" s="1"/>
      <c r="P24" s="1" t="s">
        <v>29</v>
      </c>
      <c r="Q24" s="1"/>
      <c r="R24" s="1"/>
      <c r="S24" s="1"/>
      <c r="T24" s="8"/>
    </row>
    <row r="25" spans="6:20" x14ac:dyDescent="0.3">
      <c r="F25" s="2" t="s">
        <v>10</v>
      </c>
      <c r="G25" t="s">
        <v>7</v>
      </c>
      <c r="H25" t="s">
        <v>8</v>
      </c>
      <c r="I25" t="s">
        <v>9</v>
      </c>
      <c r="K25" s="2" t="s">
        <v>10</v>
      </c>
      <c r="L25" t="s">
        <v>7</v>
      </c>
      <c r="M25" t="s">
        <v>8</v>
      </c>
      <c r="N25" t="s">
        <v>9</v>
      </c>
      <c r="P25" s="2" t="s">
        <v>13</v>
      </c>
      <c r="Q25" t="s">
        <v>30</v>
      </c>
      <c r="R25" t="s">
        <v>31</v>
      </c>
      <c r="S25" t="s">
        <v>32</v>
      </c>
    </row>
    <row r="26" spans="6:20" x14ac:dyDescent="0.3">
      <c r="F26" s="3">
        <v>1</v>
      </c>
      <c r="G26" s="9">
        <v>1.6560999999999999E-2</v>
      </c>
      <c r="H26" s="9">
        <v>1.2477E-2</v>
      </c>
      <c r="I26" s="9">
        <v>0.37089899999999998</v>
      </c>
      <c r="K26" s="3">
        <v>1</v>
      </c>
      <c r="L26">
        <v>2.3180999999999998</v>
      </c>
      <c r="M26">
        <v>6.6431000000000004E-2</v>
      </c>
      <c r="N26">
        <v>9.2026999999999998E-2</v>
      </c>
      <c r="P26" s="2" t="s">
        <v>15</v>
      </c>
      <c r="Q26">
        <v>1.9350000000000001</v>
      </c>
      <c r="R26">
        <v>4.1900000000000004</v>
      </c>
      <c r="S26">
        <v>0.68500000000000005</v>
      </c>
    </row>
    <row r="27" spans="6:20" x14ac:dyDescent="0.3">
      <c r="F27" s="3">
        <v>3</v>
      </c>
      <c r="G27">
        <v>3.7829999999999999E-3</v>
      </c>
      <c r="H27">
        <v>4.7699999999999996</v>
      </c>
      <c r="I27">
        <v>7.8406000000000003E-2</v>
      </c>
      <c r="K27" s="3">
        <v>3</v>
      </c>
      <c r="L27">
        <v>0.12789200000000001</v>
      </c>
      <c r="M27">
        <v>2.1050000000000001E-3</v>
      </c>
      <c r="N27">
        <v>0.23393800000000001</v>
      </c>
      <c r="P27" s="2" t="s">
        <v>17</v>
      </c>
      <c r="Q27">
        <v>1.4</v>
      </c>
      <c r="R27">
        <v>0.57299999999999995</v>
      </c>
      <c r="S27">
        <v>2.1230000000000002</v>
      </c>
    </row>
    <row r="28" spans="6:20" x14ac:dyDescent="0.3">
      <c r="F28" s="3">
        <v>100</v>
      </c>
      <c r="G28">
        <v>0.163108</v>
      </c>
      <c r="H28">
        <v>3.5999999999999999E-3</v>
      </c>
      <c r="I28">
        <v>1.5638479999999999</v>
      </c>
      <c r="K28" s="3">
        <v>100</v>
      </c>
      <c r="L28">
        <v>4.8127000000000003E-2</v>
      </c>
      <c r="M28">
        <v>4.1353229999999996</v>
      </c>
      <c r="N28">
        <v>2.3770959999999999</v>
      </c>
      <c r="P28" s="2" t="s">
        <v>19</v>
      </c>
      <c r="Q28">
        <v>0.17499999999999999</v>
      </c>
      <c r="R28">
        <v>0.45900000000000002</v>
      </c>
      <c r="S28">
        <v>1.381</v>
      </c>
    </row>
    <row r="29" spans="6:20" x14ac:dyDescent="0.3">
      <c r="F29" s="3">
        <v>104</v>
      </c>
      <c r="G29">
        <v>3.1809999999999998E-3</v>
      </c>
      <c r="H29">
        <v>5.6220000000000003E-3</v>
      </c>
      <c r="I29">
        <v>0.995919</v>
      </c>
      <c r="K29" s="3">
        <v>104</v>
      </c>
      <c r="L29">
        <v>0.17837700000000001</v>
      </c>
      <c r="M29">
        <v>1.5821000000000002E-2</v>
      </c>
      <c r="N29">
        <v>21.72373</v>
      </c>
      <c r="P29" s="2" t="s">
        <v>20</v>
      </c>
      <c r="Q29">
        <v>5.62</v>
      </c>
      <c r="R29">
        <v>126.06</v>
      </c>
      <c r="S29">
        <v>13.326000000000001</v>
      </c>
    </row>
    <row r="30" spans="6:20" x14ac:dyDescent="0.3">
      <c r="F30" s="3">
        <v>5</v>
      </c>
      <c r="G30">
        <v>10.511520000000001</v>
      </c>
      <c r="H30">
        <v>12.77632</v>
      </c>
      <c r="I30">
        <v>0.11975</v>
      </c>
      <c r="K30" s="3">
        <v>5</v>
      </c>
      <c r="L30">
        <v>0.53700199999999998</v>
      </c>
      <c r="M30">
        <v>1.4864E-2</v>
      </c>
      <c r="N30">
        <v>0.102252</v>
      </c>
      <c r="P30" s="2" t="s">
        <v>21</v>
      </c>
      <c r="Q30">
        <v>3.1659999999999999</v>
      </c>
      <c r="R30">
        <v>10.76</v>
      </c>
      <c r="S30">
        <v>0.23499999999999999</v>
      </c>
    </row>
    <row r="31" spans="6:20" x14ac:dyDescent="0.3">
      <c r="F31" s="3">
        <v>6</v>
      </c>
      <c r="G31">
        <v>9.3430920000000004</v>
      </c>
      <c r="H31">
        <v>384.11649999999997</v>
      </c>
      <c r="I31">
        <v>206.2285</v>
      </c>
      <c r="K31" s="3">
        <v>6</v>
      </c>
      <c r="L31">
        <v>0.103163</v>
      </c>
      <c r="M31" s="12">
        <v>0</v>
      </c>
      <c r="N31">
        <v>1.6785319999999999</v>
      </c>
      <c r="P31" s="2" t="s">
        <v>22</v>
      </c>
      <c r="Q31">
        <v>6.6</v>
      </c>
      <c r="R31">
        <v>1.64</v>
      </c>
      <c r="S31">
        <v>0.56000000000000005</v>
      </c>
    </row>
    <row r="32" spans="6:20" x14ac:dyDescent="0.3">
      <c r="F32" s="3">
        <v>10</v>
      </c>
      <c r="G32">
        <v>10.22409</v>
      </c>
      <c r="H32">
        <v>479.5043</v>
      </c>
      <c r="I32">
        <v>9.1711329999999993</v>
      </c>
      <c r="K32" s="3">
        <v>10</v>
      </c>
      <c r="L32">
        <v>9.0432999999999999E-2</v>
      </c>
      <c r="M32">
        <v>57.202249999999999</v>
      </c>
      <c r="N32">
        <v>4.2111080000000003</v>
      </c>
      <c r="P32" s="2" t="s">
        <v>23</v>
      </c>
      <c r="Q32">
        <v>5.51</v>
      </c>
      <c r="R32">
        <v>30.65</v>
      </c>
      <c r="S32">
        <v>68.88</v>
      </c>
    </row>
    <row r="33" spans="6:21" x14ac:dyDescent="0.3">
      <c r="F33" s="3">
        <v>11</v>
      </c>
      <c r="G33">
        <v>39.230400000000003</v>
      </c>
      <c r="H33">
        <v>249.93340000000001</v>
      </c>
      <c r="I33">
        <v>128.27529999999999</v>
      </c>
      <c r="K33" s="3">
        <v>11</v>
      </c>
      <c r="L33">
        <v>9.8960999999999993E-2</v>
      </c>
      <c r="M33">
        <v>0.478968</v>
      </c>
      <c r="N33">
        <v>2.2993079999999999</v>
      </c>
      <c r="P33" s="2" t="s">
        <v>24</v>
      </c>
      <c r="Q33">
        <v>4.266</v>
      </c>
      <c r="R33">
        <v>5.38</v>
      </c>
      <c r="S33">
        <v>12.96</v>
      </c>
    </row>
    <row r="34" spans="6:21" x14ac:dyDescent="0.3">
      <c r="F34" s="3">
        <v>12</v>
      </c>
      <c r="G34">
        <v>57.836170000000003</v>
      </c>
      <c r="H34">
        <v>25.200839999999999</v>
      </c>
      <c r="I34">
        <v>105.6464</v>
      </c>
      <c r="K34" s="3">
        <v>12</v>
      </c>
      <c r="L34">
        <v>13.765639999999999</v>
      </c>
      <c r="M34">
        <v>4.2222150000000003</v>
      </c>
      <c r="N34">
        <v>3.099853</v>
      </c>
      <c r="P34" s="2" t="s">
        <v>25</v>
      </c>
      <c r="Q34">
        <v>6.64</v>
      </c>
      <c r="R34">
        <v>44.56</v>
      </c>
      <c r="S34">
        <v>1.86</v>
      </c>
    </row>
    <row r="35" spans="6:21" x14ac:dyDescent="0.3">
      <c r="F35" s="3">
        <v>4</v>
      </c>
      <c r="G35">
        <v>69.257580000000004</v>
      </c>
      <c r="H35">
        <v>16.858450000000001</v>
      </c>
      <c r="I35">
        <v>482.40460000000002</v>
      </c>
      <c r="K35" s="3">
        <v>4</v>
      </c>
      <c r="L35">
        <v>9.6923999999999996E-2</v>
      </c>
      <c r="M35">
        <v>2.1855549999999999</v>
      </c>
      <c r="N35">
        <v>7.8356999999999996E-2</v>
      </c>
      <c r="P35" s="2" t="s">
        <v>26</v>
      </c>
      <c r="Q35">
        <v>1.167</v>
      </c>
      <c r="R35">
        <v>1.72</v>
      </c>
      <c r="S35">
        <v>2.7E-2</v>
      </c>
    </row>
    <row r="36" spans="6:21" x14ac:dyDescent="0.3">
      <c r="F36" s="3">
        <v>7</v>
      </c>
      <c r="G36">
        <v>9.188E-3</v>
      </c>
      <c r="H36">
        <v>4.4859080000000002</v>
      </c>
      <c r="I36">
        <v>0.38000800000000001</v>
      </c>
      <c r="K36" s="3">
        <v>7</v>
      </c>
      <c r="L36">
        <v>1.86995</v>
      </c>
      <c r="M36">
        <v>4.2222150000000003</v>
      </c>
      <c r="N36">
        <v>0.11632199999999999</v>
      </c>
      <c r="P36" s="11" t="s">
        <v>37</v>
      </c>
      <c r="Q36">
        <f>AVERAGE(Q26:Q35)</f>
        <v>3.6478999999999999</v>
      </c>
      <c r="R36">
        <f t="shared" ref="R36:S36" si="2">AVERAGE(R26:R35)</f>
        <v>22.5992</v>
      </c>
      <c r="S36">
        <f t="shared" si="2"/>
        <v>10.203700000000001</v>
      </c>
    </row>
    <row r="37" spans="6:21" x14ac:dyDescent="0.3">
      <c r="F37" s="3">
        <v>9</v>
      </c>
      <c r="G37">
        <v>2.2938E-2</v>
      </c>
      <c r="H37">
        <v>7.85E-4</v>
      </c>
      <c r="I37">
        <v>3.4056999999999997E-2</v>
      </c>
      <c r="K37" s="3">
        <v>9</v>
      </c>
      <c r="L37">
        <v>30.336860000000001</v>
      </c>
      <c r="M37">
        <v>0.83393099999999998</v>
      </c>
      <c r="N37">
        <v>0.39948099999999998</v>
      </c>
      <c r="P37" s="11" t="s">
        <v>38</v>
      </c>
      <c r="Q37">
        <f>STDEV(Q26:Q35)</f>
        <v>2.4000325669086702</v>
      </c>
      <c r="R37">
        <f t="shared" ref="R37:S37" si="3">STDEV(R26:R35)</f>
        <v>39.267411429835811</v>
      </c>
      <c r="S37">
        <f t="shared" si="3"/>
        <v>21.238215053948807</v>
      </c>
    </row>
    <row r="38" spans="6:21" x14ac:dyDescent="0.3">
      <c r="F38" s="3">
        <v>161</v>
      </c>
      <c r="G38">
        <v>4.9919999999999999E-3</v>
      </c>
      <c r="H38" s="13">
        <v>2.7599999999999999E-4</v>
      </c>
      <c r="I38">
        <v>0.66623399999999999</v>
      </c>
      <c r="K38" s="3">
        <v>161</v>
      </c>
      <c r="L38">
        <v>5.5136209999999997</v>
      </c>
      <c r="M38">
        <v>6.0965790000000002</v>
      </c>
      <c r="N38">
        <v>12.035299999999999</v>
      </c>
      <c r="P38" s="11" t="s">
        <v>39</v>
      </c>
      <c r="Q38">
        <v>10</v>
      </c>
      <c r="R38">
        <v>10</v>
      </c>
      <c r="S38">
        <v>10</v>
      </c>
    </row>
    <row r="39" spans="6:21" x14ac:dyDescent="0.3">
      <c r="F39" s="3">
        <v>120</v>
      </c>
      <c r="G39">
        <v>2.3520189999999999</v>
      </c>
      <c r="H39">
        <v>86.546289999999999</v>
      </c>
      <c r="I39">
        <v>5.4944E-2</v>
      </c>
      <c r="K39" s="3">
        <v>120</v>
      </c>
      <c r="L39">
        <v>0.326013</v>
      </c>
      <c r="M39">
        <v>4.4939999999999998</v>
      </c>
      <c r="N39">
        <v>4.9590000000000002E-2</v>
      </c>
      <c r="P39" s="11" t="s">
        <v>40</v>
      </c>
      <c r="Q39">
        <f>Q37/Q38</f>
        <v>0.24000325669086703</v>
      </c>
      <c r="R39">
        <f t="shared" ref="R39:S39" si="4">R37/R38</f>
        <v>3.9267411429835812</v>
      </c>
      <c r="S39">
        <f t="shared" si="4"/>
        <v>2.1238215053948806</v>
      </c>
    </row>
    <row r="40" spans="6:21" x14ac:dyDescent="0.3">
      <c r="F40" s="3">
        <v>58</v>
      </c>
      <c r="G40">
        <v>4.736758</v>
      </c>
      <c r="H40">
        <v>888.60599999999999</v>
      </c>
      <c r="I40">
        <v>195.91720000000001</v>
      </c>
      <c r="K40" s="3">
        <v>58</v>
      </c>
      <c r="L40">
        <v>14.05489</v>
      </c>
      <c r="M40">
        <v>17.72852</v>
      </c>
      <c r="N40">
        <v>46.404730000000001</v>
      </c>
    </row>
    <row r="41" spans="6:21" x14ac:dyDescent="0.3">
      <c r="F41" s="3">
        <v>114</v>
      </c>
      <c r="G41">
        <v>7.2798059999999998</v>
      </c>
      <c r="H41">
        <v>248.20699999999999</v>
      </c>
      <c r="I41">
        <v>13.30688</v>
      </c>
      <c r="K41" s="3">
        <v>114</v>
      </c>
      <c r="L41">
        <v>0.240315</v>
      </c>
      <c r="M41">
        <v>9.9304000000000003E-2</v>
      </c>
      <c r="N41">
        <v>0.127556</v>
      </c>
    </row>
    <row r="42" spans="6:21" x14ac:dyDescent="0.3">
      <c r="F42" s="3" t="s">
        <v>34</v>
      </c>
      <c r="G42">
        <v>10.22409</v>
      </c>
      <c r="H42">
        <v>18.068439999999999</v>
      </c>
      <c r="I42">
        <v>21.319469999999999</v>
      </c>
      <c r="K42" s="3" t="s">
        <v>34</v>
      </c>
      <c r="L42">
        <v>0.15209</v>
      </c>
      <c r="M42">
        <v>9.8069999999999997E-3</v>
      </c>
      <c r="N42">
        <v>21.799150000000001</v>
      </c>
    </row>
    <row r="43" spans="6:21" x14ac:dyDescent="0.3">
      <c r="F43" s="3">
        <v>17</v>
      </c>
      <c r="G43">
        <v>506.31799999999998</v>
      </c>
      <c r="H43">
        <v>438.18610000000001</v>
      </c>
      <c r="I43">
        <v>1048.492</v>
      </c>
      <c r="K43" s="3">
        <v>17</v>
      </c>
      <c r="L43">
        <v>0.42425400000000002</v>
      </c>
      <c r="M43">
        <v>1.6608000000000001E-2</v>
      </c>
      <c r="N43">
        <v>8.2823999999999995E-2</v>
      </c>
      <c r="Q43" s="5"/>
      <c r="R43" s="5"/>
      <c r="S43" s="5"/>
      <c r="T43" s="5"/>
      <c r="U43" s="8"/>
    </row>
    <row r="44" spans="6:21" x14ac:dyDescent="0.3">
      <c r="F44" s="3">
        <v>18</v>
      </c>
      <c r="G44">
        <v>4.736758</v>
      </c>
      <c r="H44">
        <v>102.92149999999999</v>
      </c>
      <c r="I44">
        <v>37.899320000000003</v>
      </c>
      <c r="K44" s="3">
        <v>18</v>
      </c>
      <c r="L44">
        <v>3.8023000000000001E-2</v>
      </c>
      <c r="M44">
        <v>91.012950000000004</v>
      </c>
      <c r="N44">
        <v>0.53447699999999998</v>
      </c>
      <c r="Q44" s="9"/>
      <c r="R44" s="9"/>
      <c r="S44" s="10"/>
      <c r="T44" s="9"/>
    </row>
    <row r="45" spans="6:21" x14ac:dyDescent="0.3">
      <c r="F45" s="3">
        <v>19</v>
      </c>
      <c r="G45">
        <v>77.380600000000001</v>
      </c>
      <c r="H45">
        <v>43.273139999999998</v>
      </c>
      <c r="I45">
        <v>197.2799</v>
      </c>
      <c r="K45" s="3">
        <v>19</v>
      </c>
      <c r="L45">
        <v>0.117685</v>
      </c>
      <c r="M45">
        <v>76.003820000000005</v>
      </c>
      <c r="N45">
        <v>6.2601620000000002</v>
      </c>
      <c r="Q45" s="9"/>
      <c r="R45" s="9"/>
      <c r="S45" s="10"/>
      <c r="T45" s="9"/>
    </row>
    <row r="46" spans="6:21" x14ac:dyDescent="0.3">
      <c r="F46" s="7" t="s">
        <v>37</v>
      </c>
      <c r="G46">
        <f>AVERAGE(G26:G45)</f>
        <v>40.482731700000002</v>
      </c>
      <c r="H46">
        <f t="shared" ref="H46:I46" si="5">AVERAGE(H26:H45)</f>
        <v>150.17384739999994</v>
      </c>
      <c r="I46">
        <f t="shared" si="5"/>
        <v>122.51023840000001</v>
      </c>
      <c r="K46" s="7" t="s">
        <v>37</v>
      </c>
      <c r="L46">
        <f>AVERAGE(L26:L45)</f>
        <v>3.521916</v>
      </c>
      <c r="M46">
        <f t="shared" ref="M46:N46" si="6">AVERAGE(M26:M45)</f>
        <v>13.442063300000001</v>
      </c>
      <c r="N46">
        <f t="shared" si="6"/>
        <v>6.1852896499999996</v>
      </c>
      <c r="Q46" s="9"/>
      <c r="R46" s="9"/>
      <c r="S46" s="10"/>
      <c r="T46" s="9"/>
    </row>
    <row r="47" spans="6:21" x14ac:dyDescent="0.3">
      <c r="F47" s="7" t="s">
        <v>41</v>
      </c>
      <c r="G47">
        <f>STDEV(G26:G45)</f>
        <v>112.33398993690089</v>
      </c>
      <c r="H47">
        <f>STDEV(H26:H45)</f>
        <v>235.47653814608393</v>
      </c>
      <c r="I47">
        <f>STDEV(I26:I45)</f>
        <v>249.36546501687809</v>
      </c>
      <c r="K47" s="7" t="s">
        <v>41</v>
      </c>
      <c r="L47">
        <f>STDEV(L26:L45)</f>
        <v>7.6064710939518152</v>
      </c>
      <c r="M47">
        <f t="shared" ref="M47:N47" si="7">STDEV(M26:M45)</f>
        <v>27.288314700144326</v>
      </c>
      <c r="N47">
        <f t="shared" si="7"/>
        <v>11.610036083486449</v>
      </c>
      <c r="Q47" s="9"/>
      <c r="R47" s="9"/>
      <c r="S47" s="10"/>
      <c r="T47" s="9"/>
    </row>
    <row r="48" spans="6:21" x14ac:dyDescent="0.3">
      <c r="F48" s="7" t="s">
        <v>39</v>
      </c>
      <c r="G48">
        <v>20</v>
      </c>
      <c r="H48">
        <v>20</v>
      </c>
      <c r="I48">
        <v>20</v>
      </c>
      <c r="K48" s="7" t="s">
        <v>39</v>
      </c>
      <c r="L48">
        <v>20</v>
      </c>
      <c r="M48">
        <v>19</v>
      </c>
      <c r="N48">
        <v>20</v>
      </c>
      <c r="Q48" s="9"/>
      <c r="R48" s="9"/>
      <c r="S48" s="10"/>
      <c r="T48" s="9"/>
    </row>
    <row r="49" spans="6:22" x14ac:dyDescent="0.3">
      <c r="F49" s="7" t="s">
        <v>42</v>
      </c>
      <c r="G49">
        <f>G47/G48</f>
        <v>5.6166994968450448</v>
      </c>
      <c r="H49">
        <f t="shared" ref="H49:I49" si="8">H47/H48</f>
        <v>11.773826907304196</v>
      </c>
      <c r="I49">
        <f t="shared" si="8"/>
        <v>12.468273250843904</v>
      </c>
      <c r="K49" s="7" t="s">
        <v>42</v>
      </c>
      <c r="L49">
        <f>L47/L48</f>
        <v>0.38032355469759077</v>
      </c>
      <c r="M49">
        <f t="shared" ref="M49:N49" si="9">M47/M48</f>
        <v>1.4362270894812803</v>
      </c>
      <c r="N49">
        <f t="shared" si="9"/>
        <v>0.5805018041743224</v>
      </c>
      <c r="Q49" s="9"/>
    </row>
    <row r="51" spans="6:22" x14ac:dyDescent="0.3">
      <c r="G51" t="s">
        <v>43</v>
      </c>
      <c r="H51" t="s">
        <v>44</v>
      </c>
      <c r="I51" t="s">
        <v>45</v>
      </c>
      <c r="J51" t="s">
        <v>46</v>
      </c>
      <c r="L51" s="14"/>
      <c r="M51" s="14"/>
      <c r="N51" s="14"/>
    </row>
    <row r="52" spans="6:22" x14ac:dyDescent="0.3">
      <c r="F52" s="7" t="s">
        <v>7</v>
      </c>
      <c r="G52">
        <v>40.479999999999997</v>
      </c>
      <c r="H52">
        <v>3.5</v>
      </c>
      <c r="I52">
        <v>3.64</v>
      </c>
      <c r="J52">
        <v>1E-4</v>
      </c>
      <c r="L52" s="14"/>
      <c r="M52" s="14"/>
      <c r="N52" s="14"/>
      <c r="V52" s="7"/>
    </row>
    <row r="53" spans="6:22" x14ac:dyDescent="0.3">
      <c r="F53" s="7" t="s">
        <v>8</v>
      </c>
      <c r="G53">
        <v>150.16999999999999</v>
      </c>
      <c r="H53">
        <v>13.44</v>
      </c>
      <c r="I53">
        <v>22.59</v>
      </c>
      <c r="J53">
        <v>1E-4</v>
      </c>
      <c r="L53" s="14"/>
      <c r="M53" s="14"/>
      <c r="N53" s="14"/>
      <c r="O53" s="7"/>
      <c r="V53" s="7"/>
    </row>
    <row r="54" spans="6:22" x14ac:dyDescent="0.3">
      <c r="F54" s="7" t="s">
        <v>9</v>
      </c>
      <c r="G54">
        <v>122.51</v>
      </c>
      <c r="H54">
        <v>6.18</v>
      </c>
      <c r="I54">
        <v>10.202999999999999</v>
      </c>
      <c r="J54">
        <v>1E-4</v>
      </c>
      <c r="L54" s="14"/>
      <c r="M54" s="14"/>
      <c r="N54" s="14"/>
      <c r="O54" s="7"/>
      <c r="V54" s="7"/>
    </row>
    <row r="55" spans="6:22" x14ac:dyDescent="0.3">
      <c r="L55" s="14"/>
      <c r="M55" s="14"/>
      <c r="N55" s="14"/>
      <c r="O55" s="7"/>
    </row>
    <row r="56" spans="6:22" x14ac:dyDescent="0.3">
      <c r="P56" s="7"/>
      <c r="Q56" s="7"/>
      <c r="R56" s="7"/>
    </row>
  </sheetData>
  <mergeCells count="8">
    <mergeCell ref="F24:I24"/>
    <mergeCell ref="K24:N24"/>
    <mergeCell ref="A1:E1"/>
    <mergeCell ref="F1:J1"/>
    <mergeCell ref="K1:O1"/>
    <mergeCell ref="P1:T1"/>
    <mergeCell ref="U1:Y1"/>
    <mergeCell ref="P24:S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SHAYMA SOHEL BAGWAN</dc:creator>
  <cp:lastModifiedBy>Shayma Shaikh</cp:lastModifiedBy>
  <dcterms:created xsi:type="dcterms:W3CDTF">2015-06-05T18:17:20Z</dcterms:created>
  <dcterms:modified xsi:type="dcterms:W3CDTF">2023-07-04T11:43:57Z</dcterms:modified>
</cp:coreProperties>
</file>