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pple/Documents/My Documents/SF Medical Products/Forensic Techniques/Stable Isotopes/Stable isotopes Paper/Stable isotope paper SR/IRMS Paper SR Aug 2023/"/>
    </mc:Choice>
  </mc:AlternateContent>
  <xr:revisionPtr revIDLastSave="0" documentId="13_ncr:1_{39FA7A17-22F7-3B4D-A6CE-C71DC16E62A6}" xr6:coauthVersionLast="47" xr6:coauthVersionMax="47" xr10:uidLastSave="{00000000-0000-0000-0000-000000000000}"/>
  <bookViews>
    <workbookView xWindow="600" yWindow="760" windowWidth="33960" windowHeight="17020" tabRatio="500" xr2:uid="{00000000-000D-0000-FFFF-FFFF00000000}"/>
  </bookViews>
  <sheets>
    <sheet name="Initial set" sheetId="4" r:id="rId1"/>
    <sheet name="Follow-on set " sheetId="3" r:id="rId2"/>
    <sheet name="GSP estimates" sheetId="1" r:id="rId3"/>
  </sheets>
  <definedNames>
    <definedName name="Untitled" localSheetId="2">'GSP estimates'!$A$9:$E$24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22" i="1" l="1"/>
  <c r="R15" i="1"/>
  <c r="R21" i="1" l="1"/>
  <c r="R18" i="1"/>
  <c r="R17" i="1"/>
  <c r="R20" i="1"/>
  <c r="R13" i="1" l="1"/>
  <c r="R10" i="1"/>
  <c r="R7" i="1"/>
  <c r="R12" i="1"/>
  <c r="R8" i="1"/>
  <c r="R11" i="1"/>
  <c r="R4" i="1"/>
  <c r="R6" i="1"/>
  <c r="R5" i="1"/>
  <c r="R9" i="1"/>
  <c r="R16" i="1"/>
  <c r="R24" i="1"/>
  <c r="R23" i="1"/>
  <c r="R19" i="1"/>
  <c r="R1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Untitled.tab" type="6" refreshedVersion="0" background="1" saveData="1">
    <textPr fileType="mac" sourceFile="Macintosh HD:Users:lesley:Desktop:Untitled.tab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<sst xmlns="http://schemas.openxmlformats.org/spreadsheetml/2006/main" count="545" uniqueCount="252">
  <si>
    <t>Bangladesh</t>
  </si>
  <si>
    <t>Thailand</t>
  </si>
  <si>
    <t>Laos</t>
  </si>
  <si>
    <t>Cambodia</t>
  </si>
  <si>
    <t>Kenya</t>
  </si>
  <si>
    <t>Myanmar</t>
  </si>
  <si>
    <t>Notes</t>
  </si>
  <si>
    <t>Latitude</t>
  </si>
  <si>
    <t>Longitude</t>
  </si>
  <si>
    <t>Elevation (m)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</si>
  <si>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</si>
  <si>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</si>
  <si>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</si>
  <si>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</si>
  <si>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</si>
  <si>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</si>
  <si>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</si>
  <si>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</si>
  <si>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</si>
  <si>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</si>
  <si>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</si>
  <si>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</si>
  <si>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Wet season</t>
  </si>
  <si>
    <t>Crop calendar for wheat used</t>
  </si>
  <si>
    <t>Period of "long rains" identified</t>
  </si>
  <si>
    <t>Centre coordinates used</t>
  </si>
  <si>
    <t>Brand/Stated Manufacturer</t>
  </si>
  <si>
    <t>Trade name</t>
  </si>
  <si>
    <t xml:space="preserve">Starch </t>
  </si>
  <si>
    <t>Other Ingredients</t>
  </si>
  <si>
    <t>Batch</t>
  </si>
  <si>
    <t>Expiry Date</t>
  </si>
  <si>
    <t>Medicine Quality Classification</t>
  </si>
  <si>
    <t>1/1</t>
  </si>
  <si>
    <t>Guilin Pharmaceutical Co., Ltd</t>
  </si>
  <si>
    <t>Artesunate</t>
  </si>
  <si>
    <t>Artesunate 50mg</t>
  </si>
  <si>
    <t>maize</t>
  </si>
  <si>
    <t>03/2002</t>
  </si>
  <si>
    <t>Genuine</t>
  </si>
  <si>
    <t>Lao 05/22</t>
  </si>
  <si>
    <t>Traphaco</t>
  </si>
  <si>
    <t>Artesunat</t>
  </si>
  <si>
    <t>amidon</t>
  </si>
  <si>
    <t>01/2008</t>
  </si>
  <si>
    <t>G020</t>
  </si>
  <si>
    <t>DE 10/12, DE 10/13, DE 10/14</t>
  </si>
  <si>
    <t>Artesan Pharma GmbH &amp; Co.KG</t>
  </si>
  <si>
    <t>AsunateDenk 200 Plus</t>
  </si>
  <si>
    <t>Artesunate 200mg</t>
  </si>
  <si>
    <t>Sulfamethoxypyrazine 500mg</t>
  </si>
  <si>
    <t>Pyrimethamine 25mg</t>
  </si>
  <si>
    <t>pink tablet: maize starch, sodium starch glycolate</t>
  </si>
  <si>
    <t>pink tablet: microcrystalline cellulose, magnesium stearate, erythrosine sodium (E 127), white tablet: lactose, microcrystalline cellulose, magnesium stearate, croscarmellose sodium, colloidal anhydrous silica</t>
  </si>
  <si>
    <t>03/2012</t>
  </si>
  <si>
    <t>G021</t>
  </si>
  <si>
    <t>DE 10/07, DE 10/08, DE 10/09</t>
  </si>
  <si>
    <t>AsunateDenk 100 Plus Junior</t>
  </si>
  <si>
    <t>Artesunate 100mg</t>
  </si>
  <si>
    <t>Sulfamethoxypyrazine 250mg</t>
  </si>
  <si>
    <t>Pyrimethamine 12.5mg</t>
  </si>
  <si>
    <t>07/2012</t>
  </si>
  <si>
    <t>G049</t>
  </si>
  <si>
    <t>Mekophar Chemical Pharmaceutical Joint-Stock Co., Vietnam</t>
  </si>
  <si>
    <t>pregelatinized starch</t>
  </si>
  <si>
    <t>08004FN</t>
  </si>
  <si>
    <t>15/12/2011</t>
  </si>
  <si>
    <t>G054</t>
  </si>
  <si>
    <t>0010105</t>
  </si>
  <si>
    <t>G069</t>
  </si>
  <si>
    <t>G-CIP-69</t>
  </si>
  <si>
    <t>Cipla Ltd. India</t>
  </si>
  <si>
    <t>Lumartem</t>
  </si>
  <si>
    <t>Artemether 20mg</t>
  </si>
  <si>
    <t>Lumefantrine 120mg</t>
  </si>
  <si>
    <t>maize starch</t>
  </si>
  <si>
    <t>croscarmellose sodium, magnesium stearate, microcrystalline cellulose, polysorbate 80, purified talc</t>
  </si>
  <si>
    <t>K21288</t>
  </si>
  <si>
    <t>10/2014</t>
  </si>
  <si>
    <t>G215</t>
  </si>
  <si>
    <t>SAN 10/04</t>
  </si>
  <si>
    <t>MAPHAR-MAROC</t>
  </si>
  <si>
    <t>Artesunate Amodiaquine Winthrop</t>
  </si>
  <si>
    <t>Amodiaquine 270mg</t>
  </si>
  <si>
    <t>croscarmellose sodium, povidone K 30, silica colloidal anhydrous, microcrystalline cellulose, magnesium stearate, calcium carbonate DC CS90, calcium carbonate</t>
  </si>
  <si>
    <t>02/2011</t>
  </si>
  <si>
    <t>G225</t>
  </si>
  <si>
    <t>SAN 10/02</t>
  </si>
  <si>
    <t>Amodiaquine 135mg</t>
  </si>
  <si>
    <t>G226</t>
  </si>
  <si>
    <t>SAN 10/01</t>
  </si>
  <si>
    <t>01/2011</t>
  </si>
  <si>
    <t>G227</t>
  </si>
  <si>
    <t>SAN 10/03</t>
  </si>
  <si>
    <t>Artesunate 25mg</t>
  </si>
  <si>
    <t>Amodiaquine 67.5mg</t>
  </si>
  <si>
    <t>13011/1</t>
  </si>
  <si>
    <t>starch</t>
  </si>
  <si>
    <t>000902</t>
  </si>
  <si>
    <t>09/2003</t>
  </si>
  <si>
    <t>Falsified</t>
  </si>
  <si>
    <t>Excipient data from Hall et al. (2006)</t>
  </si>
  <si>
    <t>13011/2</t>
  </si>
  <si>
    <t>10/2010</t>
  </si>
  <si>
    <t>G053</t>
  </si>
  <si>
    <t>08/2002</t>
  </si>
  <si>
    <t>G050</t>
  </si>
  <si>
    <t>04/2004</t>
  </si>
  <si>
    <t>G052</t>
  </si>
  <si>
    <t>G015</t>
  </si>
  <si>
    <t>10/2011</t>
  </si>
  <si>
    <t>Lao 07/24-1, 07/24-2, 07/24-3, 07/24-4</t>
  </si>
  <si>
    <t>1 of each</t>
  </si>
  <si>
    <t>minor starch</t>
  </si>
  <si>
    <t>trace talc, Organic compounds</t>
  </si>
  <si>
    <t>06004FN</t>
  </si>
  <si>
    <t>08/2009</t>
  </si>
  <si>
    <t>Lao 07/25-1, 07/25-2, 07/25-3, 07/25-4</t>
  </si>
  <si>
    <t>Mediplantex</t>
  </si>
  <si>
    <t>11/2009</t>
  </si>
  <si>
    <t>G894A</t>
  </si>
  <si>
    <t>01/2012</t>
  </si>
  <si>
    <t>CAM S5 1/08</t>
  </si>
  <si>
    <t>dextrose, talc</t>
  </si>
  <si>
    <t>06027FX</t>
  </si>
  <si>
    <t>07/2009</t>
  </si>
  <si>
    <t>CAM S5 2/08</t>
  </si>
  <si>
    <t>CAM S5 3/08</t>
  </si>
  <si>
    <t>CAM S5 4/08</t>
  </si>
  <si>
    <t>CAM S5 5/08</t>
  </si>
  <si>
    <t>04/2009</t>
  </si>
  <si>
    <t>polysorbate 80, hydroxypropylmethyl cellulose, microcrystalline cellulose, colloidal silicon dioxide, croscarmellose sodium, magnesium stearate</t>
  </si>
  <si>
    <t>E378A</t>
  </si>
  <si>
    <t>microcrystalline cellulose, magnesium stearate</t>
  </si>
  <si>
    <t>ID Code 2</t>
  </si>
  <si>
    <t>minor talc</t>
  </si>
  <si>
    <t>sucrose</t>
  </si>
  <si>
    <t>Calcium Carbonate</t>
  </si>
  <si>
    <t>Brushite</t>
  </si>
  <si>
    <t>artesunate 50mg</t>
  </si>
  <si>
    <t>2/12056</t>
  </si>
  <si>
    <t>nil API known</t>
  </si>
  <si>
    <t>calcite 0.5%</t>
  </si>
  <si>
    <t xml:space="preserve">talc, 2-Mercaptobenzothiazole </t>
  </si>
  <si>
    <t>010901</t>
  </si>
  <si>
    <t>09/04</t>
  </si>
  <si>
    <t>1/29</t>
  </si>
  <si>
    <t>calcium carbonate  89.1%</t>
  </si>
  <si>
    <t>05/2001</t>
  </si>
  <si>
    <t>1/13</t>
  </si>
  <si>
    <t>starch, talc and sucrose</t>
  </si>
  <si>
    <t>990308</t>
  </si>
  <si>
    <t>05/17</t>
  </si>
  <si>
    <t>dimethylfumarate</t>
  </si>
  <si>
    <t>calcite 8.5%</t>
  </si>
  <si>
    <t>lactose</t>
  </si>
  <si>
    <t>040201</t>
  </si>
  <si>
    <t>02/2007</t>
  </si>
  <si>
    <t>Duo-Cotecxin/HolleyPharm</t>
  </si>
  <si>
    <t>China 07/18</t>
  </si>
  <si>
    <t>18.38 mg sildenafil/tablet</t>
    <phoneticPr fontId="0" type="noConversion"/>
  </si>
  <si>
    <t>calcium carbonate</t>
  </si>
  <si>
    <t>010106</t>
  </si>
  <si>
    <t>China 07/21</t>
  </si>
  <si>
    <t>6.12 mg sildenafil/tablet</t>
    <phoneticPr fontId="0" type="noConversion"/>
  </si>
  <si>
    <t>China 07/04</t>
  </si>
  <si>
    <t>artesunate</t>
  </si>
  <si>
    <t xml:space="preserve">starch </t>
  </si>
  <si>
    <t>050609</t>
  </si>
  <si>
    <t>06/2008</t>
  </si>
  <si>
    <t>China 07/10</t>
  </si>
  <si>
    <t>2/12012</t>
  </si>
  <si>
    <t>artemisinin</t>
  </si>
  <si>
    <t>acrylamide</t>
  </si>
  <si>
    <t>Artesunate/Traphaco</t>
  </si>
  <si>
    <t>05/22</t>
  </si>
  <si>
    <t>lactose, talc, starch, magnesium stearate</t>
  </si>
  <si>
    <t>01 012008</t>
  </si>
  <si>
    <t xml:space="preserve">Riamet/Novartis </t>
  </si>
  <si>
    <t>NOV 10/43</t>
  </si>
  <si>
    <t>artemether-lumefantrine</t>
  </si>
  <si>
    <t>X0095</t>
  </si>
  <si>
    <t xml:space="preserve">Coartem/Novartis </t>
  </si>
  <si>
    <t>G-NOV-65</t>
  </si>
  <si>
    <t>F2851</t>
  </si>
  <si>
    <t>06/2014</t>
  </si>
  <si>
    <t>Ao-2012-2</t>
  </si>
  <si>
    <t>brushite</t>
  </si>
  <si>
    <t xml:space="preserve">polysaccharides, pigment yellow 3, 81 &amp; 151 </t>
  </si>
  <si>
    <t>F2261</t>
  </si>
  <si>
    <t>01/2014</t>
  </si>
  <si>
    <t>G-26/4</t>
  </si>
  <si>
    <t>dihydroartemisinin-piperaquine</t>
  </si>
  <si>
    <t>clay, minerals, talc</t>
  </si>
  <si>
    <t>711108</t>
  </si>
  <si>
    <t>G 15/2</t>
  </si>
  <si>
    <t>081004</t>
  </si>
  <si>
    <t>Metakelfin/Pfizer</t>
  </si>
  <si>
    <t>UG 09/01-2</t>
  </si>
  <si>
    <t>sulphamethopyrazine and pyrimethamine</t>
  </si>
  <si>
    <t>G466A</t>
  </si>
  <si>
    <t>TAN 09/02-4</t>
  </si>
  <si>
    <t>TAN 09/01-1</t>
  </si>
  <si>
    <t xml:space="preserve">calcium carbonate  </t>
  </si>
  <si>
    <t>gypsum, anhydrite, cristobalite. The sulphur isotope analysis suggests gypsum of Permian age</t>
  </si>
  <si>
    <t>Michigan, USA</t>
  </si>
  <si>
    <t>New Jersey, USA</t>
  </si>
  <si>
    <t>Oklahoma, USA</t>
  </si>
  <si>
    <t>Oregon, USA</t>
  </si>
  <si>
    <t>Pennsylvania, USA</t>
  </si>
  <si>
    <t>South Carolina, USA</t>
  </si>
  <si>
    <t>Texas, USA</t>
  </si>
  <si>
    <t>Utah, USA</t>
  </si>
  <si>
    <t>Virginia, USA</t>
  </si>
  <si>
    <t>Democratic Republic of Congo</t>
  </si>
  <si>
    <t>quartz, dolomite, talc</t>
  </si>
  <si>
    <t>pyrimethamine 1.4 - 2.3 mg/tablet</t>
  </si>
  <si>
    <t>microcrystalline cellulose 101, magnesium stearate</t>
  </si>
  <si>
    <t>lactose, avicel, magnesium stearate, talc</t>
  </si>
  <si>
    <t>G</t>
  </si>
  <si>
    <t>Packaging Type</t>
  </si>
  <si>
    <t>Packaging type</t>
  </si>
  <si>
    <t>3</t>
  </si>
  <si>
    <t>No. Tablets</t>
  </si>
  <si>
    <t>Sample ID Code</t>
  </si>
  <si>
    <t>N/A</t>
  </si>
  <si>
    <t>Other Ingredients detected</t>
  </si>
  <si>
    <t>Artesunate/Guilin Pharmaceutical Co. Ltd</t>
  </si>
  <si>
    <t>Stated API-1</t>
  </si>
  <si>
    <t>Stated API-2</t>
  </si>
  <si>
    <t>lumefantrine (120mg)</t>
  </si>
  <si>
    <t>artemether (20mg)</t>
  </si>
  <si>
    <t>piperaquine (320mg)</t>
  </si>
  <si>
    <t>dihydroartemisinin (40mg)</t>
  </si>
  <si>
    <t>pyrimethamine (25mg)</t>
  </si>
  <si>
    <t xml:space="preserve">sulphamethopyrazine (500mg) </t>
  </si>
  <si>
    <t>Stated API -1</t>
  </si>
  <si>
    <t>Stated API 2</t>
  </si>
  <si>
    <t>Stated API 3</t>
  </si>
  <si>
    <t xml:space="preserve">Actual API </t>
  </si>
  <si>
    <t>Artesunate, sulfamethoxpyrazine, pyrimethamine</t>
  </si>
  <si>
    <t>No API known</t>
  </si>
  <si>
    <t>Artemether, lumefantrine</t>
  </si>
  <si>
    <t>Artesunate, artemisinin</t>
  </si>
  <si>
    <t>Artesunate, amodiaquine</t>
  </si>
  <si>
    <t>Batch No.</t>
  </si>
  <si>
    <r>
      <t xml:space="preserve">Supplementary Table 1. Details of eighteen samples used in initial analysis. </t>
    </r>
    <r>
      <rPr>
        <sz val="16"/>
        <color theme="1"/>
        <rFont val="Times New Roman"/>
        <family val="1"/>
      </rPr>
      <t xml:space="preserve"> API = active pharmaceutical ingredient, N/A = not applicable</t>
    </r>
  </si>
  <si>
    <t>Sample ID</t>
  </si>
  <si>
    <r>
      <t>GSP δ</t>
    </r>
    <r>
      <rPr>
        <b/>
        <vertAlign val="superscript"/>
        <sz val="12"/>
        <color theme="1"/>
        <rFont val="Times New Roman"/>
        <family val="1"/>
      </rPr>
      <t>18</t>
    </r>
    <r>
      <rPr>
        <b/>
        <sz val="12"/>
        <color theme="1"/>
        <rFont val="Times New Roman"/>
        <family val="1"/>
      </rPr>
      <t>O</t>
    </r>
  </si>
  <si>
    <r>
      <t xml:space="preserve">Supplementary Table 2. Details of twenty-six samples used in follow-on analysis. </t>
    </r>
    <r>
      <rPr>
        <sz val="16"/>
        <color theme="1"/>
        <rFont val="Times New Roman"/>
        <family val="1"/>
      </rPr>
      <t>API = active pharmaceutical ingredient</t>
    </r>
    <r>
      <rPr>
        <b/>
        <sz val="16"/>
        <color theme="1"/>
        <rFont val="Times New Roman"/>
        <family val="1"/>
      </rPr>
      <t>, N/A = not applicable</t>
    </r>
  </si>
  <si>
    <t>Location of mazie sample</t>
  </si>
  <si>
    <r>
      <t>Supplementary Table 3. Growing season precipitation (GSP) estimates</t>
    </r>
    <r>
      <rPr>
        <b/>
        <sz val="16"/>
        <color rgb="FFFF0000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for locations of retailers where maize was obtained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</si>
</sst>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Verdana"/>
      <family val="2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11"/>
      <color indexed="8"/>
      <name val="Calibri"/>
      <family val="2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rgb="FFFF0000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5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8" fillId="0" borderId="0"/>
    <xf numFmtId="0" fontId="9" fillId="0" borderId="0"/>
    <xf numFmtId="0" fontId="8" fillId="0" borderId="0"/>
    <xf numFmtId="0" fontId="12" fillId="0" borderId="0"/>
    <xf numFmtId="0" fontId="8" fillId="0" borderId="0"/>
  </cellStyleXfs>
  <cellXfs count="80">
    <xf numFmtId="0" fontId="0" fillId="0" borderId="0" xfId="0"/>
    <xf numFmtId="0" fontId="6" fillId="0" borderId="0" xfId="345" applyFont="1"/>
    <xf numFmtId="0" fontId="6" fillId="0" borderId="0" xfId="345" applyFont="1" applyAlignment="1">
      <alignment wrapText="1"/>
    </xf>
    <xf numFmtId="0" fontId="5" fillId="2" borderId="0" xfId="345" applyFont="1" applyFill="1"/>
    <xf numFmtId="49" fontId="7" fillId="0" borderId="3" xfId="345" applyNumberFormat="1" applyFont="1" applyBorder="1" applyAlignment="1">
      <alignment horizontal="left"/>
    </xf>
    <xf numFmtId="0" fontId="7" fillId="0" borderId="3" xfId="346" applyFont="1" applyBorder="1" applyAlignment="1">
      <alignment horizontal="right"/>
    </xf>
    <xf numFmtId="0" fontId="6" fillId="0" borderId="3" xfId="345" applyFont="1" applyBorder="1" applyAlignment="1">
      <alignment wrapText="1"/>
    </xf>
    <xf numFmtId="0" fontId="7" fillId="0" borderId="3" xfId="345" applyFont="1" applyBorder="1" applyAlignment="1">
      <alignment wrapText="1"/>
    </xf>
    <xf numFmtId="0" fontId="7" fillId="0" borderId="3" xfId="347" applyFont="1" applyBorder="1" applyAlignment="1">
      <alignment wrapText="1"/>
    </xf>
    <xf numFmtId="0" fontId="6" fillId="0" borderId="3" xfId="345" applyFont="1" applyBorder="1"/>
    <xf numFmtId="49" fontId="7" fillId="0" borderId="3" xfId="347" applyNumberFormat="1" applyFont="1" applyBorder="1"/>
    <xf numFmtId="0" fontId="10" fillId="0" borderId="3" xfId="346" applyFont="1" applyBorder="1"/>
    <xf numFmtId="49" fontId="7" fillId="0" borderId="3" xfId="346" applyNumberFormat="1" applyFont="1" applyBorder="1"/>
    <xf numFmtId="0" fontId="6" fillId="0" borderId="4" xfId="345" applyFont="1" applyBorder="1"/>
    <xf numFmtId="0" fontId="7" fillId="0" borderId="3" xfId="347" applyFont="1" applyBorder="1"/>
    <xf numFmtId="49" fontId="6" fillId="0" borderId="3" xfId="345" applyNumberFormat="1" applyFont="1" applyBorder="1"/>
    <xf numFmtId="0" fontId="7" fillId="0" borderId="3" xfId="345" applyFont="1" applyBorder="1"/>
    <xf numFmtId="49" fontId="7" fillId="0" borderId="3" xfId="345" applyNumberFormat="1" applyFont="1" applyBorder="1"/>
    <xf numFmtId="0" fontId="7" fillId="0" borderId="4" xfId="345" applyFont="1" applyBorder="1"/>
    <xf numFmtId="0" fontId="7" fillId="0" borderId="0" xfId="345" applyFont="1"/>
    <xf numFmtId="0" fontId="7" fillId="0" borderId="0" xfId="345" applyFont="1" applyAlignment="1">
      <alignment horizontal="left"/>
    </xf>
    <xf numFmtId="0" fontId="6" fillId="0" borderId="0" xfId="345" applyFont="1" applyAlignment="1">
      <alignment horizontal="left"/>
    </xf>
    <xf numFmtId="0" fontId="10" fillId="0" borderId="3" xfId="348" applyFont="1" applyBorder="1"/>
    <xf numFmtId="0" fontId="7" fillId="2" borderId="3" xfId="345" applyFont="1" applyFill="1" applyBorder="1"/>
    <xf numFmtId="0" fontId="6" fillId="0" borderId="5" xfId="345" applyFont="1" applyBorder="1"/>
    <xf numFmtId="0" fontId="6" fillId="0" borderId="6" xfId="345" applyFont="1" applyBorder="1"/>
    <xf numFmtId="0" fontId="7" fillId="0" borderId="6" xfId="345" applyFont="1" applyBorder="1"/>
    <xf numFmtId="0" fontId="6" fillId="0" borderId="6" xfId="345" applyFont="1" applyBorder="1" applyAlignment="1">
      <alignment wrapText="1"/>
    </xf>
    <xf numFmtId="49" fontId="6" fillId="0" borderId="6" xfId="345" applyNumberFormat="1" applyFont="1" applyBorder="1"/>
    <xf numFmtId="0" fontId="6" fillId="0" borderId="3" xfId="345" applyFont="1" applyBorder="1" applyAlignment="1">
      <alignment vertical="center"/>
    </xf>
    <xf numFmtId="0" fontId="7" fillId="0" borderId="3" xfId="345" applyFont="1" applyBorder="1" applyAlignment="1">
      <alignment horizontal="right"/>
    </xf>
    <xf numFmtId="0" fontId="13" fillId="0" borderId="3" xfId="345" applyFont="1" applyBorder="1" applyAlignment="1">
      <alignment vertical="center"/>
    </xf>
    <xf numFmtId="14" fontId="6" fillId="0" borderId="3" xfId="345" applyNumberFormat="1" applyFont="1" applyBorder="1" applyAlignment="1">
      <alignment vertical="center"/>
    </xf>
    <xf numFmtId="17" fontId="6" fillId="0" borderId="3" xfId="345" applyNumberFormat="1" applyFont="1" applyBorder="1"/>
    <xf numFmtId="0" fontId="6" fillId="2" borderId="3" xfId="345" applyFont="1" applyFill="1" applyBorder="1"/>
    <xf numFmtId="0" fontId="7" fillId="0" borderId="3" xfId="346" applyFont="1" applyBorder="1" applyAlignment="1">
      <alignment horizontal="left"/>
    </xf>
    <xf numFmtId="49" fontId="6" fillId="0" borderId="3" xfId="345" applyNumberFormat="1" applyFont="1" applyBorder="1" applyAlignment="1">
      <alignment horizontal="left"/>
    </xf>
    <xf numFmtId="0" fontId="7" fillId="0" borderId="3" xfId="345" applyFont="1" applyBorder="1" applyAlignment="1">
      <alignment horizontal="left"/>
    </xf>
    <xf numFmtId="0" fontId="7" fillId="0" borderId="3" xfId="345" quotePrefix="1" applyFont="1" applyBorder="1" applyAlignment="1">
      <alignment horizontal="left"/>
    </xf>
    <xf numFmtId="0" fontId="6" fillId="0" borderId="3" xfId="345" applyFont="1" applyBorder="1" applyAlignment="1">
      <alignment horizontal="left"/>
    </xf>
    <xf numFmtId="0" fontId="6" fillId="0" borderId="6" xfId="345" applyFont="1" applyBorder="1" applyAlignment="1">
      <alignment horizontal="left"/>
    </xf>
    <xf numFmtId="0" fontId="6" fillId="0" borderId="3" xfId="345" applyFont="1" applyBorder="1" applyAlignment="1">
      <alignment horizontal="left" vertical="center"/>
    </xf>
    <xf numFmtId="49" fontId="7" fillId="2" borderId="3" xfId="347" applyNumberFormat="1" applyFont="1" applyFill="1" applyBorder="1"/>
    <xf numFmtId="0" fontId="7" fillId="2" borderId="3" xfId="347" applyFont="1" applyFill="1" applyBorder="1"/>
    <xf numFmtId="0" fontId="10" fillId="2" borderId="3" xfId="350" applyFont="1" applyFill="1" applyBorder="1"/>
    <xf numFmtId="0" fontId="7" fillId="2" borderId="3" xfId="347" applyFont="1" applyFill="1" applyBorder="1" applyAlignment="1">
      <alignment wrapText="1"/>
    </xf>
    <xf numFmtId="0" fontId="11" fillId="2" borderId="3" xfId="347" applyFont="1" applyFill="1" applyBorder="1"/>
    <xf numFmtId="49" fontId="6" fillId="2" borderId="3" xfId="345" applyNumberFormat="1" applyFont="1" applyFill="1" applyBorder="1" applyAlignment="1">
      <alignment horizontal="left"/>
    </xf>
    <xf numFmtId="49" fontId="7" fillId="2" borderId="3" xfId="347" applyNumberFormat="1" applyFont="1" applyFill="1" applyBorder="1" applyAlignment="1">
      <alignment horizontal="left"/>
    </xf>
    <xf numFmtId="49" fontId="6" fillId="0" borderId="3" xfId="347" applyNumberFormat="1" applyFont="1" applyBorder="1"/>
    <xf numFmtId="0" fontId="6" fillId="2" borderId="3" xfId="347" applyFont="1" applyFill="1" applyBorder="1"/>
    <xf numFmtId="0" fontId="6" fillId="0" borderId="3" xfId="347" applyFont="1" applyBorder="1" applyAlignment="1">
      <alignment wrapText="1"/>
    </xf>
    <xf numFmtId="49" fontId="6" fillId="2" borderId="3" xfId="347" applyNumberFormat="1" applyFont="1" applyFill="1" applyBorder="1"/>
    <xf numFmtId="49" fontId="6" fillId="2" borderId="3" xfId="347" applyNumberFormat="1" applyFont="1" applyFill="1" applyBorder="1" applyAlignment="1">
      <alignment horizontal="left"/>
    </xf>
    <xf numFmtId="0" fontId="5" fillId="0" borderId="3" xfId="345" applyFont="1" applyBorder="1" applyAlignment="1">
      <alignment horizontal="left"/>
    </xf>
    <xf numFmtId="0" fontId="14" fillId="0" borderId="0" xfId="345" applyFont="1"/>
    <xf numFmtId="0" fontId="5" fillId="0" borderId="3" xfId="345" applyFont="1" applyBorder="1"/>
    <xf numFmtId="0" fontId="4" fillId="0" borderId="3" xfId="345" applyFont="1" applyBorder="1" applyAlignment="1">
      <alignment horizontal="center" wrapText="1"/>
    </xf>
    <xf numFmtId="0" fontId="5" fillId="0" borderId="3" xfId="345" applyFont="1" applyBorder="1" applyAlignment="1">
      <alignment wrapText="1"/>
    </xf>
    <xf numFmtId="0" fontId="5" fillId="0" borderId="3" xfId="345" applyFont="1" applyBorder="1" applyAlignment="1">
      <alignment horizontal="center" wrapText="1"/>
    </xf>
    <xf numFmtId="0" fontId="5" fillId="0" borderId="0" xfId="345" applyFont="1"/>
    <xf numFmtId="0" fontId="1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2" fontId="6" fillId="0" borderId="0" xfId="0" applyNumberFormat="1" applyFont="1"/>
    <xf numFmtId="0" fontId="6" fillId="0" borderId="0" xfId="0" applyFont="1"/>
    <xf numFmtId="164" fontId="6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2" fontId="5" fillId="0" borderId="3" xfId="0" applyNumberFormat="1" applyFont="1" applyBorder="1"/>
    <xf numFmtId="0" fontId="5" fillId="0" borderId="3" xfId="0" applyFont="1" applyBorder="1"/>
    <xf numFmtId="16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6" fillId="0" borderId="3" xfId="0" applyFont="1" applyBorder="1" applyAlignment="1">
      <alignment horizontal="left"/>
    </xf>
    <xf numFmtId="2" fontId="6" fillId="0" borderId="3" xfId="0" applyNumberFormat="1" applyFont="1" applyBorder="1"/>
    <xf numFmtId="0" fontId="6" fillId="0" borderId="3" xfId="0" applyFont="1" applyBorder="1"/>
    <xf numFmtId="164" fontId="6" fillId="0" borderId="3" xfId="0" applyNumberFormat="1" applyFont="1" applyBorder="1" applyAlignment="1">
      <alignment horizontal="center"/>
    </xf>
    <xf numFmtId="164" fontId="6" fillId="0" borderId="3" xfId="0" applyNumberFormat="1" applyFont="1" applyFill="1" applyBorder="1" applyAlignment="1">
      <alignment horizontal="center"/>
    </xf>
  </cellXfs>
  <cellStyles count="3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Normal" xfId="0" builtinId="0"/>
    <cellStyle name="Normal 2" xfId="345" xr:uid="{F3773533-0E12-C446-9419-26451A51CA21}"/>
    <cellStyle name="Normal 2 2" xfId="347" xr:uid="{398866D3-41C2-A342-8A25-1A93B853EC50}"/>
    <cellStyle name="Normal 3" xfId="349" xr:uid="{08AE3CDB-3CBB-EA41-AD26-A8F7D06212D0}"/>
    <cellStyle name="Normal_Asia Database" xfId="346" xr:uid="{3096531B-23A6-3A4E-8FA2-27A836BE9F77}"/>
    <cellStyle name="Normal_Hoja1" xfId="350" xr:uid="{6706CB2E-3C6F-694C-99BC-8F8B0445C453}"/>
    <cellStyle name="Normal_Hoja2" xfId="348" xr:uid="{59CCE297-56A9-1E40-B963-CA8A0A57D3B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ntitled" connectionId="1" xr16:uid="{00000000-0016-0000-0000-000000000000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3336-AB75-8C4F-9496-AD6709E7E2F0}">
  <dimension ref="A1:N26"/>
  <sheetViews>
    <sheetView tabSelected="1" workbookViewId="0">
      <selection activeCell="C9" sqref="C9"/>
    </sheetView>
  </sheetViews>
  <sheetFormatPr baseColWidth="10" defaultColWidth="9.1640625" defaultRowHeight="16" x14ac:dyDescent="0.2"/>
  <cols>
    <col min="1" max="1" width="16.33203125" style="1" customWidth="1"/>
    <col min="2" max="2" width="7.5" style="1" customWidth="1"/>
    <col min="3" max="3" width="25.5" style="1" bestFit="1" customWidth="1"/>
    <col min="4" max="4" width="16.33203125" style="1" bestFit="1" customWidth="1"/>
    <col min="5" max="5" width="26" style="2" bestFit="1" customWidth="1"/>
    <col min="6" max="6" width="26" style="2" customWidth="1"/>
    <col min="7" max="7" width="28.33203125" style="1" bestFit="1" customWidth="1"/>
    <col min="8" max="8" width="7.33203125" style="1" bestFit="1" customWidth="1"/>
    <col min="9" max="9" width="21.6640625" style="1" bestFit="1" customWidth="1"/>
    <col min="10" max="10" width="8.5" style="1" bestFit="1" customWidth="1"/>
    <col min="11" max="11" width="77.33203125" style="1" bestFit="1" customWidth="1"/>
    <col min="12" max="12" width="9.6640625" style="21" bestFit="1" customWidth="1"/>
    <col min="13" max="13" width="11.5" style="21" bestFit="1" customWidth="1"/>
    <col min="14" max="14" width="19.1640625" style="21" customWidth="1"/>
    <col min="15" max="16384" width="9.1640625" style="1"/>
  </cols>
  <sheetData>
    <row r="1" spans="1:14" ht="20" x14ac:dyDescent="0.2">
      <c r="A1" s="55" t="s">
        <v>246</v>
      </c>
    </row>
    <row r="2" spans="1:14" ht="29" customHeight="1" x14ac:dyDescent="0.2"/>
    <row r="3" spans="1:14" s="3" customFormat="1" ht="34" x14ac:dyDescent="0.2">
      <c r="A3" s="56" t="s">
        <v>224</v>
      </c>
      <c r="B3" s="57" t="s">
        <v>223</v>
      </c>
      <c r="C3" s="58" t="s">
        <v>26</v>
      </c>
      <c r="D3" s="59" t="s">
        <v>32</v>
      </c>
      <c r="E3" s="58" t="s">
        <v>228</v>
      </c>
      <c r="F3" s="58" t="s">
        <v>229</v>
      </c>
      <c r="G3" s="56" t="s">
        <v>239</v>
      </c>
      <c r="H3" s="56" t="s">
        <v>28</v>
      </c>
      <c r="I3" s="56" t="s">
        <v>137</v>
      </c>
      <c r="J3" s="56" t="s">
        <v>138</v>
      </c>
      <c r="K3" s="56" t="s">
        <v>226</v>
      </c>
      <c r="L3" s="54" t="s">
        <v>30</v>
      </c>
      <c r="M3" s="54" t="s">
        <v>31</v>
      </c>
      <c r="N3" s="54" t="s">
        <v>220</v>
      </c>
    </row>
    <row r="4" spans="1:14" ht="34" x14ac:dyDescent="0.2">
      <c r="A4" s="10" t="s">
        <v>165</v>
      </c>
      <c r="B4" s="43">
        <v>2</v>
      </c>
      <c r="C4" s="8" t="s">
        <v>227</v>
      </c>
      <c r="D4" s="8" t="s">
        <v>39</v>
      </c>
      <c r="E4" s="8" t="s">
        <v>139</v>
      </c>
      <c r="F4" s="8"/>
      <c r="G4" s="42" t="s">
        <v>166</v>
      </c>
      <c r="H4" s="42" t="s">
        <v>167</v>
      </c>
      <c r="I4" s="34"/>
      <c r="J4" s="43"/>
      <c r="K4" s="43"/>
      <c r="L4" s="47" t="s">
        <v>168</v>
      </c>
      <c r="M4" s="47" t="s">
        <v>169</v>
      </c>
      <c r="N4" s="39" t="s">
        <v>219</v>
      </c>
    </row>
    <row r="5" spans="1:14" ht="34" x14ac:dyDescent="0.2">
      <c r="A5" s="10" t="s">
        <v>170</v>
      </c>
      <c r="B5" s="43">
        <v>2</v>
      </c>
      <c r="C5" s="8" t="s">
        <v>227</v>
      </c>
      <c r="D5" s="8" t="s">
        <v>39</v>
      </c>
      <c r="E5" s="8" t="s">
        <v>139</v>
      </c>
      <c r="F5" s="8"/>
      <c r="G5" s="42" t="s">
        <v>166</v>
      </c>
      <c r="H5" s="42" t="s">
        <v>167</v>
      </c>
      <c r="I5" s="34"/>
      <c r="J5" s="43"/>
      <c r="K5" s="43"/>
      <c r="L5" s="47" t="s">
        <v>168</v>
      </c>
      <c r="M5" s="47" t="s">
        <v>169</v>
      </c>
      <c r="N5" s="39" t="s">
        <v>219</v>
      </c>
    </row>
    <row r="6" spans="1:14" ht="34" x14ac:dyDescent="0.2">
      <c r="A6" s="9" t="s">
        <v>195</v>
      </c>
      <c r="B6" s="34">
        <v>2</v>
      </c>
      <c r="C6" s="8" t="s">
        <v>227</v>
      </c>
      <c r="D6" s="8" t="s">
        <v>39</v>
      </c>
      <c r="E6" s="8" t="s">
        <v>139</v>
      </c>
      <c r="F6" s="8"/>
      <c r="G6" s="34" t="s">
        <v>166</v>
      </c>
      <c r="H6" s="34" t="s">
        <v>97</v>
      </c>
      <c r="I6" s="34"/>
      <c r="J6" s="46"/>
      <c r="K6" s="43"/>
      <c r="L6" s="47" t="s">
        <v>196</v>
      </c>
      <c r="M6" s="47" t="s">
        <v>110</v>
      </c>
      <c r="N6" s="39" t="s">
        <v>219</v>
      </c>
    </row>
    <row r="7" spans="1:14" ht="34" x14ac:dyDescent="0.2">
      <c r="A7" s="10" t="s">
        <v>146</v>
      </c>
      <c r="B7" s="43">
        <v>2</v>
      </c>
      <c r="C7" s="8" t="s">
        <v>227</v>
      </c>
      <c r="D7" s="8" t="s">
        <v>100</v>
      </c>
      <c r="E7" s="8" t="s">
        <v>139</v>
      </c>
      <c r="F7" s="8"/>
      <c r="G7" s="42" t="s">
        <v>141</v>
      </c>
      <c r="H7" s="43"/>
      <c r="I7" s="42" t="s">
        <v>147</v>
      </c>
      <c r="J7" s="43"/>
      <c r="K7" s="43"/>
      <c r="L7" s="48">
        <v>980502</v>
      </c>
      <c r="M7" s="47" t="s">
        <v>148</v>
      </c>
      <c r="N7" s="39">
        <v>2</v>
      </c>
    </row>
    <row r="8" spans="1:14" ht="34" x14ac:dyDescent="0.2">
      <c r="A8" s="49" t="s">
        <v>149</v>
      </c>
      <c r="B8" s="50">
        <v>2</v>
      </c>
      <c r="C8" s="8" t="s">
        <v>227</v>
      </c>
      <c r="D8" s="51" t="s">
        <v>100</v>
      </c>
      <c r="E8" s="51" t="s">
        <v>139</v>
      </c>
      <c r="F8" s="51"/>
      <c r="G8" s="52" t="s">
        <v>141</v>
      </c>
      <c r="H8" s="50" t="s">
        <v>97</v>
      </c>
      <c r="I8" s="52"/>
      <c r="J8" s="50"/>
      <c r="K8" s="50" t="s">
        <v>150</v>
      </c>
      <c r="L8" s="53" t="s">
        <v>151</v>
      </c>
      <c r="M8" s="47" t="s">
        <v>38</v>
      </c>
      <c r="N8" s="39">
        <v>1</v>
      </c>
    </row>
    <row r="9" spans="1:14" ht="34" x14ac:dyDescent="0.2">
      <c r="A9" s="10" t="s">
        <v>140</v>
      </c>
      <c r="B9" s="43">
        <v>2</v>
      </c>
      <c r="C9" s="8" t="s">
        <v>227</v>
      </c>
      <c r="D9" s="8" t="s">
        <v>100</v>
      </c>
      <c r="E9" s="8" t="s">
        <v>139</v>
      </c>
      <c r="F9" s="8"/>
      <c r="G9" s="42" t="s">
        <v>141</v>
      </c>
      <c r="H9" s="43"/>
      <c r="I9" s="42" t="s">
        <v>142</v>
      </c>
      <c r="J9" s="43"/>
      <c r="K9" s="43" t="s">
        <v>143</v>
      </c>
      <c r="L9" s="47" t="s">
        <v>144</v>
      </c>
      <c r="M9" s="47" t="s">
        <v>145</v>
      </c>
      <c r="N9" s="39">
        <v>4</v>
      </c>
    </row>
    <row r="10" spans="1:14" ht="34" x14ac:dyDescent="0.2">
      <c r="A10" s="10" t="s">
        <v>152</v>
      </c>
      <c r="B10" s="43">
        <v>2</v>
      </c>
      <c r="C10" s="8" t="s">
        <v>227</v>
      </c>
      <c r="D10" s="8" t="s">
        <v>100</v>
      </c>
      <c r="E10" s="8" t="s">
        <v>139</v>
      </c>
      <c r="F10" s="8"/>
      <c r="G10" s="42" t="s">
        <v>153</v>
      </c>
      <c r="H10" s="43" t="s">
        <v>97</v>
      </c>
      <c r="I10" s="42" t="s">
        <v>154</v>
      </c>
      <c r="J10" s="43"/>
      <c r="K10" s="43" t="s">
        <v>155</v>
      </c>
      <c r="L10" s="48" t="s">
        <v>156</v>
      </c>
      <c r="M10" s="47" t="s">
        <v>157</v>
      </c>
      <c r="N10" s="39">
        <v>12</v>
      </c>
    </row>
    <row r="11" spans="1:14" ht="34" x14ac:dyDescent="0.2">
      <c r="A11" s="10" t="s">
        <v>171</v>
      </c>
      <c r="B11" s="43">
        <v>1</v>
      </c>
      <c r="C11" s="8" t="s">
        <v>227</v>
      </c>
      <c r="D11" s="6" t="s">
        <v>100</v>
      </c>
      <c r="E11" s="8" t="s">
        <v>139</v>
      </c>
      <c r="F11" s="8"/>
      <c r="G11" s="42" t="s">
        <v>172</v>
      </c>
      <c r="H11" s="42" t="s">
        <v>167</v>
      </c>
      <c r="I11" s="34"/>
      <c r="J11" s="43"/>
      <c r="K11" s="43" t="s">
        <v>173</v>
      </c>
      <c r="L11" s="47" t="s">
        <v>151</v>
      </c>
      <c r="M11" s="47" t="s">
        <v>38</v>
      </c>
      <c r="N11" s="39">
        <v>6</v>
      </c>
    </row>
    <row r="12" spans="1:14" ht="17" x14ac:dyDescent="0.2">
      <c r="A12" s="10" t="s">
        <v>175</v>
      </c>
      <c r="B12" s="43">
        <v>2</v>
      </c>
      <c r="C12" s="8" t="s">
        <v>174</v>
      </c>
      <c r="D12" s="8" t="s">
        <v>39</v>
      </c>
      <c r="E12" s="8" t="s">
        <v>139</v>
      </c>
      <c r="F12" s="8"/>
      <c r="G12" s="42" t="s">
        <v>166</v>
      </c>
      <c r="H12" s="42" t="s">
        <v>167</v>
      </c>
      <c r="I12" s="34"/>
      <c r="J12" s="43"/>
      <c r="K12" s="43" t="s">
        <v>176</v>
      </c>
      <c r="L12" s="47" t="s">
        <v>177</v>
      </c>
      <c r="M12" s="47"/>
      <c r="N12" s="39" t="s">
        <v>225</v>
      </c>
    </row>
    <row r="13" spans="1:14" ht="17" x14ac:dyDescent="0.2">
      <c r="A13" s="14" t="s">
        <v>183</v>
      </c>
      <c r="B13" s="43">
        <v>2</v>
      </c>
      <c r="C13" s="8" t="s">
        <v>182</v>
      </c>
      <c r="D13" s="8" t="s">
        <v>39</v>
      </c>
      <c r="E13" s="8" t="s">
        <v>231</v>
      </c>
      <c r="F13" s="8" t="s">
        <v>230</v>
      </c>
      <c r="G13" s="8" t="s">
        <v>180</v>
      </c>
      <c r="H13" s="42" t="s">
        <v>167</v>
      </c>
      <c r="I13" s="34"/>
      <c r="J13" s="43"/>
      <c r="K13" s="43"/>
      <c r="L13" s="47" t="s">
        <v>184</v>
      </c>
      <c r="M13" s="47" t="s">
        <v>185</v>
      </c>
      <c r="N13" s="39" t="s">
        <v>225</v>
      </c>
    </row>
    <row r="14" spans="1:14" ht="17" x14ac:dyDescent="0.2">
      <c r="A14" s="14" t="s">
        <v>186</v>
      </c>
      <c r="B14" s="43">
        <v>2</v>
      </c>
      <c r="C14" s="8" t="s">
        <v>182</v>
      </c>
      <c r="D14" s="6" t="s">
        <v>100</v>
      </c>
      <c r="E14" s="8" t="s">
        <v>231</v>
      </c>
      <c r="F14" s="8" t="s">
        <v>230</v>
      </c>
      <c r="G14" s="43" t="s">
        <v>141</v>
      </c>
      <c r="H14" s="43" t="s">
        <v>97</v>
      </c>
      <c r="I14" s="34"/>
      <c r="J14" s="43" t="s">
        <v>187</v>
      </c>
      <c r="K14" s="34" t="s">
        <v>188</v>
      </c>
      <c r="L14" s="47" t="s">
        <v>189</v>
      </c>
      <c r="M14" s="47" t="s">
        <v>190</v>
      </c>
      <c r="N14" s="39" t="s">
        <v>225</v>
      </c>
    </row>
    <row r="15" spans="1:14" ht="34" x14ac:dyDescent="0.2">
      <c r="A15" s="10" t="s">
        <v>179</v>
      </c>
      <c r="B15" s="43">
        <v>2</v>
      </c>
      <c r="C15" s="8" t="s">
        <v>178</v>
      </c>
      <c r="D15" s="8" t="s">
        <v>39</v>
      </c>
      <c r="E15" s="8" t="s">
        <v>231</v>
      </c>
      <c r="F15" s="8" t="s">
        <v>230</v>
      </c>
      <c r="G15" s="8" t="s">
        <v>180</v>
      </c>
      <c r="H15" s="42" t="s">
        <v>167</v>
      </c>
      <c r="I15" s="34"/>
      <c r="J15" s="43"/>
      <c r="K15" s="45" t="s">
        <v>131</v>
      </c>
      <c r="L15" s="47" t="s">
        <v>181</v>
      </c>
      <c r="M15" s="47" t="s">
        <v>116</v>
      </c>
      <c r="N15" s="39" t="s">
        <v>225</v>
      </c>
    </row>
    <row r="16" spans="1:14" ht="17" x14ac:dyDescent="0.2">
      <c r="A16" s="9" t="s">
        <v>191</v>
      </c>
      <c r="B16" s="34">
        <v>2</v>
      </c>
      <c r="C16" s="6" t="s">
        <v>158</v>
      </c>
      <c r="D16" s="8" t="s">
        <v>39</v>
      </c>
      <c r="E16" s="8" t="s">
        <v>233</v>
      </c>
      <c r="F16" s="8" t="s">
        <v>232</v>
      </c>
      <c r="G16" s="8" t="s">
        <v>192</v>
      </c>
      <c r="H16" s="34" t="s">
        <v>97</v>
      </c>
      <c r="I16" s="34"/>
      <c r="J16" s="46"/>
      <c r="K16" s="43" t="s">
        <v>193</v>
      </c>
      <c r="L16" s="47" t="s">
        <v>194</v>
      </c>
      <c r="M16" s="47" t="s">
        <v>103</v>
      </c>
      <c r="N16" s="39" t="s">
        <v>225</v>
      </c>
    </row>
    <row r="17" spans="1:14" ht="17" x14ac:dyDescent="0.2">
      <c r="A17" s="10" t="s">
        <v>159</v>
      </c>
      <c r="B17" s="43">
        <v>1</v>
      </c>
      <c r="C17" s="6" t="s">
        <v>158</v>
      </c>
      <c r="D17" s="6" t="s">
        <v>100</v>
      </c>
      <c r="E17" s="8" t="s">
        <v>233</v>
      </c>
      <c r="F17" s="8" t="s">
        <v>232</v>
      </c>
      <c r="G17" s="34" t="s">
        <v>160</v>
      </c>
      <c r="H17" s="43" t="s">
        <v>97</v>
      </c>
      <c r="I17" s="42" t="s">
        <v>161</v>
      </c>
      <c r="J17" s="43"/>
      <c r="K17" s="44" t="s">
        <v>215</v>
      </c>
      <c r="L17" s="48" t="s">
        <v>162</v>
      </c>
      <c r="M17" s="47" t="s">
        <v>130</v>
      </c>
      <c r="N17" s="39" t="s">
        <v>225</v>
      </c>
    </row>
    <row r="18" spans="1:14" ht="17" x14ac:dyDescent="0.2">
      <c r="A18" s="10" t="s">
        <v>163</v>
      </c>
      <c r="B18" s="43">
        <v>1</v>
      </c>
      <c r="C18" s="6" t="s">
        <v>158</v>
      </c>
      <c r="D18" s="6" t="s">
        <v>100</v>
      </c>
      <c r="E18" s="8" t="s">
        <v>233</v>
      </c>
      <c r="F18" s="8" t="s">
        <v>232</v>
      </c>
      <c r="G18" s="34" t="s">
        <v>164</v>
      </c>
      <c r="H18" s="43" t="s">
        <v>97</v>
      </c>
      <c r="I18" s="42" t="s">
        <v>161</v>
      </c>
      <c r="J18" s="43"/>
      <c r="K18" s="44" t="s">
        <v>215</v>
      </c>
      <c r="L18" s="48" t="s">
        <v>162</v>
      </c>
      <c r="M18" s="47" t="s">
        <v>130</v>
      </c>
      <c r="N18" s="39" t="s">
        <v>225</v>
      </c>
    </row>
    <row r="19" spans="1:14" ht="34" x14ac:dyDescent="0.2">
      <c r="A19" s="9" t="s">
        <v>198</v>
      </c>
      <c r="B19" s="34">
        <v>2</v>
      </c>
      <c r="C19" s="6" t="s">
        <v>197</v>
      </c>
      <c r="D19" s="8" t="s">
        <v>39</v>
      </c>
      <c r="E19" s="6" t="s">
        <v>235</v>
      </c>
      <c r="F19" s="6" t="s">
        <v>234</v>
      </c>
      <c r="G19" s="6" t="s">
        <v>199</v>
      </c>
      <c r="H19" s="34" t="s">
        <v>97</v>
      </c>
      <c r="I19" s="34"/>
      <c r="J19" s="46"/>
      <c r="K19" s="43" t="s">
        <v>133</v>
      </c>
      <c r="L19" s="47" t="s">
        <v>200</v>
      </c>
      <c r="M19" s="47" t="s">
        <v>110</v>
      </c>
      <c r="N19" s="39" t="s">
        <v>225</v>
      </c>
    </row>
    <row r="20" spans="1:14" ht="34" x14ac:dyDescent="0.2">
      <c r="A20" s="9" t="s">
        <v>201</v>
      </c>
      <c r="B20" s="34">
        <v>2</v>
      </c>
      <c r="C20" s="6" t="s">
        <v>197</v>
      </c>
      <c r="D20" s="8" t="s">
        <v>39</v>
      </c>
      <c r="E20" s="6" t="s">
        <v>235</v>
      </c>
      <c r="F20" s="6" t="s">
        <v>234</v>
      </c>
      <c r="G20" s="6" t="s">
        <v>199</v>
      </c>
      <c r="H20" s="34" t="s">
        <v>97</v>
      </c>
      <c r="I20" s="34"/>
      <c r="J20" s="34"/>
      <c r="K20" s="43" t="s">
        <v>133</v>
      </c>
      <c r="L20" s="47" t="s">
        <v>120</v>
      </c>
      <c r="M20" s="47" t="s">
        <v>121</v>
      </c>
      <c r="N20" s="39" t="s">
        <v>225</v>
      </c>
    </row>
    <row r="21" spans="1:14" ht="17" x14ac:dyDescent="0.2">
      <c r="A21" s="9" t="s">
        <v>202</v>
      </c>
      <c r="B21" s="34">
        <v>2</v>
      </c>
      <c r="C21" s="6" t="s">
        <v>197</v>
      </c>
      <c r="D21" s="6" t="s">
        <v>100</v>
      </c>
      <c r="E21" s="6" t="s">
        <v>235</v>
      </c>
      <c r="F21" s="6" t="s">
        <v>234</v>
      </c>
      <c r="G21" s="9" t="s">
        <v>216</v>
      </c>
      <c r="H21" s="34" t="s">
        <v>97</v>
      </c>
      <c r="I21" s="34" t="s">
        <v>203</v>
      </c>
      <c r="J21" s="34"/>
      <c r="K21" s="43" t="s">
        <v>204</v>
      </c>
      <c r="L21" s="47" t="s">
        <v>132</v>
      </c>
      <c r="M21" s="47" t="s">
        <v>103</v>
      </c>
      <c r="N21" s="39" t="s">
        <v>225</v>
      </c>
    </row>
    <row r="22" spans="1:14" x14ac:dyDescent="0.2">
      <c r="C22" s="2"/>
      <c r="D22" s="2"/>
    </row>
    <row r="23" spans="1:14" x14ac:dyDescent="0.2">
      <c r="C23" s="2"/>
      <c r="D23" s="2"/>
    </row>
    <row r="24" spans="1:14" x14ac:dyDescent="0.2">
      <c r="C24" s="2"/>
      <c r="D24" s="2"/>
      <c r="E24" s="1"/>
      <c r="F24" s="1"/>
    </row>
    <row r="25" spans="1:14" x14ac:dyDescent="0.2">
      <c r="C25" s="2"/>
      <c r="D25" s="2"/>
    </row>
    <row r="26" spans="1:14" x14ac:dyDescent="0.2">
      <c r="C26" s="2"/>
      <c r="D26" s="2"/>
    </row>
  </sheetData>
  <pageMargins left="0.7" right="0.7" top="0.75" bottom="0.75" header="0.3" footer="0.3"/>
  <pageSetup paperSize="9" orientation="portrait" horizontalDpi="300" verticalDpi="0"/>
  <ignoredErrors>
    <ignoredError sqref="A7:A8 A10 A12 A15" twoDigitTextYear="1"/>
    <ignoredError sqref="L4:L6 L8:L11 L16:L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0F4A-8868-F64B-860F-588D0C37D899}">
  <dimension ref="A1:T29"/>
  <sheetViews>
    <sheetView topLeftCell="A2" workbookViewId="0">
      <selection activeCell="A2" sqref="A2"/>
    </sheetView>
  </sheetViews>
  <sheetFormatPr baseColWidth="10" defaultColWidth="9.1640625" defaultRowHeight="16" x14ac:dyDescent="0.2"/>
  <cols>
    <col min="1" max="1" width="33" style="1" bestFit="1" customWidth="1"/>
    <col min="2" max="2" width="26.6640625" style="1" bestFit="1" customWidth="1"/>
    <col min="3" max="3" width="11.5" style="19" bestFit="1" customWidth="1"/>
    <col min="4" max="4" width="51.1640625" style="1" bestFit="1" customWidth="1"/>
    <col min="5" max="5" width="29.33203125" style="1" bestFit="1" customWidth="1"/>
    <col min="6" max="6" width="16.33203125" style="1" bestFit="1" customWidth="1"/>
    <col min="7" max="7" width="32.83203125" style="2" bestFit="1" customWidth="1"/>
    <col min="8" max="8" width="25.33203125" style="2" bestFit="1" customWidth="1"/>
    <col min="9" max="9" width="19.6640625" style="2" bestFit="1" customWidth="1"/>
    <col min="10" max="10" width="21" style="1" customWidth="1"/>
    <col min="11" max="11" width="40.33203125" style="1" bestFit="1" customWidth="1"/>
    <col min="12" max="12" width="201" style="1" bestFit="1" customWidth="1"/>
    <col min="13" max="13" width="9.1640625" style="21"/>
    <col min="14" max="14" width="11.5" style="1" bestFit="1" customWidth="1"/>
    <col min="15" max="15" width="11.5" style="1" customWidth="1"/>
    <col min="16" max="16" width="32.33203125" style="1" bestFit="1" customWidth="1"/>
    <col min="17" max="22" width="9.1640625" style="1"/>
    <col min="23" max="23" width="12.6640625" style="1" customWidth="1"/>
    <col min="24" max="24" width="12" style="1" customWidth="1"/>
    <col min="25" max="31" width="9.1640625" style="1"/>
    <col min="32" max="32" width="25" style="1" customWidth="1"/>
    <col min="33" max="16384" width="9.1640625" style="1"/>
  </cols>
  <sheetData>
    <row r="1" spans="1:19" ht="20" x14ac:dyDescent="0.2">
      <c r="A1" s="55" t="s">
        <v>249</v>
      </c>
    </row>
    <row r="3" spans="1:19" s="60" customFormat="1" ht="34" x14ac:dyDescent="0.2">
      <c r="A3" s="56" t="s">
        <v>224</v>
      </c>
      <c r="B3" s="56" t="s">
        <v>134</v>
      </c>
      <c r="C3" s="57" t="s">
        <v>223</v>
      </c>
      <c r="D3" s="58" t="s">
        <v>26</v>
      </c>
      <c r="E3" s="58" t="s">
        <v>27</v>
      </c>
      <c r="F3" s="59" t="s">
        <v>32</v>
      </c>
      <c r="G3" s="58" t="s">
        <v>236</v>
      </c>
      <c r="H3" s="58" t="s">
        <v>237</v>
      </c>
      <c r="I3" s="58" t="s">
        <v>238</v>
      </c>
      <c r="J3" s="56" t="s">
        <v>239</v>
      </c>
      <c r="K3" s="56" t="s">
        <v>28</v>
      </c>
      <c r="L3" s="56" t="s">
        <v>29</v>
      </c>
      <c r="M3" s="54" t="s">
        <v>245</v>
      </c>
      <c r="N3" s="56" t="s">
        <v>31</v>
      </c>
      <c r="O3" s="56" t="s">
        <v>221</v>
      </c>
      <c r="P3" s="56" t="s">
        <v>6</v>
      </c>
    </row>
    <row r="4" spans="1:19" s="19" customFormat="1" x14ac:dyDescent="0.2">
      <c r="A4" s="16" t="s">
        <v>45</v>
      </c>
      <c r="B4" s="16" t="s">
        <v>46</v>
      </c>
      <c r="C4" s="16">
        <v>5</v>
      </c>
      <c r="D4" s="16" t="s">
        <v>47</v>
      </c>
      <c r="E4" s="16" t="s">
        <v>48</v>
      </c>
      <c r="F4" s="18" t="s">
        <v>39</v>
      </c>
      <c r="G4" s="16" t="s">
        <v>49</v>
      </c>
      <c r="H4" s="16" t="s">
        <v>50</v>
      </c>
      <c r="I4" s="16" t="s">
        <v>51</v>
      </c>
      <c r="J4" s="16" t="s">
        <v>240</v>
      </c>
      <c r="K4" s="16" t="s">
        <v>52</v>
      </c>
      <c r="L4" s="16" t="s">
        <v>53</v>
      </c>
      <c r="M4" s="37">
        <v>1720</v>
      </c>
      <c r="N4" s="17" t="s">
        <v>54</v>
      </c>
      <c r="O4" s="17" t="s">
        <v>225</v>
      </c>
      <c r="P4" s="16"/>
      <c r="S4" s="20"/>
    </row>
    <row r="5" spans="1:19" s="19" customFormat="1" x14ac:dyDescent="0.2">
      <c r="A5" s="16" t="s">
        <v>55</v>
      </c>
      <c r="B5" s="16" t="s">
        <v>56</v>
      </c>
      <c r="C5" s="16">
        <v>5</v>
      </c>
      <c r="D5" s="16" t="s">
        <v>47</v>
      </c>
      <c r="E5" s="16" t="s">
        <v>57</v>
      </c>
      <c r="F5" s="18" t="s">
        <v>39</v>
      </c>
      <c r="G5" s="16" t="s">
        <v>58</v>
      </c>
      <c r="H5" s="16" t="s">
        <v>59</v>
      </c>
      <c r="I5" s="16" t="s">
        <v>60</v>
      </c>
      <c r="J5" s="16" t="s">
        <v>240</v>
      </c>
      <c r="K5" s="16" t="s">
        <v>52</v>
      </c>
      <c r="L5" s="16" t="s">
        <v>53</v>
      </c>
      <c r="M5" s="37">
        <v>1766</v>
      </c>
      <c r="N5" s="17" t="s">
        <v>61</v>
      </c>
      <c r="O5" s="17" t="s">
        <v>225</v>
      </c>
      <c r="P5" s="16"/>
      <c r="S5" s="20"/>
    </row>
    <row r="6" spans="1:19" ht="17" x14ac:dyDescent="0.2">
      <c r="A6" s="4" t="s">
        <v>33</v>
      </c>
      <c r="B6" s="4"/>
      <c r="C6" s="5">
        <v>5</v>
      </c>
      <c r="D6" s="6" t="s">
        <v>34</v>
      </c>
      <c r="E6" s="7" t="s">
        <v>35</v>
      </c>
      <c r="F6" s="13" t="s">
        <v>39</v>
      </c>
      <c r="G6" s="8" t="s">
        <v>36</v>
      </c>
      <c r="H6" s="6"/>
      <c r="I6" s="6"/>
      <c r="J6" s="9" t="s">
        <v>35</v>
      </c>
      <c r="K6" s="10" t="s">
        <v>37</v>
      </c>
      <c r="L6" s="11" t="s">
        <v>136</v>
      </c>
      <c r="M6" s="35">
        <v>990302</v>
      </c>
      <c r="N6" s="12" t="s">
        <v>38</v>
      </c>
      <c r="O6" s="15" t="s">
        <v>39</v>
      </c>
      <c r="P6" s="9"/>
    </row>
    <row r="7" spans="1:19" ht="17" x14ac:dyDescent="0.2">
      <c r="A7" s="9" t="s">
        <v>104</v>
      </c>
      <c r="B7" s="9"/>
      <c r="C7" s="16">
        <v>5</v>
      </c>
      <c r="D7" s="6" t="s">
        <v>34</v>
      </c>
      <c r="E7" s="9" t="s">
        <v>35</v>
      </c>
      <c r="F7" s="9" t="s">
        <v>39</v>
      </c>
      <c r="G7" s="9" t="s">
        <v>36</v>
      </c>
      <c r="H7" s="6"/>
      <c r="I7" s="6"/>
      <c r="J7" s="9" t="s">
        <v>35</v>
      </c>
      <c r="K7" s="24" t="s">
        <v>97</v>
      </c>
      <c r="L7" s="9"/>
      <c r="M7" s="39">
        <v>990801</v>
      </c>
      <c r="N7" s="15" t="s">
        <v>105</v>
      </c>
      <c r="O7" s="15" t="s">
        <v>39</v>
      </c>
      <c r="P7" s="9"/>
    </row>
    <row r="8" spans="1:19" ht="17" x14ac:dyDescent="0.2">
      <c r="A8" s="25" t="s">
        <v>106</v>
      </c>
      <c r="B8" s="25"/>
      <c r="C8" s="26">
        <v>5</v>
      </c>
      <c r="D8" s="6" t="s">
        <v>34</v>
      </c>
      <c r="E8" s="9" t="s">
        <v>35</v>
      </c>
      <c r="F8" s="25" t="s">
        <v>39</v>
      </c>
      <c r="G8" s="9" t="s">
        <v>36</v>
      </c>
      <c r="H8" s="27"/>
      <c r="I8" s="27"/>
      <c r="J8" s="9" t="s">
        <v>35</v>
      </c>
      <c r="K8" s="24" t="s">
        <v>97</v>
      </c>
      <c r="L8" s="25"/>
      <c r="M8" s="40">
        <v>10401</v>
      </c>
      <c r="N8" s="28" t="s">
        <v>107</v>
      </c>
      <c r="O8" s="15" t="s">
        <v>39</v>
      </c>
      <c r="P8" s="9"/>
    </row>
    <row r="9" spans="1:19" ht="17" x14ac:dyDescent="0.2">
      <c r="A9" s="9" t="s">
        <v>108</v>
      </c>
      <c r="B9" s="9"/>
      <c r="C9" s="16">
        <v>5</v>
      </c>
      <c r="D9" s="6" t="s">
        <v>34</v>
      </c>
      <c r="E9" s="9" t="s">
        <v>35</v>
      </c>
      <c r="F9" s="9" t="s">
        <v>39</v>
      </c>
      <c r="G9" s="6" t="s">
        <v>36</v>
      </c>
      <c r="H9" s="6"/>
      <c r="I9" s="6"/>
      <c r="J9" s="9" t="s">
        <v>35</v>
      </c>
      <c r="K9" s="24" t="s">
        <v>97</v>
      </c>
      <c r="L9" s="9"/>
      <c r="M9" s="39">
        <v>990302</v>
      </c>
      <c r="N9" s="15" t="s">
        <v>38</v>
      </c>
      <c r="O9" s="15" t="s">
        <v>39</v>
      </c>
      <c r="P9" s="9"/>
    </row>
    <row r="10" spans="1:19" ht="17" x14ac:dyDescent="0.2">
      <c r="A10" s="9" t="s">
        <v>109</v>
      </c>
      <c r="B10" s="9"/>
      <c r="C10" s="16">
        <v>5</v>
      </c>
      <c r="D10" s="6" t="s">
        <v>34</v>
      </c>
      <c r="E10" s="9" t="s">
        <v>35</v>
      </c>
      <c r="F10" s="9" t="s">
        <v>39</v>
      </c>
      <c r="G10" s="6" t="s">
        <v>36</v>
      </c>
      <c r="H10" s="6"/>
      <c r="I10" s="6"/>
      <c r="J10" s="9" t="s">
        <v>35</v>
      </c>
      <c r="K10" s="24" t="s">
        <v>97</v>
      </c>
      <c r="L10" s="9"/>
      <c r="M10" s="39">
        <v>81004</v>
      </c>
      <c r="N10" s="15" t="s">
        <v>110</v>
      </c>
      <c r="O10" s="15" t="s">
        <v>39</v>
      </c>
      <c r="P10" s="9"/>
    </row>
    <row r="11" spans="1:19" x14ac:dyDescent="0.2">
      <c r="A11" s="9" t="s">
        <v>79</v>
      </c>
      <c r="B11" s="22" t="s">
        <v>80</v>
      </c>
      <c r="C11" s="16">
        <v>5</v>
      </c>
      <c r="D11" s="16" t="s">
        <v>81</v>
      </c>
      <c r="E11" s="16" t="s">
        <v>82</v>
      </c>
      <c r="F11" s="18" t="s">
        <v>39</v>
      </c>
      <c r="G11" s="16" t="s">
        <v>58</v>
      </c>
      <c r="H11" s="16" t="s">
        <v>83</v>
      </c>
      <c r="I11" s="16"/>
      <c r="J11" s="9" t="s">
        <v>244</v>
      </c>
      <c r="K11" s="9" t="s">
        <v>75</v>
      </c>
      <c r="L11" s="9" t="s">
        <v>84</v>
      </c>
      <c r="M11" s="37">
        <v>5057</v>
      </c>
      <c r="N11" s="17" t="s">
        <v>85</v>
      </c>
      <c r="O11" s="17" t="s">
        <v>225</v>
      </c>
      <c r="P11" s="16"/>
      <c r="Q11" s="19"/>
      <c r="R11" s="19"/>
      <c r="S11" s="20"/>
    </row>
    <row r="12" spans="1:19" x14ac:dyDescent="0.2">
      <c r="A12" s="9" t="s">
        <v>86</v>
      </c>
      <c r="B12" s="16" t="s">
        <v>87</v>
      </c>
      <c r="C12" s="16">
        <v>5</v>
      </c>
      <c r="D12" s="16" t="s">
        <v>81</v>
      </c>
      <c r="E12" s="16" t="s">
        <v>82</v>
      </c>
      <c r="F12" s="18" t="s">
        <v>39</v>
      </c>
      <c r="G12" s="16" t="s">
        <v>36</v>
      </c>
      <c r="H12" s="16" t="s">
        <v>88</v>
      </c>
      <c r="I12" s="16"/>
      <c r="J12" s="9" t="s">
        <v>244</v>
      </c>
      <c r="K12" s="9" t="s">
        <v>75</v>
      </c>
      <c r="L12" s="9" t="s">
        <v>84</v>
      </c>
      <c r="M12" s="37">
        <v>3014</v>
      </c>
      <c r="N12" s="17" t="s">
        <v>85</v>
      </c>
      <c r="O12" s="17" t="s">
        <v>225</v>
      </c>
      <c r="P12" s="16"/>
      <c r="Q12" s="19"/>
      <c r="R12" s="19"/>
      <c r="S12" s="20"/>
    </row>
    <row r="13" spans="1:19" x14ac:dyDescent="0.2">
      <c r="A13" s="9" t="s">
        <v>89</v>
      </c>
      <c r="B13" s="16" t="s">
        <v>90</v>
      </c>
      <c r="C13" s="16">
        <v>5</v>
      </c>
      <c r="D13" s="16" t="s">
        <v>81</v>
      </c>
      <c r="E13" s="16" t="s">
        <v>82</v>
      </c>
      <c r="F13" s="18" t="s">
        <v>39</v>
      </c>
      <c r="G13" s="16" t="s">
        <v>58</v>
      </c>
      <c r="H13" s="16" t="s">
        <v>83</v>
      </c>
      <c r="I13" s="16"/>
      <c r="J13" s="9" t="s">
        <v>244</v>
      </c>
      <c r="K13" s="9" t="s">
        <v>75</v>
      </c>
      <c r="L13" s="9" t="s">
        <v>84</v>
      </c>
      <c r="M13" s="37">
        <v>5049</v>
      </c>
      <c r="N13" s="17" t="s">
        <v>91</v>
      </c>
      <c r="O13" s="17" t="s">
        <v>225</v>
      </c>
      <c r="P13" s="16"/>
      <c r="Q13" s="19"/>
      <c r="R13" s="19"/>
      <c r="S13" s="20"/>
    </row>
    <row r="14" spans="1:19" x14ac:dyDescent="0.2">
      <c r="A14" s="9" t="s">
        <v>92</v>
      </c>
      <c r="B14" s="16" t="s">
        <v>93</v>
      </c>
      <c r="C14" s="16">
        <v>5</v>
      </c>
      <c r="D14" s="16" t="s">
        <v>81</v>
      </c>
      <c r="E14" s="16" t="s">
        <v>82</v>
      </c>
      <c r="F14" s="18" t="s">
        <v>39</v>
      </c>
      <c r="G14" s="16" t="s">
        <v>94</v>
      </c>
      <c r="H14" s="16" t="s">
        <v>95</v>
      </c>
      <c r="I14" s="16"/>
      <c r="J14" s="9" t="s">
        <v>244</v>
      </c>
      <c r="K14" s="9" t="s">
        <v>75</v>
      </c>
      <c r="L14" s="9" t="s">
        <v>84</v>
      </c>
      <c r="M14" s="37">
        <v>1009</v>
      </c>
      <c r="N14" s="17" t="s">
        <v>91</v>
      </c>
      <c r="O14" s="17" t="s">
        <v>225</v>
      </c>
      <c r="P14" s="16"/>
      <c r="Q14" s="19"/>
      <c r="R14" s="19"/>
      <c r="S14" s="20"/>
    </row>
    <row r="15" spans="1:19" x14ac:dyDescent="0.2">
      <c r="A15" s="29" t="s">
        <v>117</v>
      </c>
      <c r="B15" s="9"/>
      <c r="C15" s="30" t="s">
        <v>112</v>
      </c>
      <c r="D15" s="9" t="s">
        <v>118</v>
      </c>
      <c r="E15" s="31" t="s">
        <v>35</v>
      </c>
      <c r="F15" s="9" t="s">
        <v>39</v>
      </c>
      <c r="G15" s="29" t="s">
        <v>36</v>
      </c>
      <c r="H15" s="29"/>
      <c r="I15" s="9"/>
      <c r="J15" s="9" t="s">
        <v>35</v>
      </c>
      <c r="K15" s="9" t="s">
        <v>97</v>
      </c>
      <c r="L15" s="9" t="s">
        <v>135</v>
      </c>
      <c r="M15" s="39">
        <v>61106</v>
      </c>
      <c r="N15" s="15" t="s">
        <v>119</v>
      </c>
      <c r="O15" s="17" t="s">
        <v>225</v>
      </c>
      <c r="P15" s="9"/>
    </row>
    <row r="16" spans="1:19" s="19" customFormat="1" x14ac:dyDescent="0.2">
      <c r="A16" s="16" t="s">
        <v>62</v>
      </c>
      <c r="B16" s="16"/>
      <c r="C16" s="16">
        <v>5</v>
      </c>
      <c r="D16" s="16" t="s">
        <v>63</v>
      </c>
      <c r="E16" s="16" t="s">
        <v>42</v>
      </c>
      <c r="F16" s="18" t="s">
        <v>39</v>
      </c>
      <c r="G16" s="16" t="s">
        <v>36</v>
      </c>
      <c r="H16" s="16"/>
      <c r="I16" s="16"/>
      <c r="J16" s="9" t="s">
        <v>35</v>
      </c>
      <c r="K16" s="16" t="s">
        <v>64</v>
      </c>
      <c r="L16" s="16" t="s">
        <v>217</v>
      </c>
      <c r="M16" s="37" t="s">
        <v>65</v>
      </c>
      <c r="N16" s="17" t="s">
        <v>66</v>
      </c>
      <c r="O16" s="17" t="s">
        <v>225</v>
      </c>
      <c r="P16" s="16"/>
      <c r="S16" s="20"/>
    </row>
    <row r="17" spans="1:20" s="19" customFormat="1" x14ac:dyDescent="0.2">
      <c r="A17" s="16" t="s">
        <v>67</v>
      </c>
      <c r="B17" s="16"/>
      <c r="C17" s="16">
        <v>5</v>
      </c>
      <c r="D17" s="16" t="s">
        <v>63</v>
      </c>
      <c r="E17" s="16" t="s">
        <v>42</v>
      </c>
      <c r="F17" s="18" t="s">
        <v>39</v>
      </c>
      <c r="G17" s="16" t="s">
        <v>36</v>
      </c>
      <c r="H17" s="16"/>
      <c r="I17" s="16"/>
      <c r="J17" s="9" t="s">
        <v>35</v>
      </c>
      <c r="K17" s="16" t="s">
        <v>64</v>
      </c>
      <c r="L17" s="16" t="s">
        <v>217</v>
      </c>
      <c r="M17" s="38" t="s">
        <v>68</v>
      </c>
      <c r="N17" s="17" t="s">
        <v>44</v>
      </c>
      <c r="O17" s="17" t="s">
        <v>225</v>
      </c>
      <c r="P17" s="16"/>
      <c r="T17" s="20"/>
    </row>
    <row r="18" spans="1:20" ht="17" x14ac:dyDescent="0.2">
      <c r="A18" s="29" t="s">
        <v>111</v>
      </c>
      <c r="B18" s="9"/>
      <c r="C18" s="30" t="s">
        <v>112</v>
      </c>
      <c r="D18" s="16" t="s">
        <v>63</v>
      </c>
      <c r="E18" s="31" t="s">
        <v>42</v>
      </c>
      <c r="F18" s="9" t="s">
        <v>39</v>
      </c>
      <c r="G18" s="6" t="s">
        <v>36</v>
      </c>
      <c r="H18" s="32"/>
      <c r="I18" s="33"/>
      <c r="J18" s="9" t="s">
        <v>35</v>
      </c>
      <c r="K18" s="9" t="s">
        <v>113</v>
      </c>
      <c r="L18" s="9" t="s">
        <v>114</v>
      </c>
      <c r="M18" s="41" t="s">
        <v>115</v>
      </c>
      <c r="N18" s="15" t="s">
        <v>116</v>
      </c>
      <c r="O18" s="17" t="s">
        <v>225</v>
      </c>
      <c r="P18" s="9"/>
    </row>
    <row r="19" spans="1:20" ht="17" x14ac:dyDescent="0.2">
      <c r="A19" s="10" t="s">
        <v>40</v>
      </c>
      <c r="B19" s="10"/>
      <c r="C19" s="14">
        <v>5</v>
      </c>
      <c r="D19" s="8" t="s">
        <v>41</v>
      </c>
      <c r="E19" s="8" t="s">
        <v>42</v>
      </c>
      <c r="F19" s="13" t="s">
        <v>39</v>
      </c>
      <c r="G19" s="8" t="s">
        <v>36</v>
      </c>
      <c r="H19" s="8"/>
      <c r="I19" s="8"/>
      <c r="J19" s="10" t="s">
        <v>243</v>
      </c>
      <c r="K19" s="10" t="s">
        <v>43</v>
      </c>
      <c r="L19" s="14" t="s">
        <v>218</v>
      </c>
      <c r="M19" s="36"/>
      <c r="N19" s="15" t="s">
        <v>44</v>
      </c>
      <c r="O19" s="17" t="s">
        <v>225</v>
      </c>
      <c r="P19" s="9"/>
    </row>
    <row r="20" spans="1:20" s="19" customFormat="1" x14ac:dyDescent="0.2">
      <c r="A20" s="16" t="s">
        <v>69</v>
      </c>
      <c r="B20" s="16" t="s">
        <v>70</v>
      </c>
      <c r="C20" s="16">
        <v>5</v>
      </c>
      <c r="D20" s="9" t="s">
        <v>71</v>
      </c>
      <c r="E20" s="9" t="s">
        <v>72</v>
      </c>
      <c r="F20" s="13" t="s">
        <v>39</v>
      </c>
      <c r="G20" s="9" t="s">
        <v>73</v>
      </c>
      <c r="H20" s="9" t="s">
        <v>74</v>
      </c>
      <c r="J20" s="16" t="s">
        <v>242</v>
      </c>
      <c r="K20" s="9" t="s">
        <v>75</v>
      </c>
      <c r="L20" s="16" t="s">
        <v>76</v>
      </c>
      <c r="M20" s="39" t="s">
        <v>77</v>
      </c>
      <c r="N20" s="15" t="s">
        <v>78</v>
      </c>
      <c r="O20" s="17" t="s">
        <v>225</v>
      </c>
      <c r="P20" s="9"/>
      <c r="Q20" s="1"/>
      <c r="R20" s="1"/>
      <c r="S20" s="21"/>
    </row>
    <row r="21" spans="1:20" ht="17" x14ac:dyDescent="0.2">
      <c r="A21" s="9" t="s">
        <v>96</v>
      </c>
      <c r="B21" s="9"/>
      <c r="C21" s="16">
        <v>3</v>
      </c>
      <c r="D21" s="6" t="s">
        <v>34</v>
      </c>
      <c r="E21" s="9" t="s">
        <v>35</v>
      </c>
      <c r="F21" s="23" t="s">
        <v>100</v>
      </c>
      <c r="G21" s="6" t="s">
        <v>36</v>
      </c>
      <c r="H21" s="6"/>
      <c r="I21" s="6"/>
      <c r="J21" s="9" t="s">
        <v>241</v>
      </c>
      <c r="K21" s="9" t="s">
        <v>97</v>
      </c>
      <c r="L21" s="9"/>
      <c r="M21" s="36" t="s">
        <v>98</v>
      </c>
      <c r="N21" s="15" t="s">
        <v>99</v>
      </c>
      <c r="O21" s="15" t="s">
        <v>222</v>
      </c>
      <c r="P21" s="16" t="s">
        <v>101</v>
      </c>
    </row>
    <row r="22" spans="1:20" ht="17" x14ac:dyDescent="0.2">
      <c r="A22" s="9" t="s">
        <v>102</v>
      </c>
      <c r="B22" s="9"/>
      <c r="C22" s="16">
        <v>3</v>
      </c>
      <c r="D22" s="6" t="s">
        <v>34</v>
      </c>
      <c r="E22" s="9" t="s">
        <v>35</v>
      </c>
      <c r="F22" s="23" t="s">
        <v>100</v>
      </c>
      <c r="G22" s="6" t="s">
        <v>36</v>
      </c>
      <c r="H22" s="6"/>
      <c r="I22" s="6"/>
      <c r="J22" s="9" t="s">
        <v>241</v>
      </c>
      <c r="K22" s="9" t="s">
        <v>97</v>
      </c>
      <c r="L22" s="9"/>
      <c r="M22" s="36" t="s">
        <v>98</v>
      </c>
      <c r="N22" s="15" t="s">
        <v>99</v>
      </c>
      <c r="O22" s="15" t="s">
        <v>222</v>
      </c>
      <c r="P22" s="16" t="s">
        <v>101</v>
      </c>
    </row>
    <row r="23" spans="1:20" ht="17" x14ac:dyDescent="0.2">
      <c r="A23" s="39">
        <v>12071</v>
      </c>
      <c r="B23" s="9"/>
      <c r="C23" s="16">
        <v>2</v>
      </c>
      <c r="D23" s="6" t="s">
        <v>34</v>
      </c>
      <c r="E23" s="9" t="s">
        <v>35</v>
      </c>
      <c r="F23" s="23" t="s">
        <v>100</v>
      </c>
      <c r="G23" s="6" t="s">
        <v>36</v>
      </c>
      <c r="H23" s="6"/>
      <c r="I23" s="6"/>
      <c r="J23" s="9" t="s">
        <v>241</v>
      </c>
      <c r="K23" s="9" t="s">
        <v>97</v>
      </c>
      <c r="L23" s="9"/>
      <c r="M23" s="36" t="s">
        <v>98</v>
      </c>
      <c r="N23" s="15" t="s">
        <v>99</v>
      </c>
      <c r="O23" s="15" t="s">
        <v>222</v>
      </c>
      <c r="P23" s="16" t="s">
        <v>101</v>
      </c>
    </row>
    <row r="24" spans="1:20" ht="17" x14ac:dyDescent="0.2">
      <c r="A24" s="39">
        <v>12063</v>
      </c>
      <c r="B24" s="9"/>
      <c r="C24" s="16">
        <v>2</v>
      </c>
      <c r="D24" s="6" t="s">
        <v>34</v>
      </c>
      <c r="E24" s="9" t="s">
        <v>35</v>
      </c>
      <c r="F24" s="23" t="s">
        <v>100</v>
      </c>
      <c r="G24" s="6" t="s">
        <v>36</v>
      </c>
      <c r="H24" s="6"/>
      <c r="I24" s="6"/>
      <c r="J24" s="9" t="s">
        <v>241</v>
      </c>
      <c r="K24" s="9" t="s">
        <v>97</v>
      </c>
      <c r="L24" s="9"/>
      <c r="M24" s="36" t="s">
        <v>98</v>
      </c>
      <c r="N24" s="15" t="s">
        <v>99</v>
      </c>
      <c r="O24" s="15" t="s">
        <v>222</v>
      </c>
      <c r="P24" s="16" t="s">
        <v>101</v>
      </c>
    </row>
    <row r="25" spans="1:20" ht="17" x14ac:dyDescent="0.2">
      <c r="A25" s="9" t="s">
        <v>122</v>
      </c>
      <c r="B25" s="9"/>
      <c r="C25" s="16">
        <v>2</v>
      </c>
      <c r="D25" s="16" t="s">
        <v>63</v>
      </c>
      <c r="E25" s="9" t="s">
        <v>42</v>
      </c>
      <c r="F25" s="9" t="s">
        <v>100</v>
      </c>
      <c r="G25" s="6" t="s">
        <v>36</v>
      </c>
      <c r="H25" s="6"/>
      <c r="I25" s="6"/>
      <c r="J25" s="9" t="s">
        <v>241</v>
      </c>
      <c r="K25" s="9" t="s">
        <v>97</v>
      </c>
      <c r="L25" s="9" t="s">
        <v>123</v>
      </c>
      <c r="M25" s="39" t="s">
        <v>124</v>
      </c>
      <c r="N25" s="15" t="s">
        <v>125</v>
      </c>
      <c r="O25" s="17" t="s">
        <v>225</v>
      </c>
      <c r="P25" s="9"/>
    </row>
    <row r="26" spans="1:20" ht="17" x14ac:dyDescent="0.2">
      <c r="A26" s="9" t="s">
        <v>126</v>
      </c>
      <c r="B26" s="9"/>
      <c r="C26" s="16">
        <v>2</v>
      </c>
      <c r="D26" s="16" t="s">
        <v>63</v>
      </c>
      <c r="E26" s="9" t="s">
        <v>42</v>
      </c>
      <c r="F26" s="9" t="s">
        <v>100</v>
      </c>
      <c r="G26" s="6" t="s">
        <v>36</v>
      </c>
      <c r="H26" s="6"/>
      <c r="I26" s="6"/>
      <c r="J26" s="9" t="s">
        <v>241</v>
      </c>
      <c r="K26" s="9" t="s">
        <v>97</v>
      </c>
      <c r="L26" s="9" t="s">
        <v>123</v>
      </c>
      <c r="M26" s="39" t="s">
        <v>124</v>
      </c>
      <c r="N26" s="15" t="s">
        <v>125</v>
      </c>
      <c r="O26" s="17" t="s">
        <v>225</v>
      </c>
      <c r="P26" s="9"/>
    </row>
    <row r="27" spans="1:20" ht="17" x14ac:dyDescent="0.2">
      <c r="A27" s="9" t="s">
        <v>127</v>
      </c>
      <c r="B27" s="9"/>
      <c r="C27" s="16">
        <v>2</v>
      </c>
      <c r="D27" s="16" t="s">
        <v>63</v>
      </c>
      <c r="E27" s="9" t="s">
        <v>42</v>
      </c>
      <c r="F27" s="9" t="s">
        <v>100</v>
      </c>
      <c r="G27" s="6" t="s">
        <v>36</v>
      </c>
      <c r="H27" s="6"/>
      <c r="I27" s="6"/>
      <c r="J27" s="9" t="s">
        <v>241</v>
      </c>
      <c r="K27" s="9" t="s">
        <v>97</v>
      </c>
      <c r="L27" s="9" t="s">
        <v>123</v>
      </c>
      <c r="M27" s="39" t="s">
        <v>124</v>
      </c>
      <c r="N27" s="15" t="s">
        <v>125</v>
      </c>
      <c r="O27" s="17" t="s">
        <v>225</v>
      </c>
      <c r="P27" s="9"/>
    </row>
    <row r="28" spans="1:20" ht="17" x14ac:dyDescent="0.2">
      <c r="A28" s="9" t="s">
        <v>128</v>
      </c>
      <c r="B28" s="9"/>
      <c r="C28" s="16">
        <v>2</v>
      </c>
      <c r="D28" s="16" t="s">
        <v>63</v>
      </c>
      <c r="E28" s="9" t="s">
        <v>42</v>
      </c>
      <c r="F28" s="9" t="s">
        <v>100</v>
      </c>
      <c r="G28" s="6" t="s">
        <v>36</v>
      </c>
      <c r="H28" s="6"/>
      <c r="I28" s="6"/>
      <c r="J28" s="9" t="s">
        <v>241</v>
      </c>
      <c r="K28" s="9" t="s">
        <v>97</v>
      </c>
      <c r="L28" s="9" t="s">
        <v>123</v>
      </c>
      <c r="M28" s="39" t="s">
        <v>124</v>
      </c>
      <c r="N28" s="15" t="s">
        <v>125</v>
      </c>
      <c r="O28" s="17" t="s">
        <v>225</v>
      </c>
      <c r="P28" s="9"/>
    </row>
    <row r="29" spans="1:20" ht="17" x14ac:dyDescent="0.2">
      <c r="A29" s="9" t="s">
        <v>129</v>
      </c>
      <c r="B29" s="9"/>
      <c r="C29" s="16">
        <v>2</v>
      </c>
      <c r="D29" s="16" t="s">
        <v>63</v>
      </c>
      <c r="E29" s="9" t="s">
        <v>42</v>
      </c>
      <c r="F29" s="9" t="s">
        <v>100</v>
      </c>
      <c r="G29" s="6" t="s">
        <v>36</v>
      </c>
      <c r="H29" s="6"/>
      <c r="I29" s="6"/>
      <c r="J29" s="9" t="s">
        <v>241</v>
      </c>
      <c r="K29" s="9" t="s">
        <v>97</v>
      </c>
      <c r="L29" s="9" t="s">
        <v>123</v>
      </c>
      <c r="M29" s="39" t="s">
        <v>124</v>
      </c>
      <c r="N29" s="15" t="s">
        <v>125</v>
      </c>
      <c r="O29" s="17" t="s">
        <v>225</v>
      </c>
      <c r="P29" s="9"/>
    </row>
  </sheetData>
  <pageMargins left="0.7" right="0.7" top="0.75" bottom="0.75" header="0.3" footer="0.3"/>
  <pageSetup paperSize="9" orientation="portrait" horizontalDpi="300" verticalDpi="300"/>
  <ignoredErrors>
    <ignoredError sqref="O21:O24 M17 M21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workbookViewId="0">
      <selection activeCell="V11" sqref="V11"/>
    </sheetView>
  </sheetViews>
  <sheetFormatPr baseColWidth="10" defaultRowHeight="16" x14ac:dyDescent="0.2"/>
  <cols>
    <col min="1" max="1" width="9.6640625" style="62" customWidth="1"/>
    <col min="2" max="2" width="26" style="62" bestFit="1" customWidth="1"/>
    <col min="3" max="4" width="10.5" style="63" customWidth="1"/>
    <col min="5" max="5" width="12" style="64" bestFit="1" customWidth="1"/>
    <col min="6" max="6" width="5.83203125" style="65" customWidth="1"/>
    <col min="7" max="16" width="5.83203125" style="66" customWidth="1"/>
    <col min="17" max="17" width="5.83203125" style="67" customWidth="1"/>
    <col min="18" max="18" width="10.83203125" style="68"/>
    <col min="19" max="19" width="27.5" style="64" bestFit="1" customWidth="1"/>
    <col min="20" max="16384" width="10.83203125" style="64"/>
  </cols>
  <sheetData>
    <row r="1" spans="1:19" ht="20" x14ac:dyDescent="0.2">
      <c r="A1" s="61" t="s">
        <v>251</v>
      </c>
    </row>
    <row r="3" spans="1:19" s="74" customFormat="1" ht="18" x14ac:dyDescent="0.2">
      <c r="A3" s="69" t="s">
        <v>247</v>
      </c>
      <c r="B3" s="69" t="s">
        <v>250</v>
      </c>
      <c r="C3" s="70" t="s">
        <v>7</v>
      </c>
      <c r="D3" s="70" t="s">
        <v>8</v>
      </c>
      <c r="E3" s="71" t="s">
        <v>9</v>
      </c>
      <c r="F3" s="72" t="s">
        <v>10</v>
      </c>
      <c r="G3" s="72" t="s">
        <v>11</v>
      </c>
      <c r="H3" s="72" t="s">
        <v>12</v>
      </c>
      <c r="I3" s="72" t="s">
        <v>13</v>
      </c>
      <c r="J3" s="72" t="s">
        <v>14</v>
      </c>
      <c r="K3" s="72" t="s">
        <v>15</v>
      </c>
      <c r="L3" s="72" t="s">
        <v>16</v>
      </c>
      <c r="M3" s="72" t="s">
        <v>17</v>
      </c>
      <c r="N3" s="72" t="s">
        <v>18</v>
      </c>
      <c r="O3" s="72" t="s">
        <v>19</v>
      </c>
      <c r="P3" s="72" t="s">
        <v>20</v>
      </c>
      <c r="Q3" s="72" t="s">
        <v>21</v>
      </c>
      <c r="R3" s="73" t="s">
        <v>248</v>
      </c>
      <c r="S3" s="71" t="s">
        <v>6</v>
      </c>
    </row>
    <row r="4" spans="1:19" x14ac:dyDescent="0.2">
      <c r="A4" s="75">
        <v>7</v>
      </c>
      <c r="B4" s="75" t="s">
        <v>205</v>
      </c>
      <c r="C4" s="76">
        <v>41.827300000000001</v>
      </c>
      <c r="D4" s="76">
        <v>-86.361099999999993</v>
      </c>
      <c r="E4" s="77">
        <v>221</v>
      </c>
      <c r="F4" s="79">
        <v>-14.5</v>
      </c>
      <c r="G4" s="79">
        <v>-13.1</v>
      </c>
      <c r="H4" s="79">
        <v>-10.4</v>
      </c>
      <c r="I4" s="79">
        <v>-7.1</v>
      </c>
      <c r="J4" s="79">
        <v>-3.9</v>
      </c>
      <c r="K4" s="79">
        <v>-2.5</v>
      </c>
      <c r="L4" s="79">
        <v>-1.8</v>
      </c>
      <c r="M4" s="79">
        <v>-1.7</v>
      </c>
      <c r="N4" s="79">
        <v>-4</v>
      </c>
      <c r="O4" s="79">
        <v>-6.4</v>
      </c>
      <c r="P4" s="79">
        <v>-8.8000000000000007</v>
      </c>
      <c r="Q4" s="79">
        <v>-12</v>
      </c>
      <c r="R4" s="78">
        <f>AVERAGE(J4:O4)</f>
        <v>-3.3833333333333333</v>
      </c>
      <c r="S4" s="77"/>
    </row>
    <row r="5" spans="1:19" x14ac:dyDescent="0.2">
      <c r="A5" s="75">
        <v>3</v>
      </c>
      <c r="B5" s="75" t="s">
        <v>206</v>
      </c>
      <c r="C5" s="76">
        <v>39.776499999999999</v>
      </c>
      <c r="D5" s="76">
        <v>-74.862399999999994</v>
      </c>
      <c r="E5" s="77">
        <v>38</v>
      </c>
      <c r="F5" s="79">
        <v>-11</v>
      </c>
      <c r="G5" s="79">
        <v>-11.8</v>
      </c>
      <c r="H5" s="79">
        <v>-10.4</v>
      </c>
      <c r="I5" s="79">
        <v>-6.1</v>
      </c>
      <c r="J5" s="79">
        <v>-4</v>
      </c>
      <c r="K5" s="79">
        <v>-3.4</v>
      </c>
      <c r="L5" s="79">
        <v>-2.4</v>
      </c>
      <c r="M5" s="79">
        <v>-3.9</v>
      </c>
      <c r="N5" s="79">
        <v>-3.7</v>
      </c>
      <c r="O5" s="79">
        <v>-5.5</v>
      </c>
      <c r="P5" s="79">
        <v>-6.8</v>
      </c>
      <c r="Q5" s="79">
        <v>-10.199999999999999</v>
      </c>
      <c r="R5" s="78">
        <f>AVERAGE(J5:O5)</f>
        <v>-3.8166666666666669</v>
      </c>
      <c r="S5" s="77"/>
    </row>
    <row r="6" spans="1:19" x14ac:dyDescent="0.2">
      <c r="A6" s="75">
        <v>5</v>
      </c>
      <c r="B6" s="75" t="s">
        <v>207</v>
      </c>
      <c r="C6" s="76">
        <v>35.956699999999998</v>
      </c>
      <c r="D6" s="76">
        <v>-97.234499999999997</v>
      </c>
      <c r="E6" s="77">
        <v>267</v>
      </c>
      <c r="F6" s="79">
        <v>-10.199999999999999</v>
      </c>
      <c r="G6" s="79">
        <v>-10.199999999999999</v>
      </c>
      <c r="H6" s="79">
        <v>-7.9</v>
      </c>
      <c r="I6" s="79">
        <v>-5.9</v>
      </c>
      <c r="J6" s="79">
        <v>-3.4</v>
      </c>
      <c r="K6" s="79">
        <v>-2.6</v>
      </c>
      <c r="L6" s="79">
        <v>-2</v>
      </c>
      <c r="M6" s="79">
        <v>-1.5</v>
      </c>
      <c r="N6" s="79">
        <v>-3.5</v>
      </c>
      <c r="O6" s="79">
        <v>-5.7</v>
      </c>
      <c r="P6" s="79">
        <v>-7.4</v>
      </c>
      <c r="Q6" s="79">
        <v>-11.2</v>
      </c>
      <c r="R6" s="78">
        <f>AVERAGE(I6:M6)</f>
        <v>-3.08</v>
      </c>
      <c r="S6" s="77"/>
    </row>
    <row r="7" spans="1:19" x14ac:dyDescent="0.2">
      <c r="A7" s="75">
        <v>39</v>
      </c>
      <c r="B7" s="75" t="s">
        <v>208</v>
      </c>
      <c r="C7" s="76">
        <v>43.61</v>
      </c>
      <c r="D7" s="76">
        <v>-123.26</v>
      </c>
      <c r="E7" s="77">
        <v>61</v>
      </c>
      <c r="F7" s="79">
        <v>-11.5</v>
      </c>
      <c r="G7" s="79">
        <v>-11.6</v>
      </c>
      <c r="H7" s="79">
        <v>-10.5</v>
      </c>
      <c r="I7" s="79">
        <v>-6.6</v>
      </c>
      <c r="J7" s="79">
        <v>-4.5999999999999996</v>
      </c>
      <c r="K7" s="79">
        <v>-4</v>
      </c>
      <c r="L7" s="79">
        <v>-2.6</v>
      </c>
      <c r="M7" s="79">
        <v>-4.4000000000000004</v>
      </c>
      <c r="N7" s="79">
        <v>-4</v>
      </c>
      <c r="O7" s="79">
        <v>-5.9</v>
      </c>
      <c r="P7" s="79">
        <v>-7.1</v>
      </c>
      <c r="Q7" s="79">
        <v>-10.9</v>
      </c>
      <c r="R7" s="78">
        <f>AVERAGE(J7:O7)</f>
        <v>-4.25</v>
      </c>
      <c r="S7" s="77"/>
    </row>
    <row r="8" spans="1:19" x14ac:dyDescent="0.2">
      <c r="A8" s="75">
        <v>33</v>
      </c>
      <c r="B8" s="75" t="s">
        <v>209</v>
      </c>
      <c r="C8" s="76">
        <v>40.61</v>
      </c>
      <c r="D8" s="76">
        <v>-77.73</v>
      </c>
      <c r="E8" s="77">
        <v>244</v>
      </c>
      <c r="F8" s="79">
        <v>-14.3</v>
      </c>
      <c r="G8" s="79">
        <v>-13.9</v>
      </c>
      <c r="H8" s="79">
        <v>-12.9</v>
      </c>
      <c r="I8" s="79">
        <v>-7.9</v>
      </c>
      <c r="J8" s="79">
        <v>-5.3</v>
      </c>
      <c r="K8" s="79">
        <v>-4.5</v>
      </c>
      <c r="L8" s="79">
        <v>-3.5</v>
      </c>
      <c r="M8" s="79">
        <v>-5.3</v>
      </c>
      <c r="N8" s="79">
        <v>-5.2</v>
      </c>
      <c r="O8" s="79">
        <v>-7.3</v>
      </c>
      <c r="P8" s="79">
        <v>-8.8000000000000007</v>
      </c>
      <c r="Q8" s="79">
        <v>-12.9</v>
      </c>
      <c r="R8" s="78">
        <f>AVERAGE(J8:O8)</f>
        <v>-5.1833333333333336</v>
      </c>
      <c r="S8" s="77"/>
    </row>
    <row r="9" spans="1:19" x14ac:dyDescent="0.2">
      <c r="A9" s="75">
        <v>2</v>
      </c>
      <c r="B9" s="75" t="s">
        <v>210</v>
      </c>
      <c r="C9" s="76">
        <v>32.792400000000001</v>
      </c>
      <c r="D9" s="76">
        <v>-80.108099999999993</v>
      </c>
      <c r="E9" s="77">
        <v>0</v>
      </c>
      <c r="F9" s="79">
        <v>-6.9</v>
      </c>
      <c r="G9" s="79">
        <v>-6.3</v>
      </c>
      <c r="H9" s="79">
        <v>-6.6</v>
      </c>
      <c r="I9" s="79">
        <v>-4.5</v>
      </c>
      <c r="J9" s="79">
        <v>-1.9</v>
      </c>
      <c r="K9" s="79">
        <v>-1.9</v>
      </c>
      <c r="L9" s="79">
        <v>-1</v>
      </c>
      <c r="M9" s="79">
        <v>-1.4</v>
      </c>
      <c r="N9" s="79">
        <v>-1.9</v>
      </c>
      <c r="O9" s="79">
        <v>-3.7</v>
      </c>
      <c r="P9" s="79">
        <v>-4.2</v>
      </c>
      <c r="Q9" s="79">
        <v>-6.1</v>
      </c>
      <c r="R9" s="78">
        <f>AVERAGE(H9:K9)</f>
        <v>-3.7250000000000001</v>
      </c>
      <c r="S9" s="77"/>
    </row>
    <row r="10" spans="1:19" x14ac:dyDescent="0.2">
      <c r="A10" s="75">
        <v>41</v>
      </c>
      <c r="B10" s="75" t="s">
        <v>211</v>
      </c>
      <c r="C10" s="76">
        <v>33.18</v>
      </c>
      <c r="D10" s="76">
        <v>-97.29</v>
      </c>
      <c r="E10" s="77">
        <v>227</v>
      </c>
      <c r="F10" s="79">
        <v>-7.7</v>
      </c>
      <c r="G10" s="79">
        <v>-7.9</v>
      </c>
      <c r="H10" s="79">
        <v>-5.8</v>
      </c>
      <c r="I10" s="79">
        <v>-4.3</v>
      </c>
      <c r="J10" s="79">
        <v>-2.5</v>
      </c>
      <c r="K10" s="79">
        <v>-2.6</v>
      </c>
      <c r="L10" s="79">
        <v>-1.1000000000000001</v>
      </c>
      <c r="M10" s="79">
        <v>-1.1000000000000001</v>
      </c>
      <c r="N10" s="79">
        <v>-3</v>
      </c>
      <c r="O10" s="79">
        <v>-4.4000000000000004</v>
      </c>
      <c r="P10" s="79">
        <v>-5.4</v>
      </c>
      <c r="Q10" s="79">
        <v>-7.4</v>
      </c>
      <c r="R10" s="78">
        <f>AVERAGE(I10:L10)</f>
        <v>-2.625</v>
      </c>
      <c r="S10" s="77"/>
    </row>
    <row r="11" spans="1:19" x14ac:dyDescent="0.2">
      <c r="A11" s="75">
        <v>17</v>
      </c>
      <c r="B11" s="75" t="s">
        <v>212</v>
      </c>
      <c r="C11" s="76">
        <v>40.889400000000002</v>
      </c>
      <c r="D11" s="76">
        <v>-111.881</v>
      </c>
      <c r="E11" s="77">
        <v>1335</v>
      </c>
      <c r="F11" s="79">
        <v>-19.3</v>
      </c>
      <c r="G11" s="79">
        <v>-19</v>
      </c>
      <c r="H11" s="79">
        <v>-17.399999999999999</v>
      </c>
      <c r="I11" s="79">
        <v>-13.8</v>
      </c>
      <c r="J11" s="79">
        <v>-11.2</v>
      </c>
      <c r="K11" s="79">
        <v>-10.4</v>
      </c>
      <c r="L11" s="79">
        <v>-6</v>
      </c>
      <c r="M11" s="79">
        <v>-5.6</v>
      </c>
      <c r="N11" s="79">
        <v>-7.9</v>
      </c>
      <c r="O11" s="79">
        <v>-12.5</v>
      </c>
      <c r="P11" s="79">
        <v>-15.2</v>
      </c>
      <c r="Q11" s="79">
        <v>-18.5</v>
      </c>
      <c r="R11" s="78">
        <f>AVERAGE(J11:O11)</f>
        <v>-8.9333333333333336</v>
      </c>
      <c r="S11" s="77"/>
    </row>
    <row r="12" spans="1:19" x14ac:dyDescent="0.2">
      <c r="A12" s="75">
        <v>35</v>
      </c>
      <c r="B12" s="75" t="s">
        <v>213</v>
      </c>
      <c r="C12" s="76">
        <v>38.770000000000003</v>
      </c>
      <c r="D12" s="76">
        <v>-77.73</v>
      </c>
      <c r="E12" s="77">
        <v>157</v>
      </c>
      <c r="F12" s="79">
        <v>-11.5</v>
      </c>
      <c r="G12" s="79">
        <v>-11.6</v>
      </c>
      <c r="H12" s="79">
        <v>-10.5</v>
      </c>
      <c r="I12" s="79">
        <v>-6.6</v>
      </c>
      <c r="J12" s="79">
        <v>-4.5999999999999996</v>
      </c>
      <c r="K12" s="79">
        <v>-4</v>
      </c>
      <c r="L12" s="79">
        <v>-2.6</v>
      </c>
      <c r="M12" s="79">
        <v>-4.4000000000000004</v>
      </c>
      <c r="N12" s="79">
        <v>-4</v>
      </c>
      <c r="O12" s="79">
        <v>-5.9</v>
      </c>
      <c r="P12" s="79">
        <v>-7.1</v>
      </c>
      <c r="Q12" s="79">
        <v>-10.9</v>
      </c>
      <c r="R12" s="78">
        <f>AVERAGE(J12:M12)</f>
        <v>-3.9</v>
      </c>
      <c r="S12" s="77"/>
    </row>
    <row r="13" spans="1:19" x14ac:dyDescent="0.2">
      <c r="A13" s="75">
        <v>18</v>
      </c>
      <c r="B13" s="75" t="s">
        <v>0</v>
      </c>
      <c r="C13" s="76">
        <v>24.757400000000001</v>
      </c>
      <c r="D13" s="76">
        <v>91.594099999999997</v>
      </c>
      <c r="E13" s="77">
        <v>17</v>
      </c>
      <c r="F13" s="79">
        <v>0.1</v>
      </c>
      <c r="G13" s="79">
        <v>-0.9</v>
      </c>
      <c r="H13" s="79">
        <v>-0.8</v>
      </c>
      <c r="I13" s="79">
        <v>0.2</v>
      </c>
      <c r="J13" s="79">
        <v>-0.7</v>
      </c>
      <c r="K13" s="79">
        <v>-2.2999999999999998</v>
      </c>
      <c r="L13" s="79">
        <v>-5.6</v>
      </c>
      <c r="M13" s="79">
        <v>-6.6</v>
      </c>
      <c r="N13" s="79">
        <v>-5.5</v>
      </c>
      <c r="O13" s="79">
        <v>-6</v>
      </c>
      <c r="P13" s="79">
        <v>-6.3</v>
      </c>
      <c r="Q13" s="79">
        <v>-4.2</v>
      </c>
      <c r="R13" s="78">
        <f>AVERAGE(F13:I13,P13:Q13)</f>
        <v>-1.9833333333333334</v>
      </c>
      <c r="S13" s="77" t="s">
        <v>23</v>
      </c>
    </row>
    <row r="14" spans="1:19" x14ac:dyDescent="0.2">
      <c r="A14" s="75">
        <v>21</v>
      </c>
      <c r="B14" s="75" t="s">
        <v>3</v>
      </c>
      <c r="C14" s="76">
        <v>13.093500000000001</v>
      </c>
      <c r="D14" s="76">
        <v>103.169</v>
      </c>
      <c r="E14" s="77">
        <v>14</v>
      </c>
      <c r="F14" s="79">
        <v>-3.9</v>
      </c>
      <c r="G14" s="79">
        <v>-3.9</v>
      </c>
      <c r="H14" s="79">
        <v>-4.3</v>
      </c>
      <c r="I14" s="79">
        <v>-4.7</v>
      </c>
      <c r="J14" s="79">
        <v>-5.4</v>
      </c>
      <c r="K14" s="79">
        <v>-4.8</v>
      </c>
      <c r="L14" s="79">
        <v>-5.2</v>
      </c>
      <c r="M14" s="79">
        <v>-6</v>
      </c>
      <c r="N14" s="79">
        <v>-7.2</v>
      </c>
      <c r="O14" s="79">
        <v>-7.6</v>
      </c>
      <c r="P14" s="79">
        <v>-6.3</v>
      </c>
      <c r="Q14" s="79">
        <v>-5.2</v>
      </c>
      <c r="R14" s="78">
        <f>AVERAGE(J14:O14)</f>
        <v>-6.0333333333333323</v>
      </c>
      <c r="S14" s="77"/>
    </row>
    <row r="15" spans="1:19" x14ac:dyDescent="0.2">
      <c r="A15" s="75">
        <v>20</v>
      </c>
      <c r="B15" s="75" t="s">
        <v>2</v>
      </c>
      <c r="C15" s="76">
        <v>20.9697</v>
      </c>
      <c r="D15" s="76">
        <v>101.407</v>
      </c>
      <c r="E15" s="77">
        <v>555</v>
      </c>
      <c r="F15" s="79">
        <v>-3.4</v>
      </c>
      <c r="G15" s="79">
        <v>-3.6</v>
      </c>
      <c r="H15" s="79">
        <v>-3.5</v>
      </c>
      <c r="I15" s="79">
        <v>-2.8</v>
      </c>
      <c r="J15" s="79">
        <v>-6</v>
      </c>
      <c r="K15" s="79">
        <v>-5.7</v>
      </c>
      <c r="L15" s="79">
        <v>-8.3000000000000007</v>
      </c>
      <c r="M15" s="79">
        <v>-9.3000000000000007</v>
      </c>
      <c r="N15" s="79">
        <v>-8.1</v>
      </c>
      <c r="O15" s="79">
        <v>-7.5</v>
      </c>
      <c r="P15" s="79">
        <v>-6.1</v>
      </c>
      <c r="Q15" s="79">
        <v>-4.0999999999999996</v>
      </c>
      <c r="R15" s="78">
        <f>AVERAGE(J15:P15)</f>
        <v>-7.2857142857142856</v>
      </c>
      <c r="S15" s="77" t="s">
        <v>22</v>
      </c>
    </row>
    <row r="16" spans="1:19" x14ac:dyDescent="0.2">
      <c r="A16" s="75">
        <v>24</v>
      </c>
      <c r="B16" s="75" t="s">
        <v>5</v>
      </c>
      <c r="C16" s="76">
        <v>16.558299999999999</v>
      </c>
      <c r="D16" s="76">
        <v>98.574799999999996</v>
      </c>
      <c r="E16" s="77">
        <v>224</v>
      </c>
      <c r="F16" s="79">
        <v>-3.8</v>
      </c>
      <c r="G16" s="79">
        <v>-3.6</v>
      </c>
      <c r="H16" s="79">
        <v>-3.9</v>
      </c>
      <c r="I16" s="79">
        <v>-3.8</v>
      </c>
      <c r="J16" s="79">
        <v>-4.5</v>
      </c>
      <c r="K16" s="79">
        <v>-3.7</v>
      </c>
      <c r="L16" s="79">
        <v>-3.8</v>
      </c>
      <c r="M16" s="79">
        <v>-4.7</v>
      </c>
      <c r="N16" s="79">
        <v>-6.3</v>
      </c>
      <c r="O16" s="79">
        <v>-7.6</v>
      </c>
      <c r="P16" s="79">
        <v>-5.8</v>
      </c>
      <c r="Q16" s="79">
        <v>-4.5</v>
      </c>
      <c r="R16" s="78">
        <f>AVERAGE(F16:I16,N16:Q16)</f>
        <v>-4.9124999999999996</v>
      </c>
      <c r="S16" s="77"/>
    </row>
    <row r="17" spans="1:19" x14ac:dyDescent="0.2">
      <c r="A17" s="75">
        <v>26</v>
      </c>
      <c r="B17" s="75" t="s">
        <v>5</v>
      </c>
      <c r="C17" s="76">
        <v>16.324100000000001</v>
      </c>
      <c r="D17" s="76">
        <v>98.662499999999994</v>
      </c>
      <c r="E17" s="77">
        <v>264</v>
      </c>
      <c r="F17" s="79">
        <v>-3.9</v>
      </c>
      <c r="G17" s="79">
        <v>-3.8</v>
      </c>
      <c r="H17" s="79">
        <v>-4.0999999999999996</v>
      </c>
      <c r="I17" s="79">
        <v>-4</v>
      </c>
      <c r="J17" s="79">
        <v>-4.7</v>
      </c>
      <c r="K17" s="79">
        <v>-3.9</v>
      </c>
      <c r="L17" s="79">
        <v>-4</v>
      </c>
      <c r="M17" s="79">
        <v>-4.9000000000000004</v>
      </c>
      <c r="N17" s="79">
        <v>-6.5</v>
      </c>
      <c r="O17" s="79">
        <v>-7.7</v>
      </c>
      <c r="P17" s="79">
        <v>-6</v>
      </c>
      <c r="Q17" s="79">
        <v>-4.5999999999999996</v>
      </c>
      <c r="R17" s="78">
        <f>AVERAGE(F17:I17,N17:Q17)</f>
        <v>-5.0750000000000002</v>
      </c>
      <c r="S17" s="77"/>
    </row>
    <row r="18" spans="1:19" x14ac:dyDescent="0.2">
      <c r="A18" s="75">
        <v>27</v>
      </c>
      <c r="B18" s="75" t="s">
        <v>5</v>
      </c>
      <c r="C18" s="76">
        <v>16.340800000000002</v>
      </c>
      <c r="D18" s="76">
        <v>98.656899999999993</v>
      </c>
      <c r="E18" s="77">
        <v>254</v>
      </c>
      <c r="F18" s="79">
        <v>-3.9</v>
      </c>
      <c r="G18" s="79">
        <v>-3.7</v>
      </c>
      <c r="H18" s="79">
        <v>-4</v>
      </c>
      <c r="I18" s="79">
        <v>-4</v>
      </c>
      <c r="J18" s="79">
        <v>-4.7</v>
      </c>
      <c r="K18" s="79">
        <v>-3.9</v>
      </c>
      <c r="L18" s="79">
        <v>-4</v>
      </c>
      <c r="M18" s="79">
        <v>-4.9000000000000004</v>
      </c>
      <c r="N18" s="79">
        <v>-6.5</v>
      </c>
      <c r="O18" s="79">
        <v>-7.7</v>
      </c>
      <c r="P18" s="79">
        <v>-5.9</v>
      </c>
      <c r="Q18" s="79">
        <v>-4.5999999999999996</v>
      </c>
      <c r="R18" s="78">
        <f>AVERAGE(F18:I18,N18:Q18)</f>
        <v>-5.0375000000000005</v>
      </c>
      <c r="S18" s="77"/>
    </row>
    <row r="19" spans="1:19" x14ac:dyDescent="0.2">
      <c r="A19" s="75">
        <v>19</v>
      </c>
      <c r="B19" s="75" t="s">
        <v>1</v>
      </c>
      <c r="C19" s="76">
        <v>17.721800000000002</v>
      </c>
      <c r="D19" s="76">
        <v>98.920900000000003</v>
      </c>
      <c r="E19" s="77">
        <v>525</v>
      </c>
      <c r="F19" s="79">
        <v>-4.4000000000000004</v>
      </c>
      <c r="G19" s="79">
        <v>-4.0999999999999996</v>
      </c>
      <c r="H19" s="79">
        <v>-4.3</v>
      </c>
      <c r="I19" s="79">
        <v>-3.9</v>
      </c>
      <c r="J19" s="79">
        <v>-5.2</v>
      </c>
      <c r="K19" s="79">
        <v>-4.4000000000000004</v>
      </c>
      <c r="L19" s="79">
        <v>-4.4000000000000004</v>
      </c>
      <c r="M19" s="79">
        <v>-5.6</v>
      </c>
      <c r="N19" s="79">
        <v>-6.8</v>
      </c>
      <c r="O19" s="79">
        <v>-8</v>
      </c>
      <c r="P19" s="79">
        <v>-6.3</v>
      </c>
      <c r="Q19" s="79">
        <v>-4.9000000000000004</v>
      </c>
      <c r="R19" s="78">
        <f>AVERAGE(I19:N19)</f>
        <v>-5.05</v>
      </c>
      <c r="S19" s="77"/>
    </row>
    <row r="20" spans="1:19" x14ac:dyDescent="0.2">
      <c r="A20" s="75">
        <v>25</v>
      </c>
      <c r="B20" s="75" t="s">
        <v>1</v>
      </c>
      <c r="C20" s="76">
        <v>16.829899999999999</v>
      </c>
      <c r="D20" s="76">
        <v>98.537700000000001</v>
      </c>
      <c r="E20" s="77">
        <v>183</v>
      </c>
      <c r="F20" s="79">
        <v>-3.7</v>
      </c>
      <c r="G20" s="79">
        <v>-3.4</v>
      </c>
      <c r="H20" s="79">
        <v>-3.7</v>
      </c>
      <c r="I20" s="79">
        <v>-3.5</v>
      </c>
      <c r="J20" s="79">
        <v>-4.4000000000000004</v>
      </c>
      <c r="K20" s="79">
        <v>-3.6</v>
      </c>
      <c r="L20" s="79">
        <v>-3.6</v>
      </c>
      <c r="M20" s="79">
        <v>-4.5</v>
      </c>
      <c r="N20" s="79">
        <v>-6.1</v>
      </c>
      <c r="O20" s="79">
        <v>-7.4</v>
      </c>
      <c r="P20" s="79">
        <v>-5.6</v>
      </c>
      <c r="Q20" s="79">
        <v>-4.3</v>
      </c>
      <c r="R20" s="78">
        <f>AVERAGE(I20:N20)</f>
        <v>-4.2833333333333341</v>
      </c>
      <c r="S20" s="77"/>
    </row>
    <row r="21" spans="1:19" x14ac:dyDescent="0.2">
      <c r="A21" s="75">
        <v>28</v>
      </c>
      <c r="B21" s="75" t="s">
        <v>1</v>
      </c>
      <c r="C21" s="76">
        <v>18.8445</v>
      </c>
      <c r="D21" s="76">
        <v>98.568700000000007</v>
      </c>
      <c r="E21" s="77">
        <v>1030</v>
      </c>
      <c r="F21" s="79">
        <v>-5.2</v>
      </c>
      <c r="G21" s="79">
        <v>-5.2</v>
      </c>
      <c r="H21" s="79">
        <v>-5.0999999999999996</v>
      </c>
      <c r="I21" s="79">
        <v>-4.5999999999999996</v>
      </c>
      <c r="J21" s="79">
        <v>-6.3</v>
      </c>
      <c r="K21" s="79">
        <v>-5.6</v>
      </c>
      <c r="L21" s="79">
        <v>-5.7</v>
      </c>
      <c r="M21" s="79">
        <v>-7</v>
      </c>
      <c r="N21" s="79">
        <v>-7.8</v>
      </c>
      <c r="O21" s="79">
        <v>-9.1</v>
      </c>
      <c r="P21" s="79">
        <v>-7.6</v>
      </c>
      <c r="Q21" s="79">
        <v>-5.9</v>
      </c>
      <c r="R21" s="78">
        <f>AVERAGE(I21:N21)</f>
        <v>-6.166666666666667</v>
      </c>
      <c r="S21" s="77"/>
    </row>
    <row r="22" spans="1:19" x14ac:dyDescent="0.2">
      <c r="A22" s="75">
        <v>10</v>
      </c>
      <c r="B22" s="75" t="s">
        <v>214</v>
      </c>
      <c r="C22" s="76">
        <v>-4.3867000000000003</v>
      </c>
      <c r="D22" s="76">
        <v>15.97</v>
      </c>
      <c r="E22" s="77">
        <v>509</v>
      </c>
      <c r="F22" s="79">
        <v>-2.6</v>
      </c>
      <c r="G22" s="79">
        <v>-1.9</v>
      </c>
      <c r="H22" s="79">
        <v>-4.4000000000000004</v>
      </c>
      <c r="I22" s="79">
        <v>-5.3</v>
      </c>
      <c r="J22" s="79">
        <v>-2.5</v>
      </c>
      <c r="K22" s="79">
        <v>0.1</v>
      </c>
      <c r="L22" s="79">
        <v>-1.1000000000000001</v>
      </c>
      <c r="M22" s="79">
        <v>0.4</v>
      </c>
      <c r="N22" s="79">
        <v>-1.5</v>
      </c>
      <c r="O22" s="79">
        <v>-3.9</v>
      </c>
      <c r="P22" s="79">
        <v>-5.0999999999999996</v>
      </c>
      <c r="Q22" s="79">
        <v>-5.0999999999999996</v>
      </c>
      <c r="R22" s="78">
        <f>AVERAGE(F22,L22:Q22)</f>
        <v>-2.6999999999999997</v>
      </c>
      <c r="S22" s="77" t="s">
        <v>25</v>
      </c>
    </row>
    <row r="23" spans="1:19" x14ac:dyDescent="0.2">
      <c r="A23" s="75">
        <v>22</v>
      </c>
      <c r="B23" s="75" t="s">
        <v>4</v>
      </c>
      <c r="C23" s="76">
        <v>-3.3351999999999999</v>
      </c>
      <c r="D23" s="76">
        <v>39.773699999999998</v>
      </c>
      <c r="E23" s="77">
        <v>149</v>
      </c>
      <c r="F23" s="79">
        <v>-1.4</v>
      </c>
      <c r="G23" s="79">
        <v>-0.5</v>
      </c>
      <c r="H23" s="79">
        <v>-3</v>
      </c>
      <c r="I23" s="79">
        <v>-2.7</v>
      </c>
      <c r="J23" s="79">
        <v>-2</v>
      </c>
      <c r="K23" s="79">
        <v>-1.4</v>
      </c>
      <c r="L23" s="79">
        <v>-1.5</v>
      </c>
      <c r="M23" s="79">
        <v>-2.7</v>
      </c>
      <c r="N23" s="79">
        <v>-1.3</v>
      </c>
      <c r="O23" s="79">
        <v>-1.7</v>
      </c>
      <c r="P23" s="79">
        <v>-2.2000000000000002</v>
      </c>
      <c r="Q23" s="79">
        <v>-3</v>
      </c>
      <c r="R23" s="78">
        <f>AVERAGE(H23:P23)</f>
        <v>-2.0555555555555554</v>
      </c>
      <c r="S23" s="77" t="s">
        <v>24</v>
      </c>
    </row>
    <row r="24" spans="1:19" x14ac:dyDescent="0.2">
      <c r="A24" s="75">
        <v>23</v>
      </c>
      <c r="B24" s="75" t="s">
        <v>4</v>
      </c>
      <c r="C24" s="76">
        <v>1.0129999999999999</v>
      </c>
      <c r="D24" s="76">
        <v>34.954999999999998</v>
      </c>
      <c r="E24" s="77">
        <v>1823</v>
      </c>
      <c r="F24" s="79">
        <v>-1.6</v>
      </c>
      <c r="G24" s="79">
        <v>-0.1</v>
      </c>
      <c r="H24" s="79">
        <v>-2.7</v>
      </c>
      <c r="I24" s="79">
        <v>-3.7</v>
      </c>
      <c r="J24" s="79">
        <v>-4.5</v>
      </c>
      <c r="K24" s="79">
        <v>-1.3</v>
      </c>
      <c r="L24" s="79">
        <v>-1.2</v>
      </c>
      <c r="M24" s="79">
        <v>-1.1000000000000001</v>
      </c>
      <c r="N24" s="79">
        <v>-2.7</v>
      </c>
      <c r="O24" s="79">
        <v>-3.3</v>
      </c>
      <c r="P24" s="79">
        <v>-3.8</v>
      </c>
      <c r="Q24" s="79">
        <v>-1.8</v>
      </c>
      <c r="R24" s="78">
        <f>AVERAGE(H24:P24)</f>
        <v>-2.7</v>
      </c>
      <c r="S24" s="77" t="s">
        <v>24</v>
      </c>
    </row>
  </sheetData>
  <pageMargins left="0.75" right="0.75" top="1" bottom="1" header="0.5" footer="0.5"/>
  <pageSetup orientation="portrait" horizontalDpi="4294967292" verticalDpi="4294967292"/>
  <ignoredErrors>
    <ignoredError sqref="R9 R22 R11 R23:R24" formulaRang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Initial set</vt:lpstr>
      <vt:lpstr>Follow-on set </vt:lpstr>
      <vt:lpstr>GSP estimates</vt:lpstr>
      <vt:lpstr>'GSP estimates'!Untitled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Chesson</dc:creator>
  <cp:lastModifiedBy>Paul N</cp:lastModifiedBy>
  <dcterms:created xsi:type="dcterms:W3CDTF">2017-01-17T23:34:18Z</dcterms:created>
  <dcterms:modified xsi:type="dcterms:W3CDTF">2023-08-18T07:24:30Z</dcterms:modified>
</cp:coreProperties>
</file>