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fumiKimura/Desktop/XR_cell 2/"/>
    </mc:Choice>
  </mc:AlternateContent>
  <xr:revisionPtr revIDLastSave="0" documentId="13_ncr:1_{EC9295BF-1A3D-054C-9F8A-DB7D68852E15}" xr6:coauthVersionLast="47" xr6:coauthVersionMax="47" xr10:uidLastSave="{00000000-0000-0000-0000-000000000000}"/>
  <bookViews>
    <workbookView xWindow="7380" yWindow="520" windowWidth="44800" windowHeight="23060" activeTab="7" xr2:uid="{7935577C-1D2C-49DC-BC1A-D59946726646}"/>
  </bookViews>
  <sheets>
    <sheet name="3-1 Wire hang test (X-ray)" sheetId="21" r:id="rId1"/>
    <sheet name="3-2 Rotarod test (X-ray)" sheetId="22" r:id="rId2"/>
    <sheet name="3-3 Open Field test (X-ray)" sheetId="26" r:id="rId3"/>
    <sheet name="3-4 Wire hang (freeze-thawed)" sheetId="17" r:id="rId4"/>
    <sheet name="3-5 Rotarod (freeze-thawed)" sheetId="18" r:id="rId5"/>
    <sheet name="3-6 Open Field (freeze-thawed)" sheetId="27" r:id="rId6"/>
    <sheet name="3-7 Blood flow (1 week) " sheetId="25" r:id="rId7"/>
    <sheet name="3-8 Blood flow (５weeks)" sheetId="1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" i="25" l="1"/>
  <c r="O7" i="25"/>
  <c r="N7" i="25"/>
  <c r="M7" i="25"/>
  <c r="L7" i="25"/>
  <c r="P9" i="25"/>
  <c r="O9" i="25"/>
  <c r="N9" i="25"/>
  <c r="Q9" i="25" s="1"/>
  <c r="M9" i="25"/>
  <c r="L9" i="25"/>
  <c r="P8" i="25"/>
  <c r="O8" i="25"/>
  <c r="N8" i="25"/>
  <c r="M8" i="25"/>
  <c r="L8" i="25"/>
  <c r="P6" i="25"/>
  <c r="O6" i="25"/>
  <c r="N6" i="25"/>
  <c r="M6" i="25"/>
  <c r="L6" i="25"/>
  <c r="P5" i="25"/>
  <c r="O5" i="25"/>
  <c r="N5" i="25"/>
  <c r="M5" i="25"/>
  <c r="L5" i="25"/>
  <c r="P4" i="25"/>
  <c r="O4" i="25"/>
  <c r="N4" i="25"/>
  <c r="M4" i="25"/>
  <c r="L4" i="25"/>
  <c r="Q5" i="25" l="1"/>
  <c r="Q6" i="25"/>
  <c r="Q8" i="25"/>
  <c r="Q4" i="25"/>
  <c r="Q7" i="25"/>
  <c r="G20" i="22" l="1"/>
  <c r="G19" i="22"/>
  <c r="G18" i="22"/>
  <c r="G17" i="22"/>
  <c r="G16" i="22"/>
  <c r="G25" i="22"/>
  <c r="G24" i="22"/>
  <c r="G23" i="22"/>
  <c r="G22" i="22"/>
  <c r="G21" i="22"/>
  <c r="G15" i="22"/>
  <c r="G14" i="22"/>
  <c r="G13" i="22"/>
  <c r="G12" i="22"/>
  <c r="G11" i="22"/>
  <c r="G10" i="22"/>
  <c r="G9" i="22"/>
  <c r="G8" i="22"/>
  <c r="G7" i="22"/>
  <c r="G6" i="22"/>
  <c r="G5" i="22"/>
  <c r="G4" i="22"/>
  <c r="M25" i="22"/>
  <c r="M24" i="22"/>
  <c r="M23" i="22"/>
  <c r="M22" i="22"/>
  <c r="M21" i="22"/>
  <c r="M20" i="22"/>
  <c r="M19" i="22"/>
  <c r="M18" i="22"/>
  <c r="M16" i="22"/>
  <c r="M15" i="22"/>
  <c r="M14" i="22"/>
  <c r="M13" i="22"/>
  <c r="M12" i="22"/>
  <c r="M11" i="22"/>
  <c r="M10" i="22"/>
  <c r="M9" i="22"/>
  <c r="M8" i="22"/>
  <c r="M7" i="22"/>
  <c r="M6" i="22"/>
  <c r="M5" i="22"/>
  <c r="M4" i="22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L4" i="19"/>
  <c r="G5" i="17"/>
  <c r="G4" i="17"/>
  <c r="O18" i="19" l="1"/>
  <c r="M9" i="19"/>
  <c r="N9" i="19"/>
  <c r="P4" i="19"/>
  <c r="P5" i="19"/>
  <c r="P12" i="19"/>
  <c r="P13" i="19"/>
  <c r="P14" i="19"/>
  <c r="P6" i="19"/>
  <c r="P7" i="19"/>
  <c r="P15" i="19"/>
  <c r="P16" i="19"/>
  <c r="P8" i="19"/>
  <c r="P17" i="19"/>
  <c r="P9" i="19"/>
  <c r="P10" i="19"/>
  <c r="P18" i="19"/>
  <c r="P19" i="19"/>
  <c r="O4" i="19"/>
  <c r="O5" i="19"/>
  <c r="O12" i="19"/>
  <c r="O13" i="19"/>
  <c r="O14" i="19"/>
  <c r="O6" i="19"/>
  <c r="O7" i="19"/>
  <c r="O15" i="19"/>
  <c r="O16" i="19"/>
  <c r="O8" i="19"/>
  <c r="O17" i="19"/>
  <c r="O9" i="19"/>
  <c r="O10" i="19"/>
  <c r="O19" i="19"/>
  <c r="N4" i="19"/>
  <c r="N5" i="19"/>
  <c r="N12" i="19"/>
  <c r="N13" i="19"/>
  <c r="N14" i="19"/>
  <c r="N6" i="19"/>
  <c r="N7" i="19"/>
  <c r="N15" i="19"/>
  <c r="N16" i="19"/>
  <c r="N8" i="19"/>
  <c r="N17" i="19"/>
  <c r="N10" i="19"/>
  <c r="N18" i="19"/>
  <c r="N19" i="19"/>
  <c r="M4" i="19"/>
  <c r="M5" i="19"/>
  <c r="M12" i="19"/>
  <c r="M13" i="19"/>
  <c r="M14" i="19"/>
  <c r="M6" i="19"/>
  <c r="M7" i="19"/>
  <c r="M15" i="19"/>
  <c r="M16" i="19"/>
  <c r="M8" i="19"/>
  <c r="M17" i="19"/>
  <c r="M10" i="19"/>
  <c r="M18" i="19"/>
  <c r="M19" i="19"/>
  <c r="L5" i="19"/>
  <c r="L12" i="19"/>
  <c r="L13" i="19"/>
  <c r="L14" i="19"/>
  <c r="L6" i="19"/>
  <c r="L7" i="19"/>
  <c r="L15" i="19"/>
  <c r="L16" i="19"/>
  <c r="L8" i="19"/>
  <c r="L17" i="19"/>
  <c r="L9" i="19"/>
  <c r="L10" i="19"/>
  <c r="L18" i="19"/>
  <c r="L19" i="19"/>
  <c r="M11" i="19"/>
  <c r="N11" i="19"/>
  <c r="O11" i="19"/>
  <c r="P11" i="19"/>
  <c r="L11" i="19"/>
  <c r="M19" i="18"/>
  <c r="M18" i="18"/>
  <c r="M10" i="18"/>
  <c r="M9" i="18"/>
  <c r="M17" i="18"/>
  <c r="M8" i="18"/>
  <c r="M16" i="18"/>
  <c r="M15" i="18"/>
  <c r="M7" i="18"/>
  <c r="M6" i="18"/>
  <c r="M14" i="18"/>
  <c r="M13" i="18"/>
  <c r="M12" i="18"/>
  <c r="M5" i="18"/>
  <c r="M4" i="18"/>
  <c r="M11" i="18"/>
  <c r="G19" i="18"/>
  <c r="G18" i="18"/>
  <c r="G10" i="18"/>
  <c r="G9" i="18"/>
  <c r="G17" i="18"/>
  <c r="G8" i="18"/>
  <c r="G16" i="18"/>
  <c r="G15" i="18"/>
  <c r="G7" i="18"/>
  <c r="G6" i="18"/>
  <c r="G14" i="18"/>
  <c r="G13" i="18"/>
  <c r="G12" i="18"/>
  <c r="G5" i="18"/>
  <c r="G4" i="18"/>
  <c r="G11" i="18"/>
  <c r="G19" i="17"/>
  <c r="G18" i="17"/>
  <c r="G10" i="17"/>
  <c r="G9" i="17"/>
  <c r="G17" i="17"/>
  <c r="G8" i="17"/>
  <c r="G16" i="17"/>
  <c r="G15" i="17"/>
  <c r="G12" i="17"/>
  <c r="G13" i="17"/>
  <c r="G14" i="17"/>
  <c r="G6" i="17"/>
  <c r="G7" i="17"/>
  <c r="G11" i="17"/>
  <c r="Q18" i="19" l="1"/>
  <c r="Q8" i="19"/>
  <c r="Q6" i="19"/>
  <c r="Q5" i="19"/>
  <c r="Q15" i="19"/>
  <c r="Q16" i="19"/>
  <c r="Q4" i="19"/>
  <c r="Q11" i="19"/>
  <c r="Q13" i="19"/>
  <c r="Q19" i="19"/>
  <c r="Q17" i="19"/>
  <c r="Q7" i="19"/>
  <c r="Q12" i="19"/>
  <c r="Q14" i="19"/>
  <c r="Q9" i="19"/>
  <c r="Q10" i="19"/>
</calcChain>
</file>

<file path=xl/sharedStrings.xml><?xml version="1.0" encoding="utf-8"?>
<sst xmlns="http://schemas.openxmlformats.org/spreadsheetml/2006/main" count="72" uniqueCount="27">
  <si>
    <t>Rotarod</t>
    <phoneticPr fontId="1"/>
  </si>
  <si>
    <t>wire hang test</t>
    <phoneticPr fontId="1"/>
  </si>
  <si>
    <t>AVERAGE</t>
    <phoneticPr fontId="1"/>
  </si>
  <si>
    <t>ipsi</t>
    <phoneticPr fontId="1"/>
  </si>
  <si>
    <t>contra</t>
    <phoneticPr fontId="1"/>
  </si>
  <si>
    <t>ipsi/contra</t>
    <phoneticPr fontId="1"/>
  </si>
  <si>
    <t>PBS</t>
    <phoneticPr fontId="1"/>
  </si>
  <si>
    <t>freeze-thawed  XR-MNCs</t>
    <phoneticPr fontId="1"/>
  </si>
  <si>
    <t>Trial</t>
    <phoneticPr fontId="1"/>
  </si>
  <si>
    <t>2 weeks after cell therapy</t>
    <phoneticPr fontId="1"/>
  </si>
  <si>
    <r>
      <t>Blood flow</t>
    </r>
    <r>
      <rPr>
        <sz val="11"/>
        <color theme="1"/>
        <rFont val="Arial"/>
        <family val="2"/>
      </rPr>
      <t xml:space="preserve"> (5 weeks after cell therapy)</t>
    </r>
    <phoneticPr fontId="1"/>
  </si>
  <si>
    <t>PBS</t>
    <phoneticPr fontId="1"/>
  </si>
  <si>
    <t>MNCs</t>
    <phoneticPr fontId="1"/>
  </si>
  <si>
    <t>XR-MNCs</t>
    <phoneticPr fontId="1"/>
  </si>
  <si>
    <t>no-surgery</t>
    <phoneticPr fontId="1"/>
  </si>
  <si>
    <t>4 weeks after cell therapy</t>
    <phoneticPr fontId="1"/>
  </si>
  <si>
    <t>12 days after cell therapy</t>
    <phoneticPr fontId="1"/>
  </si>
  <si>
    <t>Wire hang test</t>
    <phoneticPr fontId="1"/>
  </si>
  <si>
    <t>Rotarod test</t>
    <phoneticPr fontId="1"/>
  </si>
  <si>
    <r>
      <t>Blood flow</t>
    </r>
    <r>
      <rPr>
        <sz val="11"/>
        <color theme="1"/>
        <rFont val="Arial"/>
        <family val="2"/>
      </rPr>
      <t xml:space="preserve"> (1 week after cell therapy)</t>
    </r>
    <phoneticPr fontId="1"/>
  </si>
  <si>
    <t>Open field test</t>
    <phoneticPr fontId="1"/>
  </si>
  <si>
    <t>Light period</t>
    <phoneticPr fontId="1"/>
  </si>
  <si>
    <t>Dark period</t>
    <phoneticPr fontId="1"/>
  </si>
  <si>
    <t>Locomotion</t>
    <phoneticPr fontId="1"/>
  </si>
  <si>
    <t>30 mins</t>
    <phoneticPr fontId="1"/>
  </si>
  <si>
    <t xml:space="preserve"> freeze-thawed XR-MNCs</t>
    <phoneticPr fontId="1"/>
  </si>
  <si>
    <t>XR-MNCs (freeze-thawed)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</si>
</sst>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/>
      <top style="double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4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7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67" xfId="0" applyFont="1" applyBorder="1">
      <alignment vertical="center"/>
    </xf>
    <xf numFmtId="0" fontId="2" fillId="0" borderId="62" xfId="0" applyFont="1" applyBorder="1" applyAlignment="1">
      <alignment horizontal="center" vertical="center"/>
    </xf>
    <xf numFmtId="0" fontId="2" fillId="2" borderId="39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9" xfId="0" applyFont="1" applyFill="1" applyBorder="1">
      <alignment vertical="center"/>
    </xf>
    <xf numFmtId="176" fontId="2" fillId="0" borderId="37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46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63" xfId="0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0" fontId="2" fillId="0" borderId="21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65" xfId="0" applyFont="1" applyBorder="1">
      <alignment vertical="center"/>
    </xf>
    <xf numFmtId="176" fontId="2" fillId="0" borderId="18" xfId="0" applyNumberFormat="1" applyFont="1" applyBorder="1">
      <alignment vertical="center"/>
    </xf>
    <xf numFmtId="176" fontId="2" fillId="0" borderId="19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0" fontId="2" fillId="0" borderId="23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66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>
      <alignment vertical="center"/>
    </xf>
    <xf numFmtId="0" fontId="2" fillId="0" borderId="73" xfId="0" applyFont="1" applyBorder="1">
      <alignment vertical="center"/>
    </xf>
    <xf numFmtId="0" fontId="2" fillId="0" borderId="74" xfId="0" applyFont="1" applyBorder="1">
      <alignment vertical="center"/>
    </xf>
    <xf numFmtId="0" fontId="2" fillId="0" borderId="75" xfId="0" applyFont="1" applyBorder="1">
      <alignment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5FF"/>
      <color rgb="FFCCECFF"/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B836-A68C-4277-AB2D-3C44DCAB773A}">
  <dimension ref="A1:G26"/>
  <sheetViews>
    <sheetView workbookViewId="0">
      <selection activeCell="N4" sqref="N4"/>
    </sheetView>
  </sheetViews>
  <sheetFormatPr baseColWidth="10" defaultColWidth="8.83203125" defaultRowHeight="18"/>
  <cols>
    <col min="1" max="1" width="14.1640625" customWidth="1"/>
    <col min="2" max="6" width="9.1640625" customWidth="1"/>
    <col min="7" max="7" width="11.1640625" customWidth="1"/>
  </cols>
  <sheetData>
    <row r="1" spans="1:7" ht="23.25" customHeight="1">
      <c r="A1" s="90" t="s">
        <v>17</v>
      </c>
      <c r="B1" s="86" t="s">
        <v>16</v>
      </c>
      <c r="C1" s="87"/>
      <c r="D1" s="87"/>
      <c r="E1" s="87"/>
      <c r="F1" s="87"/>
      <c r="G1" s="87"/>
    </row>
    <row r="2" spans="1:7">
      <c r="A2" s="90"/>
      <c r="B2" s="88" t="s">
        <v>8</v>
      </c>
      <c r="C2" s="92"/>
      <c r="D2" s="92"/>
      <c r="E2" s="92"/>
      <c r="F2" s="93"/>
      <c r="G2" s="88" t="s">
        <v>2</v>
      </c>
    </row>
    <row r="3" spans="1:7" ht="18" customHeight="1" thickBot="1">
      <c r="A3" s="91"/>
      <c r="B3" s="4">
        <v>1</v>
      </c>
      <c r="C3" s="1">
        <v>2</v>
      </c>
      <c r="D3" s="1">
        <v>3</v>
      </c>
      <c r="E3" s="1">
        <v>4</v>
      </c>
      <c r="F3" s="24">
        <v>5</v>
      </c>
      <c r="G3" s="89"/>
    </row>
    <row r="4" spans="1:7" ht="23.25" customHeight="1" thickTop="1">
      <c r="A4" s="94" t="s">
        <v>14</v>
      </c>
      <c r="B4" s="41">
        <v>180</v>
      </c>
      <c r="C4" s="6">
        <v>180</v>
      </c>
      <c r="D4" s="6">
        <v>180</v>
      </c>
      <c r="E4" s="6">
        <v>131</v>
      </c>
      <c r="F4" s="7">
        <v>180</v>
      </c>
      <c r="G4" s="5">
        <f t="shared" ref="G4:G9" si="0">AVERAGE(B4:F4)</f>
        <v>170.2</v>
      </c>
    </row>
    <row r="5" spans="1:7" ht="23.25" customHeight="1">
      <c r="A5" s="84"/>
      <c r="B5" s="9">
        <v>46</v>
      </c>
      <c r="C5" s="10">
        <v>180</v>
      </c>
      <c r="D5" s="10">
        <v>180</v>
      </c>
      <c r="E5" s="10">
        <v>180</v>
      </c>
      <c r="F5" s="11">
        <v>180</v>
      </c>
      <c r="G5" s="2">
        <f t="shared" si="0"/>
        <v>153.19999999999999</v>
      </c>
    </row>
    <row r="6" spans="1:7" ht="23.25" customHeight="1">
      <c r="A6" s="84"/>
      <c r="B6" s="9">
        <v>180</v>
      </c>
      <c r="C6" s="10">
        <v>136</v>
      </c>
      <c r="D6" s="10">
        <v>109</v>
      </c>
      <c r="E6" s="10">
        <v>180</v>
      </c>
      <c r="F6" s="11">
        <v>180</v>
      </c>
      <c r="G6" s="2">
        <f t="shared" si="0"/>
        <v>157</v>
      </c>
    </row>
    <row r="7" spans="1:7" ht="23.25" customHeight="1">
      <c r="A7" s="84"/>
      <c r="B7" s="9">
        <v>180</v>
      </c>
      <c r="C7" s="10">
        <v>180</v>
      </c>
      <c r="D7" s="10">
        <v>56</v>
      </c>
      <c r="E7" s="10">
        <v>106</v>
      </c>
      <c r="F7" s="11">
        <v>122</v>
      </c>
      <c r="G7" s="2">
        <f t="shared" si="0"/>
        <v>128.80000000000001</v>
      </c>
    </row>
    <row r="8" spans="1:7" ht="23.25" customHeight="1">
      <c r="A8" s="84"/>
      <c r="B8" s="9">
        <v>180</v>
      </c>
      <c r="C8" s="10">
        <v>180</v>
      </c>
      <c r="D8" s="10">
        <v>143</v>
      </c>
      <c r="E8" s="10">
        <v>102</v>
      </c>
      <c r="F8" s="11">
        <v>180</v>
      </c>
      <c r="G8" s="2">
        <f t="shared" si="0"/>
        <v>157</v>
      </c>
    </row>
    <row r="9" spans="1:7" ht="23.25" customHeight="1">
      <c r="A9" s="85"/>
      <c r="B9" s="13">
        <v>180</v>
      </c>
      <c r="C9" s="14">
        <v>166</v>
      </c>
      <c r="D9" s="14">
        <v>82</v>
      </c>
      <c r="E9" s="14">
        <v>180</v>
      </c>
      <c r="F9" s="15">
        <v>139</v>
      </c>
      <c r="G9" s="3">
        <f t="shared" si="0"/>
        <v>149.4</v>
      </c>
    </row>
    <row r="10" spans="1:7" ht="23.25" customHeight="1">
      <c r="A10" s="83" t="s">
        <v>11</v>
      </c>
      <c r="B10" s="17">
        <v>180</v>
      </c>
      <c r="C10" s="18">
        <v>92</v>
      </c>
      <c r="D10" s="18">
        <v>46</v>
      </c>
      <c r="E10" s="18">
        <v>94</v>
      </c>
      <c r="F10" s="19">
        <v>120</v>
      </c>
      <c r="G10" s="35">
        <f>AVERAGE(B10:F10)</f>
        <v>106.4</v>
      </c>
    </row>
    <row r="11" spans="1:7" ht="23.25" customHeight="1">
      <c r="A11" s="84"/>
      <c r="B11" s="9">
        <v>25</v>
      </c>
      <c r="C11" s="10">
        <v>180</v>
      </c>
      <c r="D11" s="10">
        <v>73</v>
      </c>
      <c r="E11" s="10">
        <v>64</v>
      </c>
      <c r="F11" s="11">
        <v>51</v>
      </c>
      <c r="G11" s="2">
        <f t="shared" ref="G11:G26" si="1">AVERAGE(B11:F11)</f>
        <v>78.599999999999994</v>
      </c>
    </row>
    <row r="12" spans="1:7" ht="23.25" customHeight="1">
      <c r="A12" s="84"/>
      <c r="B12" s="9">
        <v>21</v>
      </c>
      <c r="C12" s="10">
        <v>72</v>
      </c>
      <c r="D12" s="10">
        <v>180</v>
      </c>
      <c r="E12" s="10">
        <v>99</v>
      </c>
      <c r="F12" s="11">
        <v>89</v>
      </c>
      <c r="G12" s="2">
        <f t="shared" si="1"/>
        <v>92.2</v>
      </c>
    </row>
    <row r="13" spans="1:7" ht="23.25" customHeight="1">
      <c r="A13" s="84"/>
      <c r="B13" s="9">
        <v>83</v>
      </c>
      <c r="C13" s="10">
        <v>124</v>
      </c>
      <c r="D13" s="10">
        <v>72</v>
      </c>
      <c r="E13" s="10">
        <v>162</v>
      </c>
      <c r="F13" s="11">
        <v>28</v>
      </c>
      <c r="G13" s="2">
        <f t="shared" si="1"/>
        <v>93.8</v>
      </c>
    </row>
    <row r="14" spans="1:7" ht="23.25" customHeight="1">
      <c r="A14" s="84"/>
      <c r="B14" s="9">
        <v>156</v>
      </c>
      <c r="C14" s="10">
        <v>22</v>
      </c>
      <c r="D14" s="10">
        <v>43</v>
      </c>
      <c r="E14" s="10">
        <v>163</v>
      </c>
      <c r="F14" s="11">
        <v>45</v>
      </c>
      <c r="G14" s="2">
        <f t="shared" si="1"/>
        <v>85.8</v>
      </c>
    </row>
    <row r="15" spans="1:7" ht="23.25" customHeight="1">
      <c r="A15" s="85"/>
      <c r="B15" s="13">
        <v>178</v>
      </c>
      <c r="C15" s="14">
        <v>19</v>
      </c>
      <c r="D15" s="14">
        <v>118</v>
      </c>
      <c r="E15" s="14">
        <v>180</v>
      </c>
      <c r="F15" s="15">
        <v>151</v>
      </c>
      <c r="G15" s="3">
        <f t="shared" si="1"/>
        <v>129.19999999999999</v>
      </c>
    </row>
    <row r="16" spans="1:7" ht="23.25" customHeight="1">
      <c r="A16" s="83" t="s">
        <v>12</v>
      </c>
      <c r="B16" s="17">
        <v>180</v>
      </c>
      <c r="C16" s="18">
        <v>34</v>
      </c>
      <c r="D16" s="18">
        <v>55</v>
      </c>
      <c r="E16" s="18">
        <v>79</v>
      </c>
      <c r="F16" s="19">
        <v>73</v>
      </c>
      <c r="G16" s="35">
        <f t="shared" si="1"/>
        <v>84.2</v>
      </c>
    </row>
    <row r="17" spans="1:7" ht="23.25" customHeight="1">
      <c r="A17" s="84"/>
      <c r="B17" s="9">
        <v>20</v>
      </c>
      <c r="C17" s="10">
        <v>52</v>
      </c>
      <c r="D17" s="10">
        <v>180</v>
      </c>
      <c r="E17" s="10">
        <v>130</v>
      </c>
      <c r="F17" s="11">
        <v>134</v>
      </c>
      <c r="G17" s="2">
        <f t="shared" si="1"/>
        <v>103.2</v>
      </c>
    </row>
    <row r="18" spans="1:7" ht="23.25" customHeight="1">
      <c r="A18" s="84"/>
      <c r="B18" s="9">
        <v>169</v>
      </c>
      <c r="C18" s="10">
        <v>180</v>
      </c>
      <c r="D18" s="10">
        <v>180</v>
      </c>
      <c r="E18" s="10">
        <v>180</v>
      </c>
      <c r="F18" s="11">
        <v>180</v>
      </c>
      <c r="G18" s="2">
        <f t="shared" si="1"/>
        <v>177.8</v>
      </c>
    </row>
    <row r="19" spans="1:7" ht="23.25" customHeight="1">
      <c r="A19" s="84"/>
      <c r="B19" s="9">
        <v>180</v>
      </c>
      <c r="C19" s="10">
        <v>46</v>
      </c>
      <c r="D19" s="10">
        <v>125</v>
      </c>
      <c r="E19" s="10">
        <v>75</v>
      </c>
      <c r="F19" s="11">
        <v>91</v>
      </c>
      <c r="G19" s="2">
        <f t="shared" si="1"/>
        <v>103.4</v>
      </c>
    </row>
    <row r="20" spans="1:7" ht="23.25" customHeight="1">
      <c r="A20" s="84"/>
      <c r="B20" s="9">
        <v>180</v>
      </c>
      <c r="C20" s="10">
        <v>21</v>
      </c>
      <c r="D20" s="10">
        <v>100</v>
      </c>
      <c r="E20" s="10">
        <v>122</v>
      </c>
      <c r="F20" s="11">
        <v>109</v>
      </c>
      <c r="G20" s="2">
        <f t="shared" si="1"/>
        <v>106.4</v>
      </c>
    </row>
    <row r="21" spans="1:7" ht="23.25" customHeight="1">
      <c r="A21" s="85"/>
      <c r="B21" s="13">
        <v>158</v>
      </c>
      <c r="C21" s="14">
        <v>180</v>
      </c>
      <c r="D21" s="14">
        <v>30</v>
      </c>
      <c r="E21" s="14">
        <v>127</v>
      </c>
      <c r="F21" s="15">
        <v>106</v>
      </c>
      <c r="G21" s="3">
        <f t="shared" si="1"/>
        <v>120.2</v>
      </c>
    </row>
    <row r="22" spans="1:7" ht="23.25" customHeight="1">
      <c r="A22" s="83" t="s">
        <v>13</v>
      </c>
      <c r="B22" s="17">
        <v>130</v>
      </c>
      <c r="C22" s="18">
        <v>180</v>
      </c>
      <c r="D22" s="18">
        <v>78</v>
      </c>
      <c r="E22" s="18">
        <v>180</v>
      </c>
      <c r="F22" s="19">
        <v>53</v>
      </c>
      <c r="G22" s="35">
        <f t="shared" si="1"/>
        <v>124.2</v>
      </c>
    </row>
    <row r="23" spans="1:7" ht="23.25" customHeight="1">
      <c r="A23" s="84"/>
      <c r="B23" s="9">
        <v>180</v>
      </c>
      <c r="C23" s="10">
        <v>180</v>
      </c>
      <c r="D23" s="10">
        <v>180</v>
      </c>
      <c r="E23" s="10">
        <v>28</v>
      </c>
      <c r="F23" s="11">
        <v>68</v>
      </c>
      <c r="G23" s="2">
        <f t="shared" si="1"/>
        <v>127.2</v>
      </c>
    </row>
    <row r="24" spans="1:7" ht="23.25" customHeight="1">
      <c r="A24" s="84"/>
      <c r="B24" s="9">
        <v>97</v>
      </c>
      <c r="C24" s="10">
        <v>178</v>
      </c>
      <c r="D24" s="10">
        <v>82</v>
      </c>
      <c r="E24" s="10">
        <v>75</v>
      </c>
      <c r="F24" s="11">
        <v>180</v>
      </c>
      <c r="G24" s="2">
        <f t="shared" si="1"/>
        <v>122.4</v>
      </c>
    </row>
    <row r="25" spans="1:7" ht="23.25" customHeight="1">
      <c r="A25" s="84"/>
      <c r="B25" s="9">
        <v>107</v>
      </c>
      <c r="C25" s="10">
        <v>180</v>
      </c>
      <c r="D25" s="10">
        <v>117</v>
      </c>
      <c r="E25" s="10">
        <v>57</v>
      </c>
      <c r="F25" s="11">
        <v>111</v>
      </c>
      <c r="G25" s="2">
        <f t="shared" si="1"/>
        <v>114.4</v>
      </c>
    </row>
    <row r="26" spans="1:7" ht="23.25" customHeight="1">
      <c r="A26" s="85"/>
      <c r="B26" s="13">
        <v>180</v>
      </c>
      <c r="C26" s="14">
        <v>56</v>
      </c>
      <c r="D26" s="14">
        <v>64</v>
      </c>
      <c r="E26" s="14">
        <v>42</v>
      </c>
      <c r="F26" s="15">
        <v>72</v>
      </c>
      <c r="G26" s="3">
        <f t="shared" si="1"/>
        <v>82.8</v>
      </c>
    </row>
  </sheetData>
  <mergeCells count="8">
    <mergeCell ref="A10:A15"/>
    <mergeCell ref="A16:A21"/>
    <mergeCell ref="A22:A26"/>
    <mergeCell ref="B1:G1"/>
    <mergeCell ref="G2:G3"/>
    <mergeCell ref="A1:A3"/>
    <mergeCell ref="B2:F2"/>
    <mergeCell ref="A4:A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6456-4A86-4BF8-A71F-EC1CE32F9144}">
  <dimension ref="A1:M25"/>
  <sheetViews>
    <sheetView topLeftCell="A10" workbookViewId="0">
      <selection activeCell="O14" sqref="O14"/>
    </sheetView>
  </sheetViews>
  <sheetFormatPr baseColWidth="10" defaultColWidth="8.83203125" defaultRowHeight="18"/>
  <cols>
    <col min="1" max="1" width="14.1640625" customWidth="1"/>
    <col min="7" max="7" width="11" customWidth="1"/>
    <col min="13" max="13" width="11.1640625" customWidth="1"/>
    <col min="14" max="14" width="11" customWidth="1"/>
  </cols>
  <sheetData>
    <row r="1" spans="1:13" ht="24.75" customHeight="1">
      <c r="A1" s="95" t="s">
        <v>18</v>
      </c>
      <c r="B1" s="96" t="s">
        <v>9</v>
      </c>
      <c r="C1" s="97"/>
      <c r="D1" s="97"/>
      <c r="E1" s="97"/>
      <c r="F1" s="97"/>
      <c r="G1" s="98"/>
      <c r="H1" s="97" t="s">
        <v>15</v>
      </c>
      <c r="I1" s="97"/>
      <c r="J1" s="97"/>
      <c r="K1" s="97"/>
      <c r="L1" s="97"/>
      <c r="M1" s="97"/>
    </row>
    <row r="2" spans="1:13">
      <c r="A2" s="90"/>
      <c r="B2" s="88" t="s">
        <v>8</v>
      </c>
      <c r="C2" s="92"/>
      <c r="D2" s="92"/>
      <c r="E2" s="92"/>
      <c r="F2" s="93"/>
      <c r="G2" s="24"/>
      <c r="H2" s="99" t="s">
        <v>8</v>
      </c>
      <c r="I2" s="100"/>
      <c r="J2" s="100"/>
      <c r="K2" s="100"/>
      <c r="L2" s="101"/>
      <c r="M2" s="25"/>
    </row>
    <row r="3" spans="1:13" ht="19" thickBot="1">
      <c r="A3" s="91"/>
      <c r="B3" s="26">
        <v>1</v>
      </c>
      <c r="C3" s="27">
        <v>2</v>
      </c>
      <c r="D3" s="27">
        <v>3</v>
      </c>
      <c r="E3" s="27">
        <v>4</v>
      </c>
      <c r="F3" s="28">
        <v>5</v>
      </c>
      <c r="G3" s="28" t="s">
        <v>2</v>
      </c>
      <c r="H3" s="26">
        <v>1</v>
      </c>
      <c r="I3" s="27">
        <v>2</v>
      </c>
      <c r="J3" s="27">
        <v>3</v>
      </c>
      <c r="K3" s="27">
        <v>4</v>
      </c>
      <c r="L3" s="28">
        <v>5</v>
      </c>
      <c r="M3" s="26" t="s">
        <v>2</v>
      </c>
    </row>
    <row r="4" spans="1:13" ht="26.25" customHeight="1" thickTop="1">
      <c r="A4" s="94" t="s">
        <v>14</v>
      </c>
      <c r="B4" s="41">
        <v>103</v>
      </c>
      <c r="C4" s="6">
        <v>134</v>
      </c>
      <c r="D4" s="6">
        <v>130</v>
      </c>
      <c r="E4" s="6">
        <v>129</v>
      </c>
      <c r="F4" s="7">
        <v>99</v>
      </c>
      <c r="G4" s="5">
        <f t="shared" ref="G4:G9" si="0">AVERAGE(B4:F4)</f>
        <v>119</v>
      </c>
      <c r="H4" s="41">
        <v>184</v>
      </c>
      <c r="I4" s="6">
        <v>137</v>
      </c>
      <c r="J4" s="6">
        <v>170</v>
      </c>
      <c r="K4" s="6">
        <v>154</v>
      </c>
      <c r="L4" s="7">
        <v>168</v>
      </c>
      <c r="M4" s="5">
        <f t="shared" ref="M4:M9" si="1">AVERAGE(H4:L4)</f>
        <v>162.6</v>
      </c>
    </row>
    <row r="5" spans="1:13" ht="26.25" customHeight="1">
      <c r="A5" s="84"/>
      <c r="B5" s="9">
        <v>98</v>
      </c>
      <c r="C5" s="10">
        <v>118</v>
      </c>
      <c r="D5" s="10">
        <v>148</v>
      </c>
      <c r="E5" s="10">
        <v>155</v>
      </c>
      <c r="F5" s="11">
        <v>183</v>
      </c>
      <c r="G5" s="2">
        <f t="shared" si="0"/>
        <v>140.4</v>
      </c>
      <c r="H5" s="9">
        <v>121</v>
      </c>
      <c r="I5" s="10">
        <v>164</v>
      </c>
      <c r="J5" s="10">
        <v>164</v>
      </c>
      <c r="K5" s="10">
        <v>189</v>
      </c>
      <c r="L5" s="11">
        <v>183</v>
      </c>
      <c r="M5" s="2">
        <f t="shared" si="1"/>
        <v>164.2</v>
      </c>
    </row>
    <row r="6" spans="1:13" ht="26.25" customHeight="1">
      <c r="A6" s="84"/>
      <c r="B6" s="9">
        <v>119</v>
      </c>
      <c r="C6" s="10">
        <v>140</v>
      </c>
      <c r="D6" s="10">
        <v>131</v>
      </c>
      <c r="E6" s="10">
        <v>84</v>
      </c>
      <c r="F6" s="11">
        <v>144</v>
      </c>
      <c r="G6" s="2">
        <f t="shared" si="0"/>
        <v>123.6</v>
      </c>
      <c r="H6" s="9">
        <v>144</v>
      </c>
      <c r="I6" s="10">
        <v>134</v>
      </c>
      <c r="J6" s="10">
        <v>145</v>
      </c>
      <c r="K6" s="10">
        <v>240</v>
      </c>
      <c r="L6" s="11">
        <v>130</v>
      </c>
      <c r="M6" s="2">
        <f t="shared" si="1"/>
        <v>158.6</v>
      </c>
    </row>
    <row r="7" spans="1:13" ht="26.25" customHeight="1">
      <c r="A7" s="84"/>
      <c r="B7" s="9">
        <v>71</v>
      </c>
      <c r="C7" s="10">
        <v>169</v>
      </c>
      <c r="D7" s="10">
        <v>222</v>
      </c>
      <c r="E7" s="10">
        <v>104</v>
      </c>
      <c r="F7" s="11">
        <v>123</v>
      </c>
      <c r="G7" s="2">
        <f t="shared" si="0"/>
        <v>137.80000000000001</v>
      </c>
      <c r="H7" s="9">
        <v>132</v>
      </c>
      <c r="I7" s="10">
        <v>219</v>
      </c>
      <c r="J7" s="10">
        <v>180</v>
      </c>
      <c r="K7" s="10">
        <v>159</v>
      </c>
      <c r="L7" s="11">
        <v>173</v>
      </c>
      <c r="M7" s="2">
        <f t="shared" si="1"/>
        <v>172.6</v>
      </c>
    </row>
    <row r="8" spans="1:13" ht="26.25" customHeight="1">
      <c r="A8" s="84"/>
      <c r="B8" s="9">
        <v>152</v>
      </c>
      <c r="C8" s="10">
        <v>87</v>
      </c>
      <c r="D8" s="10">
        <v>158</v>
      </c>
      <c r="E8" s="10">
        <v>129</v>
      </c>
      <c r="F8" s="11">
        <v>117</v>
      </c>
      <c r="G8" s="2">
        <f t="shared" si="0"/>
        <v>128.6</v>
      </c>
      <c r="H8" s="9">
        <v>156</v>
      </c>
      <c r="I8" s="10">
        <v>218</v>
      </c>
      <c r="J8" s="10">
        <v>144</v>
      </c>
      <c r="K8" s="10">
        <v>205</v>
      </c>
      <c r="L8" s="11">
        <v>214</v>
      </c>
      <c r="M8" s="2">
        <f t="shared" si="1"/>
        <v>187.4</v>
      </c>
    </row>
    <row r="9" spans="1:13" ht="26.25" customHeight="1">
      <c r="A9" s="85"/>
      <c r="B9" s="13">
        <v>157</v>
      </c>
      <c r="C9" s="14">
        <v>156</v>
      </c>
      <c r="D9" s="14">
        <v>184</v>
      </c>
      <c r="E9" s="14">
        <v>124</v>
      </c>
      <c r="F9" s="15">
        <v>156</v>
      </c>
      <c r="G9" s="3">
        <f t="shared" si="0"/>
        <v>155.4</v>
      </c>
      <c r="H9" s="13">
        <v>156</v>
      </c>
      <c r="I9" s="14">
        <v>173</v>
      </c>
      <c r="J9" s="14">
        <v>199</v>
      </c>
      <c r="K9" s="14">
        <v>168</v>
      </c>
      <c r="L9" s="15">
        <v>225</v>
      </c>
      <c r="M9" s="3">
        <f t="shared" si="1"/>
        <v>184.2</v>
      </c>
    </row>
    <row r="10" spans="1:13" ht="26.25" customHeight="1">
      <c r="A10" s="83" t="s">
        <v>11</v>
      </c>
      <c r="B10" s="17">
        <v>38</v>
      </c>
      <c r="C10" s="18">
        <v>65</v>
      </c>
      <c r="D10" s="18">
        <v>127</v>
      </c>
      <c r="E10" s="18">
        <v>53</v>
      </c>
      <c r="F10" s="19">
        <v>82</v>
      </c>
      <c r="G10" s="35">
        <f>AVERAGE(B10:F10)</f>
        <v>73</v>
      </c>
      <c r="H10" s="17">
        <v>144</v>
      </c>
      <c r="I10" s="18">
        <v>108</v>
      </c>
      <c r="J10" s="18">
        <v>39</v>
      </c>
      <c r="K10" s="18">
        <v>51</v>
      </c>
      <c r="L10" s="19">
        <v>127</v>
      </c>
      <c r="M10" s="35">
        <f>AVERAGE(H10:L10)</f>
        <v>93.8</v>
      </c>
    </row>
    <row r="11" spans="1:13" ht="26.25" customHeight="1">
      <c r="A11" s="84"/>
      <c r="B11" s="9">
        <v>85</v>
      </c>
      <c r="C11" s="10">
        <v>134</v>
      </c>
      <c r="D11" s="10">
        <v>116</v>
      </c>
      <c r="E11" s="10">
        <v>86</v>
      </c>
      <c r="F11" s="11">
        <v>68</v>
      </c>
      <c r="G11" s="2">
        <f t="shared" ref="G11:G14" si="2">AVERAGE(B11:F11)</f>
        <v>97.8</v>
      </c>
      <c r="H11" s="9">
        <v>118</v>
      </c>
      <c r="I11" s="10">
        <v>145</v>
      </c>
      <c r="J11" s="10">
        <v>71</v>
      </c>
      <c r="K11" s="10">
        <v>103</v>
      </c>
      <c r="L11" s="11">
        <v>54</v>
      </c>
      <c r="M11" s="2">
        <f t="shared" ref="M11:M14" si="3">AVERAGE(H11:L11)</f>
        <v>98.2</v>
      </c>
    </row>
    <row r="12" spans="1:13" ht="26.25" customHeight="1">
      <c r="A12" s="84"/>
      <c r="B12" s="9">
        <v>48</v>
      </c>
      <c r="C12" s="10">
        <v>20</v>
      </c>
      <c r="D12" s="10">
        <v>113</v>
      </c>
      <c r="E12" s="10">
        <v>105</v>
      </c>
      <c r="F12" s="11">
        <v>113</v>
      </c>
      <c r="G12" s="2">
        <f t="shared" si="2"/>
        <v>79.8</v>
      </c>
      <c r="H12" s="9">
        <v>28</v>
      </c>
      <c r="I12" s="10">
        <v>89</v>
      </c>
      <c r="J12" s="10">
        <v>131</v>
      </c>
      <c r="K12" s="10">
        <v>168</v>
      </c>
      <c r="L12" s="11">
        <v>195</v>
      </c>
      <c r="M12" s="2">
        <f t="shared" si="3"/>
        <v>122.2</v>
      </c>
    </row>
    <row r="13" spans="1:13" ht="26.25" customHeight="1">
      <c r="A13" s="84"/>
      <c r="B13" s="9">
        <v>127</v>
      </c>
      <c r="C13" s="10">
        <v>92</v>
      </c>
      <c r="D13" s="10">
        <v>82</v>
      </c>
      <c r="E13" s="10">
        <v>150</v>
      </c>
      <c r="F13" s="11">
        <v>52</v>
      </c>
      <c r="G13" s="2">
        <f t="shared" si="2"/>
        <v>100.6</v>
      </c>
      <c r="H13" s="9">
        <v>186</v>
      </c>
      <c r="I13" s="10">
        <v>31</v>
      </c>
      <c r="J13" s="10">
        <v>151</v>
      </c>
      <c r="K13" s="10">
        <v>29</v>
      </c>
      <c r="L13" s="11">
        <v>69</v>
      </c>
      <c r="M13" s="2">
        <f t="shared" si="3"/>
        <v>93.2</v>
      </c>
    </row>
    <row r="14" spans="1:13" ht="26.25" customHeight="1">
      <c r="A14" s="84"/>
      <c r="B14" s="9">
        <v>96</v>
      </c>
      <c r="C14" s="10">
        <v>60</v>
      </c>
      <c r="D14" s="10">
        <v>72</v>
      </c>
      <c r="E14" s="10">
        <v>79</v>
      </c>
      <c r="F14" s="11">
        <v>152</v>
      </c>
      <c r="G14" s="2">
        <f t="shared" si="2"/>
        <v>91.8</v>
      </c>
      <c r="H14" s="9">
        <v>212</v>
      </c>
      <c r="I14" s="10">
        <v>192</v>
      </c>
      <c r="J14" s="10">
        <v>73</v>
      </c>
      <c r="K14" s="10">
        <v>159</v>
      </c>
      <c r="L14" s="11">
        <v>205</v>
      </c>
      <c r="M14" s="2">
        <f t="shared" si="3"/>
        <v>168.2</v>
      </c>
    </row>
    <row r="15" spans="1:13" ht="26.25" customHeight="1">
      <c r="A15" s="85"/>
      <c r="B15" s="13">
        <v>36</v>
      </c>
      <c r="C15" s="14">
        <v>118</v>
      </c>
      <c r="D15" s="14">
        <v>47</v>
      </c>
      <c r="E15" s="14">
        <v>67</v>
      </c>
      <c r="F15" s="15">
        <v>46</v>
      </c>
      <c r="G15" s="3">
        <f>AVERAGE(B15:F15)</f>
        <v>62.8</v>
      </c>
      <c r="H15" s="13">
        <v>85</v>
      </c>
      <c r="I15" s="14">
        <v>86</v>
      </c>
      <c r="J15" s="14">
        <v>80</v>
      </c>
      <c r="K15" s="14">
        <v>103</v>
      </c>
      <c r="L15" s="15">
        <v>129</v>
      </c>
      <c r="M15" s="3">
        <f>AVERAGE(H15:L15)</f>
        <v>96.6</v>
      </c>
    </row>
    <row r="16" spans="1:13" ht="26.25" customHeight="1">
      <c r="A16" s="83" t="s">
        <v>12</v>
      </c>
      <c r="B16" s="17">
        <v>45</v>
      </c>
      <c r="C16" s="18">
        <v>116</v>
      </c>
      <c r="D16" s="18">
        <v>142</v>
      </c>
      <c r="E16" s="18">
        <v>176</v>
      </c>
      <c r="F16" s="19">
        <v>167</v>
      </c>
      <c r="G16" s="35">
        <f t="shared" ref="G16:G20" si="4">AVERAGE(B16:F16)</f>
        <v>129.19999999999999</v>
      </c>
      <c r="H16" s="17">
        <v>208</v>
      </c>
      <c r="I16" s="18">
        <v>171</v>
      </c>
      <c r="J16" s="18">
        <v>164</v>
      </c>
      <c r="K16" s="18">
        <v>170</v>
      </c>
      <c r="L16" s="19">
        <v>167</v>
      </c>
      <c r="M16" s="35">
        <f t="shared" ref="M16" si="5">AVERAGE(H16:L16)</f>
        <v>176</v>
      </c>
    </row>
    <row r="17" spans="1:13" ht="26.25" customHeight="1">
      <c r="A17" s="84"/>
      <c r="B17" s="9">
        <v>43</v>
      </c>
      <c r="C17" s="10">
        <v>56</v>
      </c>
      <c r="D17" s="10">
        <v>67</v>
      </c>
      <c r="E17" s="10">
        <v>116</v>
      </c>
      <c r="F17" s="11">
        <v>148</v>
      </c>
      <c r="G17" s="2">
        <f t="shared" si="4"/>
        <v>86</v>
      </c>
      <c r="H17" s="47"/>
      <c r="I17" s="48"/>
      <c r="J17" s="48"/>
      <c r="K17" s="48"/>
      <c r="L17" s="49"/>
      <c r="M17" s="48"/>
    </row>
    <row r="18" spans="1:13" ht="26.25" customHeight="1">
      <c r="A18" s="84"/>
      <c r="B18" s="9">
        <v>47</v>
      </c>
      <c r="C18" s="10">
        <v>149</v>
      </c>
      <c r="D18" s="10">
        <v>141</v>
      </c>
      <c r="E18" s="10">
        <v>97</v>
      </c>
      <c r="F18" s="11">
        <v>164</v>
      </c>
      <c r="G18" s="2">
        <f t="shared" si="4"/>
        <v>119.6</v>
      </c>
      <c r="H18" s="9">
        <v>60</v>
      </c>
      <c r="I18" s="10">
        <v>221</v>
      </c>
      <c r="J18" s="10">
        <v>138</v>
      </c>
      <c r="K18" s="10">
        <v>118</v>
      </c>
      <c r="L18" s="11">
        <v>167</v>
      </c>
      <c r="M18" s="2">
        <f t="shared" ref="M18:M25" si="6">AVERAGE(H18:L18)</f>
        <v>140.80000000000001</v>
      </c>
    </row>
    <row r="19" spans="1:13" ht="26.25" customHeight="1">
      <c r="A19" s="84"/>
      <c r="B19" s="9">
        <v>84</v>
      </c>
      <c r="C19" s="10">
        <v>163</v>
      </c>
      <c r="D19" s="10">
        <v>149</v>
      </c>
      <c r="E19" s="10">
        <v>118</v>
      </c>
      <c r="F19" s="11">
        <v>81</v>
      </c>
      <c r="G19" s="2">
        <f t="shared" si="4"/>
        <v>119</v>
      </c>
      <c r="H19" s="9">
        <v>157</v>
      </c>
      <c r="I19" s="10">
        <v>176</v>
      </c>
      <c r="J19" s="10">
        <v>185</v>
      </c>
      <c r="K19" s="10">
        <v>154</v>
      </c>
      <c r="L19" s="11">
        <v>183</v>
      </c>
      <c r="M19" s="2">
        <f t="shared" si="6"/>
        <v>171</v>
      </c>
    </row>
    <row r="20" spans="1:13" ht="26.25" customHeight="1">
      <c r="A20" s="85"/>
      <c r="B20" s="13">
        <v>192</v>
      </c>
      <c r="C20" s="14">
        <v>154</v>
      </c>
      <c r="D20" s="14">
        <v>136</v>
      </c>
      <c r="E20" s="14">
        <v>83</v>
      </c>
      <c r="F20" s="15">
        <v>170</v>
      </c>
      <c r="G20" s="3">
        <f t="shared" si="4"/>
        <v>147</v>
      </c>
      <c r="H20" s="13">
        <v>200</v>
      </c>
      <c r="I20" s="14">
        <v>211</v>
      </c>
      <c r="J20" s="14">
        <v>42</v>
      </c>
      <c r="K20" s="14">
        <v>133</v>
      </c>
      <c r="L20" s="15">
        <v>195</v>
      </c>
      <c r="M20" s="3">
        <f t="shared" si="6"/>
        <v>156.19999999999999</v>
      </c>
    </row>
    <row r="21" spans="1:13" ht="26.25" customHeight="1">
      <c r="A21" s="83" t="s">
        <v>13</v>
      </c>
      <c r="B21" s="17">
        <v>49</v>
      </c>
      <c r="C21" s="18">
        <v>91</v>
      </c>
      <c r="D21" s="18">
        <v>135</v>
      </c>
      <c r="E21" s="18">
        <v>193</v>
      </c>
      <c r="F21" s="19">
        <v>181</v>
      </c>
      <c r="G21" s="35">
        <f t="shared" ref="G21:G25" si="7">AVERAGE(B21:F21)</f>
        <v>129.80000000000001</v>
      </c>
      <c r="H21" s="17">
        <v>131</v>
      </c>
      <c r="I21" s="18">
        <v>164</v>
      </c>
      <c r="J21" s="18">
        <v>187</v>
      </c>
      <c r="K21" s="18">
        <v>149</v>
      </c>
      <c r="L21" s="19">
        <v>118</v>
      </c>
      <c r="M21" s="35">
        <f t="shared" si="6"/>
        <v>149.80000000000001</v>
      </c>
    </row>
    <row r="22" spans="1:13" ht="26.25" customHeight="1">
      <c r="A22" s="84"/>
      <c r="B22" s="9">
        <v>59</v>
      </c>
      <c r="C22" s="10">
        <v>97</v>
      </c>
      <c r="D22" s="10">
        <v>116</v>
      </c>
      <c r="E22" s="10">
        <v>108</v>
      </c>
      <c r="F22" s="11">
        <v>144</v>
      </c>
      <c r="G22" s="2">
        <f t="shared" si="7"/>
        <v>104.8</v>
      </c>
      <c r="H22" s="9">
        <v>108</v>
      </c>
      <c r="I22" s="10">
        <v>145</v>
      </c>
      <c r="J22" s="10">
        <v>140</v>
      </c>
      <c r="K22" s="10">
        <v>148</v>
      </c>
      <c r="L22" s="11">
        <v>155</v>
      </c>
      <c r="M22" s="2">
        <f t="shared" si="6"/>
        <v>139.19999999999999</v>
      </c>
    </row>
    <row r="23" spans="1:13" ht="26.25" customHeight="1">
      <c r="A23" s="84"/>
      <c r="B23" s="9">
        <v>87</v>
      </c>
      <c r="C23" s="10">
        <v>56</v>
      </c>
      <c r="D23" s="10">
        <v>131</v>
      </c>
      <c r="E23" s="10">
        <v>98</v>
      </c>
      <c r="F23" s="11">
        <v>150</v>
      </c>
      <c r="G23" s="2">
        <f t="shared" si="7"/>
        <v>104.4</v>
      </c>
      <c r="H23" s="9">
        <v>180</v>
      </c>
      <c r="I23" s="10">
        <v>156</v>
      </c>
      <c r="J23" s="10">
        <v>137</v>
      </c>
      <c r="K23" s="10">
        <v>169</v>
      </c>
      <c r="L23" s="11">
        <v>154</v>
      </c>
      <c r="M23" s="2">
        <f t="shared" si="6"/>
        <v>159.19999999999999</v>
      </c>
    </row>
    <row r="24" spans="1:13" ht="26.25" customHeight="1">
      <c r="A24" s="84"/>
      <c r="B24" s="9">
        <v>42</v>
      </c>
      <c r="C24" s="10">
        <v>160</v>
      </c>
      <c r="D24" s="10">
        <v>121</v>
      </c>
      <c r="E24" s="10">
        <v>129</v>
      </c>
      <c r="F24" s="11">
        <v>170</v>
      </c>
      <c r="G24" s="2">
        <f t="shared" si="7"/>
        <v>124.4</v>
      </c>
      <c r="H24" s="9">
        <v>116</v>
      </c>
      <c r="I24" s="10">
        <v>250</v>
      </c>
      <c r="J24" s="10">
        <v>189</v>
      </c>
      <c r="K24" s="10">
        <v>183</v>
      </c>
      <c r="L24" s="11">
        <v>123</v>
      </c>
      <c r="M24" s="2">
        <f t="shared" si="6"/>
        <v>172.2</v>
      </c>
    </row>
    <row r="25" spans="1:13" ht="26.25" customHeight="1">
      <c r="A25" s="85"/>
      <c r="B25" s="13">
        <v>78</v>
      </c>
      <c r="C25" s="14">
        <v>45</v>
      </c>
      <c r="D25" s="14">
        <v>166</v>
      </c>
      <c r="E25" s="14">
        <v>85</v>
      </c>
      <c r="F25" s="15">
        <v>134</v>
      </c>
      <c r="G25" s="3">
        <f t="shared" si="7"/>
        <v>101.6</v>
      </c>
      <c r="H25" s="13">
        <v>78</v>
      </c>
      <c r="I25" s="14">
        <v>117</v>
      </c>
      <c r="J25" s="14">
        <v>194</v>
      </c>
      <c r="K25" s="14">
        <v>163</v>
      </c>
      <c r="L25" s="15">
        <v>218</v>
      </c>
      <c r="M25" s="3">
        <f t="shared" si="6"/>
        <v>154</v>
      </c>
    </row>
  </sheetData>
  <mergeCells count="9">
    <mergeCell ref="A16:A20"/>
    <mergeCell ref="A21:A25"/>
    <mergeCell ref="A1:A3"/>
    <mergeCell ref="B1:G1"/>
    <mergeCell ref="H1:M1"/>
    <mergeCell ref="B2:F2"/>
    <mergeCell ref="H2:L2"/>
    <mergeCell ref="A4:A9"/>
    <mergeCell ref="A10:A15"/>
  </mergeCells>
  <phoneticPr fontI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314B8-BE54-4774-9EFA-4D3BD99DAE35}">
  <dimension ref="A1:C25"/>
  <sheetViews>
    <sheetView workbookViewId="0">
      <selection activeCell="C16" sqref="C16"/>
    </sheetView>
  </sheetViews>
  <sheetFormatPr baseColWidth="10" defaultColWidth="8.83203125" defaultRowHeight="18"/>
  <cols>
    <col min="1" max="1" width="14.1640625" customWidth="1"/>
    <col min="2" max="3" width="12" customWidth="1"/>
  </cols>
  <sheetData>
    <row r="1" spans="1:3">
      <c r="A1" s="95" t="s">
        <v>20</v>
      </c>
      <c r="B1" s="99" t="s">
        <v>23</v>
      </c>
      <c r="C1" s="100"/>
    </row>
    <row r="2" spans="1:3">
      <c r="A2" s="90"/>
      <c r="B2" s="4" t="s">
        <v>21</v>
      </c>
      <c r="C2" s="81" t="s">
        <v>22</v>
      </c>
    </row>
    <row r="3" spans="1:3" ht="19" thickBot="1">
      <c r="A3" s="91"/>
      <c r="B3" s="4" t="s">
        <v>24</v>
      </c>
      <c r="C3" s="81" t="s">
        <v>24</v>
      </c>
    </row>
    <row r="4" spans="1:3" ht="19" thickTop="1">
      <c r="A4" s="94" t="s">
        <v>14</v>
      </c>
      <c r="B4" s="8">
        <v>145</v>
      </c>
      <c r="C4" s="53">
        <v>172</v>
      </c>
    </row>
    <row r="5" spans="1:3">
      <c r="A5" s="84"/>
      <c r="B5" s="12">
        <v>110</v>
      </c>
      <c r="C5" s="60">
        <v>160</v>
      </c>
    </row>
    <row r="6" spans="1:3">
      <c r="A6" s="84"/>
      <c r="B6" s="12">
        <v>96</v>
      </c>
      <c r="C6" s="60">
        <v>171</v>
      </c>
    </row>
    <row r="7" spans="1:3">
      <c r="A7" s="84"/>
      <c r="B7" s="12">
        <v>143</v>
      </c>
      <c r="C7" s="60">
        <v>166</v>
      </c>
    </row>
    <row r="8" spans="1:3">
      <c r="A8" s="84"/>
      <c r="B8" s="12">
        <v>96</v>
      </c>
      <c r="C8" s="60">
        <v>178</v>
      </c>
    </row>
    <row r="9" spans="1:3">
      <c r="A9" s="85"/>
      <c r="B9" s="16">
        <v>149</v>
      </c>
      <c r="C9" s="64">
        <v>203</v>
      </c>
    </row>
    <row r="10" spans="1:3">
      <c r="A10" s="83" t="s">
        <v>6</v>
      </c>
      <c r="B10" s="20">
        <v>169</v>
      </c>
      <c r="C10" s="71">
        <v>143</v>
      </c>
    </row>
    <row r="11" spans="1:3">
      <c r="A11" s="84"/>
      <c r="B11" s="12">
        <v>112</v>
      </c>
      <c r="C11" s="60">
        <v>83</v>
      </c>
    </row>
    <row r="12" spans="1:3">
      <c r="A12" s="84"/>
      <c r="B12" s="12">
        <v>86</v>
      </c>
      <c r="C12" s="60">
        <v>75</v>
      </c>
    </row>
    <row r="13" spans="1:3">
      <c r="A13" s="84"/>
      <c r="B13" s="12">
        <v>126</v>
      </c>
      <c r="C13" s="60">
        <v>95</v>
      </c>
    </row>
    <row r="14" spans="1:3">
      <c r="A14" s="84"/>
      <c r="B14" s="12">
        <v>94</v>
      </c>
      <c r="C14" s="60">
        <v>96</v>
      </c>
    </row>
    <row r="15" spans="1:3">
      <c r="A15" s="85"/>
      <c r="B15" s="16">
        <v>99</v>
      </c>
      <c r="C15" s="64">
        <v>135</v>
      </c>
    </row>
    <row r="16" spans="1:3">
      <c r="A16" s="83" t="s">
        <v>12</v>
      </c>
      <c r="B16" s="20">
        <v>104</v>
      </c>
      <c r="C16" s="71">
        <v>79</v>
      </c>
    </row>
    <row r="17" spans="1:3">
      <c r="A17" s="84"/>
      <c r="B17" s="12">
        <v>175</v>
      </c>
      <c r="C17" s="60">
        <v>151</v>
      </c>
    </row>
    <row r="18" spans="1:3">
      <c r="A18" s="84"/>
      <c r="B18" s="12">
        <v>124</v>
      </c>
      <c r="C18" s="60">
        <v>161</v>
      </c>
    </row>
    <row r="19" spans="1:3">
      <c r="A19" s="84"/>
      <c r="B19" s="12">
        <v>79</v>
      </c>
      <c r="C19" s="60">
        <v>107</v>
      </c>
    </row>
    <row r="20" spans="1:3">
      <c r="A20" s="84"/>
      <c r="B20" s="16">
        <v>103</v>
      </c>
      <c r="C20" s="64">
        <v>159</v>
      </c>
    </row>
    <row r="21" spans="1:3">
      <c r="A21" s="83" t="s">
        <v>13</v>
      </c>
      <c r="B21" s="20">
        <v>72</v>
      </c>
      <c r="C21" s="71">
        <v>173</v>
      </c>
    </row>
    <row r="22" spans="1:3">
      <c r="A22" s="84"/>
      <c r="B22" s="12">
        <v>111</v>
      </c>
      <c r="C22" s="60">
        <v>132</v>
      </c>
    </row>
    <row r="23" spans="1:3">
      <c r="A23" s="84"/>
      <c r="B23" s="12">
        <v>181</v>
      </c>
      <c r="C23" s="60">
        <v>156</v>
      </c>
    </row>
    <row r="24" spans="1:3">
      <c r="A24" s="84"/>
      <c r="B24" s="12">
        <v>103</v>
      </c>
      <c r="C24" s="60">
        <v>168</v>
      </c>
    </row>
    <row r="25" spans="1:3">
      <c r="A25" s="85"/>
      <c r="B25" s="16">
        <v>126</v>
      </c>
      <c r="C25" s="64">
        <v>175</v>
      </c>
    </row>
  </sheetData>
  <mergeCells count="6">
    <mergeCell ref="A21:A25"/>
    <mergeCell ref="B1:C1"/>
    <mergeCell ref="A1:A3"/>
    <mergeCell ref="A4:A9"/>
    <mergeCell ref="A10:A15"/>
    <mergeCell ref="A16:A2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AFC5-F969-41A6-8BDD-460077139E13}">
  <dimension ref="A1:G20"/>
  <sheetViews>
    <sheetView workbookViewId="0">
      <selection activeCell="M41" sqref="M41"/>
    </sheetView>
  </sheetViews>
  <sheetFormatPr baseColWidth="10" defaultColWidth="8.83203125" defaultRowHeight="18"/>
  <cols>
    <col min="1" max="1" width="9.6640625" customWidth="1"/>
    <col min="7" max="7" width="10.6640625" customWidth="1"/>
    <col min="9" max="9" width="11" customWidth="1"/>
  </cols>
  <sheetData>
    <row r="1" spans="1:7" ht="24.75" customHeight="1">
      <c r="A1" s="109" t="s">
        <v>1</v>
      </c>
      <c r="B1" s="99" t="s">
        <v>16</v>
      </c>
      <c r="C1" s="100"/>
      <c r="D1" s="100"/>
      <c r="E1" s="100"/>
      <c r="F1" s="100"/>
      <c r="G1" s="100"/>
    </row>
    <row r="2" spans="1:7" ht="18" customHeight="1">
      <c r="A2" s="110"/>
      <c r="B2" s="102" t="s">
        <v>8</v>
      </c>
      <c r="C2" s="103"/>
      <c r="D2" s="103"/>
      <c r="E2" s="103"/>
      <c r="F2" s="103"/>
      <c r="G2" s="103" t="s">
        <v>2</v>
      </c>
    </row>
    <row r="3" spans="1:7" ht="18" customHeight="1" thickBot="1">
      <c r="A3" s="111"/>
      <c r="B3" s="26">
        <v>1</v>
      </c>
      <c r="C3" s="27">
        <v>2</v>
      </c>
      <c r="D3" s="27">
        <v>3</v>
      </c>
      <c r="E3" s="27">
        <v>4</v>
      </c>
      <c r="F3" s="27">
        <v>5</v>
      </c>
      <c r="G3" s="112"/>
    </row>
    <row r="4" spans="1:7" ht="26.25" customHeight="1" thickTop="1">
      <c r="A4" s="104" t="s">
        <v>6</v>
      </c>
      <c r="B4" s="8">
        <v>124</v>
      </c>
      <c r="C4" s="6">
        <v>29</v>
      </c>
      <c r="D4" s="6">
        <v>61</v>
      </c>
      <c r="E4" s="6">
        <v>41</v>
      </c>
      <c r="F4" s="7">
        <v>57</v>
      </c>
      <c r="G4" s="8">
        <f>AVERAGE(B4:F4)</f>
        <v>62.4</v>
      </c>
    </row>
    <row r="5" spans="1:7" ht="26.25" customHeight="1">
      <c r="A5" s="92"/>
      <c r="B5" s="9">
        <v>14</v>
      </c>
      <c r="C5" s="10">
        <v>18</v>
      </c>
      <c r="D5" s="10">
        <v>82</v>
      </c>
      <c r="E5" s="10">
        <v>28</v>
      </c>
      <c r="F5" s="11">
        <v>83</v>
      </c>
      <c r="G5" s="12">
        <f>AVERAGE(B5:F5)</f>
        <v>45</v>
      </c>
    </row>
    <row r="6" spans="1:7" ht="26.25" customHeight="1">
      <c r="A6" s="92"/>
      <c r="B6" s="9">
        <v>17</v>
      </c>
      <c r="C6" s="10">
        <v>51</v>
      </c>
      <c r="D6" s="10">
        <v>139</v>
      </c>
      <c r="E6" s="10">
        <v>49</v>
      </c>
      <c r="F6" s="11">
        <v>45</v>
      </c>
      <c r="G6" s="12">
        <f t="shared" ref="G6:G19" si="0">AVERAGE(B6:F6)</f>
        <v>60.2</v>
      </c>
    </row>
    <row r="7" spans="1:7" ht="26.25" customHeight="1">
      <c r="A7" s="92"/>
      <c r="B7" s="9">
        <v>27</v>
      </c>
      <c r="C7" s="10">
        <v>141</v>
      </c>
      <c r="D7" s="10">
        <v>125</v>
      </c>
      <c r="E7" s="10">
        <v>28</v>
      </c>
      <c r="F7" s="11">
        <v>126</v>
      </c>
      <c r="G7" s="12">
        <f t="shared" si="0"/>
        <v>89.4</v>
      </c>
    </row>
    <row r="8" spans="1:7" ht="26.25" customHeight="1">
      <c r="A8" s="92"/>
      <c r="B8" s="9">
        <v>74</v>
      </c>
      <c r="C8" s="10">
        <v>170</v>
      </c>
      <c r="D8" s="10">
        <v>119</v>
      </c>
      <c r="E8" s="10">
        <v>127</v>
      </c>
      <c r="F8" s="11">
        <v>176</v>
      </c>
      <c r="G8" s="12">
        <f>AVERAGE(B8:F8)</f>
        <v>133.19999999999999</v>
      </c>
    </row>
    <row r="9" spans="1:7" ht="26.25" customHeight="1">
      <c r="A9" s="92"/>
      <c r="B9" s="9">
        <v>81</v>
      </c>
      <c r="C9" s="10">
        <v>180</v>
      </c>
      <c r="D9" s="10">
        <v>74</v>
      </c>
      <c r="E9" s="10">
        <v>147</v>
      </c>
      <c r="F9" s="11">
        <v>144</v>
      </c>
      <c r="G9" s="12">
        <f t="shared" si="0"/>
        <v>125.2</v>
      </c>
    </row>
    <row r="10" spans="1:7" ht="26.25" customHeight="1">
      <c r="A10" s="105"/>
      <c r="B10" s="13">
        <v>153</v>
      </c>
      <c r="C10" s="14">
        <v>70</v>
      </c>
      <c r="D10" s="14">
        <v>114</v>
      </c>
      <c r="E10" s="14">
        <v>166</v>
      </c>
      <c r="F10" s="15">
        <v>21</v>
      </c>
      <c r="G10" s="16">
        <f t="shared" si="0"/>
        <v>104.8</v>
      </c>
    </row>
    <row r="11" spans="1:7" ht="26.25" customHeight="1">
      <c r="A11" s="106" t="s">
        <v>7</v>
      </c>
      <c r="B11" s="17">
        <v>155</v>
      </c>
      <c r="C11" s="18">
        <v>180</v>
      </c>
      <c r="D11" s="18">
        <v>180</v>
      </c>
      <c r="E11" s="18">
        <v>180</v>
      </c>
      <c r="F11" s="19">
        <v>86</v>
      </c>
      <c r="G11" s="20">
        <f t="shared" ref="G11:G17" si="1">AVERAGE(B11:F11)</f>
        <v>156.19999999999999</v>
      </c>
    </row>
    <row r="12" spans="1:7" ht="26.25" customHeight="1">
      <c r="A12" s="107"/>
      <c r="B12" s="9">
        <v>38</v>
      </c>
      <c r="C12" s="10">
        <v>177</v>
      </c>
      <c r="D12" s="10">
        <v>87</v>
      </c>
      <c r="E12" s="10">
        <v>119</v>
      </c>
      <c r="F12" s="11">
        <v>159</v>
      </c>
      <c r="G12" s="12">
        <f t="shared" si="1"/>
        <v>116</v>
      </c>
    </row>
    <row r="13" spans="1:7" ht="26.25" customHeight="1">
      <c r="A13" s="107"/>
      <c r="B13" s="9">
        <v>180</v>
      </c>
      <c r="C13" s="10">
        <v>123</v>
      </c>
      <c r="D13" s="10">
        <v>53</v>
      </c>
      <c r="E13" s="10">
        <v>180</v>
      </c>
      <c r="F13" s="11">
        <v>109</v>
      </c>
      <c r="G13" s="12">
        <f t="shared" si="1"/>
        <v>129</v>
      </c>
    </row>
    <row r="14" spans="1:7" ht="26.25" customHeight="1">
      <c r="A14" s="107"/>
      <c r="B14" s="9">
        <v>57</v>
      </c>
      <c r="C14" s="10">
        <v>114</v>
      </c>
      <c r="D14" s="10">
        <v>126</v>
      </c>
      <c r="E14" s="10">
        <v>138</v>
      </c>
      <c r="F14" s="11">
        <v>103</v>
      </c>
      <c r="G14" s="12">
        <f t="shared" si="1"/>
        <v>107.6</v>
      </c>
    </row>
    <row r="15" spans="1:7" ht="26.25" customHeight="1">
      <c r="A15" s="107"/>
      <c r="B15" s="9">
        <v>180</v>
      </c>
      <c r="C15" s="10">
        <v>180</v>
      </c>
      <c r="D15" s="10">
        <v>180</v>
      </c>
      <c r="E15" s="10">
        <v>29</v>
      </c>
      <c r="F15" s="11">
        <v>87</v>
      </c>
      <c r="G15" s="12">
        <f t="shared" si="1"/>
        <v>131.19999999999999</v>
      </c>
    </row>
    <row r="16" spans="1:7" ht="26.25" customHeight="1">
      <c r="A16" s="107"/>
      <c r="B16" s="9">
        <v>180</v>
      </c>
      <c r="C16" s="10">
        <v>157</v>
      </c>
      <c r="D16" s="10">
        <v>160</v>
      </c>
      <c r="E16" s="10">
        <v>157</v>
      </c>
      <c r="F16" s="11">
        <v>79</v>
      </c>
      <c r="G16" s="12">
        <f t="shared" si="1"/>
        <v>146.6</v>
      </c>
    </row>
    <row r="17" spans="1:7" ht="26.25" customHeight="1">
      <c r="A17" s="107"/>
      <c r="B17" s="9">
        <v>180</v>
      </c>
      <c r="C17" s="10">
        <v>180</v>
      </c>
      <c r="D17" s="10">
        <v>180</v>
      </c>
      <c r="E17" s="10">
        <v>180</v>
      </c>
      <c r="F17" s="11">
        <v>111</v>
      </c>
      <c r="G17" s="12">
        <f t="shared" si="1"/>
        <v>166.2</v>
      </c>
    </row>
    <row r="18" spans="1:7" ht="26.25" customHeight="1">
      <c r="A18" s="107"/>
      <c r="B18" s="9">
        <v>180</v>
      </c>
      <c r="C18" s="10">
        <v>101</v>
      </c>
      <c r="D18" s="10">
        <v>127</v>
      </c>
      <c r="E18" s="10">
        <v>143</v>
      </c>
      <c r="F18" s="11">
        <v>148</v>
      </c>
      <c r="G18" s="12">
        <f t="shared" si="0"/>
        <v>139.80000000000001</v>
      </c>
    </row>
    <row r="19" spans="1:7" ht="26.25" customHeight="1">
      <c r="A19" s="108"/>
      <c r="B19" s="21">
        <v>123</v>
      </c>
      <c r="C19" s="22">
        <v>170</v>
      </c>
      <c r="D19" s="22">
        <v>119</v>
      </c>
      <c r="E19" s="22">
        <v>141</v>
      </c>
      <c r="F19" s="23">
        <v>169</v>
      </c>
      <c r="G19" s="16">
        <f t="shared" si="0"/>
        <v>144.4</v>
      </c>
    </row>
    <row r="20" spans="1:7" ht="26.25" customHeight="1"/>
  </sheetData>
  <mergeCells count="6">
    <mergeCell ref="B2:F2"/>
    <mergeCell ref="A4:A10"/>
    <mergeCell ref="A11:A19"/>
    <mergeCell ref="A1:A3"/>
    <mergeCell ref="B1:G1"/>
    <mergeCell ref="G2:G3"/>
  </mergeCells>
  <phoneticPr fontI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5D3D-742D-4E44-9925-3895040BFEF1}">
  <dimension ref="A1:M20"/>
  <sheetViews>
    <sheetView workbookViewId="0">
      <selection activeCell="M19" sqref="M19"/>
    </sheetView>
  </sheetViews>
  <sheetFormatPr baseColWidth="10" defaultColWidth="8.83203125" defaultRowHeight="18"/>
  <cols>
    <col min="1" max="1" width="14.1640625" customWidth="1"/>
    <col min="7" max="7" width="11.1640625" customWidth="1"/>
    <col min="13" max="13" width="10.83203125" customWidth="1"/>
    <col min="14" max="14" width="11" customWidth="1"/>
  </cols>
  <sheetData>
    <row r="1" spans="1:13" ht="24.75" customHeight="1">
      <c r="A1" s="113" t="s">
        <v>0</v>
      </c>
      <c r="B1" s="96" t="s">
        <v>9</v>
      </c>
      <c r="C1" s="97"/>
      <c r="D1" s="97"/>
      <c r="E1" s="97"/>
      <c r="F1" s="97"/>
      <c r="G1" s="98"/>
      <c r="H1" s="97" t="s">
        <v>15</v>
      </c>
      <c r="I1" s="97"/>
      <c r="J1" s="97"/>
      <c r="K1" s="97"/>
      <c r="L1" s="97"/>
      <c r="M1" s="97"/>
    </row>
    <row r="2" spans="1:13">
      <c r="A2" s="114"/>
      <c r="B2" s="88" t="s">
        <v>8</v>
      </c>
      <c r="C2" s="92"/>
      <c r="D2" s="92"/>
      <c r="E2" s="92"/>
      <c r="F2" s="93"/>
      <c r="G2" s="24"/>
      <c r="H2" s="99" t="s">
        <v>8</v>
      </c>
      <c r="I2" s="100"/>
      <c r="J2" s="100"/>
      <c r="K2" s="100"/>
      <c r="L2" s="101"/>
      <c r="M2" s="25"/>
    </row>
    <row r="3" spans="1:13" ht="19" thickBot="1">
      <c r="A3" s="115"/>
      <c r="B3" s="26">
        <v>1</v>
      </c>
      <c r="C3" s="27">
        <v>2</v>
      </c>
      <c r="D3" s="27">
        <v>3</v>
      </c>
      <c r="E3" s="27">
        <v>4</v>
      </c>
      <c r="F3" s="28">
        <v>5</v>
      </c>
      <c r="G3" s="28" t="s">
        <v>2</v>
      </c>
      <c r="H3" s="26">
        <v>1</v>
      </c>
      <c r="I3" s="27">
        <v>2</v>
      </c>
      <c r="J3" s="27">
        <v>3</v>
      </c>
      <c r="K3" s="27">
        <v>4</v>
      </c>
      <c r="L3" s="28">
        <v>5</v>
      </c>
      <c r="M3" s="26" t="s">
        <v>2</v>
      </c>
    </row>
    <row r="4" spans="1:13" ht="26.25" customHeight="1" thickTop="1">
      <c r="A4" s="104" t="s">
        <v>6</v>
      </c>
      <c r="B4" s="8">
        <v>45</v>
      </c>
      <c r="C4" s="5">
        <v>29</v>
      </c>
      <c r="D4" s="5">
        <v>116</v>
      </c>
      <c r="E4" s="5">
        <v>148</v>
      </c>
      <c r="F4" s="29">
        <v>84</v>
      </c>
      <c r="G4" s="30">
        <f t="shared" ref="G4:G19" si="0">AVERAGE(B4:F4)</f>
        <v>84.4</v>
      </c>
      <c r="H4" s="8">
        <v>57</v>
      </c>
      <c r="I4" s="5">
        <v>155</v>
      </c>
      <c r="J4" s="5">
        <v>173</v>
      </c>
      <c r="K4" s="5">
        <v>186</v>
      </c>
      <c r="L4" s="29">
        <v>169</v>
      </c>
      <c r="M4" s="8">
        <f t="shared" ref="M4:M19" si="1">AVERAGE(H4:L4)</f>
        <v>148</v>
      </c>
    </row>
    <row r="5" spans="1:13" ht="26.25" customHeight="1">
      <c r="A5" s="92"/>
      <c r="B5" s="12">
        <v>46</v>
      </c>
      <c r="C5" s="2">
        <v>13</v>
      </c>
      <c r="D5" s="2">
        <v>111</v>
      </c>
      <c r="E5" s="2">
        <v>37</v>
      </c>
      <c r="F5" s="31">
        <v>39</v>
      </c>
      <c r="G5" s="32">
        <f t="shared" si="0"/>
        <v>49.2</v>
      </c>
      <c r="H5" s="12">
        <v>127</v>
      </c>
      <c r="I5" s="2">
        <v>94</v>
      </c>
      <c r="J5" s="2">
        <v>146</v>
      </c>
      <c r="K5" s="2">
        <v>118</v>
      </c>
      <c r="L5" s="31">
        <v>134</v>
      </c>
      <c r="M5" s="12">
        <f t="shared" si="1"/>
        <v>123.8</v>
      </c>
    </row>
    <row r="6" spans="1:13" ht="26.25" customHeight="1">
      <c r="A6" s="92"/>
      <c r="B6" s="12">
        <v>24</v>
      </c>
      <c r="C6" s="2">
        <v>30</v>
      </c>
      <c r="D6" s="2">
        <v>24</v>
      </c>
      <c r="E6" s="2">
        <v>53</v>
      </c>
      <c r="F6" s="31">
        <v>49</v>
      </c>
      <c r="G6" s="32">
        <f t="shared" ref="G6:G11" si="2">AVERAGE(B6:F6)</f>
        <v>36</v>
      </c>
      <c r="H6" s="12">
        <v>31</v>
      </c>
      <c r="I6" s="2">
        <v>70</v>
      </c>
      <c r="J6" s="2">
        <v>55</v>
      </c>
      <c r="K6" s="2">
        <v>53</v>
      </c>
      <c r="L6" s="31">
        <v>47</v>
      </c>
      <c r="M6" s="12">
        <f t="shared" ref="M6:M11" si="3">AVERAGE(H6:L6)</f>
        <v>51.2</v>
      </c>
    </row>
    <row r="7" spans="1:13" ht="26.25" customHeight="1">
      <c r="A7" s="92"/>
      <c r="B7" s="12">
        <v>78</v>
      </c>
      <c r="C7" s="2">
        <v>42</v>
      </c>
      <c r="D7" s="2">
        <v>86</v>
      </c>
      <c r="E7" s="2">
        <v>46</v>
      </c>
      <c r="F7" s="31">
        <v>142</v>
      </c>
      <c r="G7" s="32">
        <f t="shared" si="2"/>
        <v>78.8</v>
      </c>
      <c r="H7" s="12">
        <v>151</v>
      </c>
      <c r="I7" s="2">
        <v>86</v>
      </c>
      <c r="J7" s="2">
        <v>83</v>
      </c>
      <c r="K7" s="2">
        <v>109</v>
      </c>
      <c r="L7" s="31">
        <v>89</v>
      </c>
      <c r="M7" s="12">
        <f t="shared" si="3"/>
        <v>103.6</v>
      </c>
    </row>
    <row r="8" spans="1:13" ht="26.25" customHeight="1">
      <c r="A8" s="92"/>
      <c r="B8" s="12">
        <v>77</v>
      </c>
      <c r="C8" s="2">
        <v>20</v>
      </c>
      <c r="D8" s="2">
        <v>105</v>
      </c>
      <c r="E8" s="2">
        <v>168</v>
      </c>
      <c r="F8" s="31">
        <v>68</v>
      </c>
      <c r="G8" s="32">
        <f t="shared" si="2"/>
        <v>87.6</v>
      </c>
      <c r="H8" s="12">
        <v>67</v>
      </c>
      <c r="I8" s="2">
        <v>138</v>
      </c>
      <c r="J8" s="2">
        <v>206</v>
      </c>
      <c r="K8" s="2">
        <v>127</v>
      </c>
      <c r="L8" s="31">
        <v>184</v>
      </c>
      <c r="M8" s="12">
        <f t="shared" si="3"/>
        <v>144.4</v>
      </c>
    </row>
    <row r="9" spans="1:13" ht="26.25" customHeight="1">
      <c r="A9" s="92"/>
      <c r="B9" s="12">
        <v>97</v>
      </c>
      <c r="C9" s="2">
        <v>113</v>
      </c>
      <c r="D9" s="2">
        <v>43</v>
      </c>
      <c r="E9" s="2">
        <v>80</v>
      </c>
      <c r="F9" s="31">
        <v>150</v>
      </c>
      <c r="G9" s="32">
        <f t="shared" si="2"/>
        <v>96.6</v>
      </c>
      <c r="H9" s="12">
        <v>171</v>
      </c>
      <c r="I9" s="2">
        <v>207</v>
      </c>
      <c r="J9" s="2">
        <v>199</v>
      </c>
      <c r="K9" s="2">
        <v>183</v>
      </c>
      <c r="L9" s="31">
        <v>194</v>
      </c>
      <c r="M9" s="12">
        <f t="shared" si="3"/>
        <v>190.8</v>
      </c>
    </row>
    <row r="10" spans="1:13" ht="26.25" customHeight="1">
      <c r="A10" s="105"/>
      <c r="B10" s="16">
        <v>113</v>
      </c>
      <c r="C10" s="3">
        <v>101</v>
      </c>
      <c r="D10" s="3">
        <v>90</v>
      </c>
      <c r="E10" s="3">
        <v>76</v>
      </c>
      <c r="F10" s="33">
        <v>207</v>
      </c>
      <c r="G10" s="34">
        <f t="shared" si="2"/>
        <v>117.4</v>
      </c>
      <c r="H10" s="16">
        <v>148</v>
      </c>
      <c r="I10" s="3">
        <v>256</v>
      </c>
      <c r="J10" s="3">
        <v>86</v>
      </c>
      <c r="K10" s="3">
        <v>82</v>
      </c>
      <c r="L10" s="33">
        <v>185</v>
      </c>
      <c r="M10" s="16">
        <f t="shared" si="3"/>
        <v>151.4</v>
      </c>
    </row>
    <row r="11" spans="1:13" ht="26.25" customHeight="1">
      <c r="A11" s="106" t="s">
        <v>7</v>
      </c>
      <c r="B11" s="20">
        <v>71</v>
      </c>
      <c r="C11" s="35">
        <v>168</v>
      </c>
      <c r="D11" s="35">
        <v>128</v>
      </c>
      <c r="E11" s="35">
        <v>114</v>
      </c>
      <c r="F11" s="36">
        <v>168</v>
      </c>
      <c r="G11" s="35">
        <f t="shared" si="2"/>
        <v>129.80000000000001</v>
      </c>
      <c r="H11" s="20">
        <v>167</v>
      </c>
      <c r="I11" s="35">
        <v>224</v>
      </c>
      <c r="J11" s="35">
        <v>237</v>
      </c>
      <c r="K11" s="35">
        <v>160</v>
      </c>
      <c r="L11" s="36">
        <v>281</v>
      </c>
      <c r="M11" s="20">
        <f t="shared" si="3"/>
        <v>213.8</v>
      </c>
    </row>
    <row r="12" spans="1:13" ht="26.25" customHeight="1">
      <c r="A12" s="107"/>
      <c r="B12" s="12">
        <v>97</v>
      </c>
      <c r="C12" s="2">
        <v>63</v>
      </c>
      <c r="D12" s="2">
        <v>133</v>
      </c>
      <c r="E12" s="2">
        <v>190</v>
      </c>
      <c r="F12" s="31">
        <v>185</v>
      </c>
      <c r="G12" s="2">
        <f t="shared" si="0"/>
        <v>133.6</v>
      </c>
      <c r="H12" s="12">
        <v>164</v>
      </c>
      <c r="I12" s="2">
        <v>184</v>
      </c>
      <c r="J12" s="2">
        <v>236</v>
      </c>
      <c r="K12" s="2">
        <v>168</v>
      </c>
      <c r="L12" s="31">
        <v>190</v>
      </c>
      <c r="M12" s="12">
        <f t="shared" si="1"/>
        <v>188.4</v>
      </c>
    </row>
    <row r="13" spans="1:13" ht="26.25" customHeight="1">
      <c r="A13" s="107"/>
      <c r="B13" s="12">
        <v>39</v>
      </c>
      <c r="C13" s="2">
        <v>101</v>
      </c>
      <c r="D13" s="2">
        <v>79</v>
      </c>
      <c r="E13" s="2">
        <v>126</v>
      </c>
      <c r="F13" s="31">
        <v>218</v>
      </c>
      <c r="G13" s="2">
        <f t="shared" si="0"/>
        <v>112.6</v>
      </c>
      <c r="H13" s="12">
        <v>168</v>
      </c>
      <c r="I13" s="2">
        <v>138</v>
      </c>
      <c r="J13" s="2">
        <v>167</v>
      </c>
      <c r="K13" s="2">
        <v>223</v>
      </c>
      <c r="L13" s="31">
        <v>237</v>
      </c>
      <c r="M13" s="12">
        <f t="shared" si="1"/>
        <v>186.6</v>
      </c>
    </row>
    <row r="14" spans="1:13" ht="26.25" customHeight="1">
      <c r="A14" s="107"/>
      <c r="B14" s="12">
        <v>92</v>
      </c>
      <c r="C14" s="2">
        <v>138</v>
      </c>
      <c r="D14" s="2">
        <v>109</v>
      </c>
      <c r="E14" s="2">
        <v>62</v>
      </c>
      <c r="F14" s="31">
        <v>177</v>
      </c>
      <c r="G14" s="2">
        <f t="shared" si="0"/>
        <v>115.6</v>
      </c>
      <c r="H14" s="12">
        <v>218</v>
      </c>
      <c r="I14" s="2">
        <v>227</v>
      </c>
      <c r="J14" s="2">
        <v>184</v>
      </c>
      <c r="K14" s="2">
        <v>84</v>
      </c>
      <c r="L14" s="31">
        <v>200</v>
      </c>
      <c r="M14" s="12">
        <f t="shared" si="1"/>
        <v>182.6</v>
      </c>
    </row>
    <row r="15" spans="1:13" ht="26.25" customHeight="1">
      <c r="A15" s="107"/>
      <c r="B15" s="12">
        <v>160</v>
      </c>
      <c r="C15" s="2">
        <v>112</v>
      </c>
      <c r="D15" s="2">
        <v>157</v>
      </c>
      <c r="E15" s="2">
        <v>147</v>
      </c>
      <c r="F15" s="31">
        <v>146</v>
      </c>
      <c r="G15" s="2">
        <f t="shared" si="0"/>
        <v>144.4</v>
      </c>
      <c r="H15" s="12">
        <v>251</v>
      </c>
      <c r="I15" s="2">
        <v>173</v>
      </c>
      <c r="J15" s="2">
        <v>228</v>
      </c>
      <c r="K15" s="2">
        <v>216</v>
      </c>
      <c r="L15" s="31">
        <v>227</v>
      </c>
      <c r="M15" s="12">
        <f t="shared" si="1"/>
        <v>219</v>
      </c>
    </row>
    <row r="16" spans="1:13" ht="26.25" customHeight="1">
      <c r="A16" s="107"/>
      <c r="B16" s="12">
        <v>78</v>
      </c>
      <c r="C16" s="2">
        <v>91</v>
      </c>
      <c r="D16" s="2">
        <v>196</v>
      </c>
      <c r="E16" s="2">
        <v>57</v>
      </c>
      <c r="F16" s="31">
        <v>102</v>
      </c>
      <c r="G16" s="2">
        <f t="shared" si="0"/>
        <v>104.8</v>
      </c>
      <c r="H16" s="12">
        <v>176</v>
      </c>
      <c r="I16" s="2">
        <v>207</v>
      </c>
      <c r="J16" s="2">
        <v>159</v>
      </c>
      <c r="K16" s="2">
        <v>167</v>
      </c>
      <c r="L16" s="31">
        <v>187</v>
      </c>
      <c r="M16" s="12">
        <f t="shared" si="1"/>
        <v>179.2</v>
      </c>
    </row>
    <row r="17" spans="1:13" ht="26.25" customHeight="1">
      <c r="A17" s="107"/>
      <c r="B17" s="12">
        <v>124</v>
      </c>
      <c r="C17" s="2">
        <v>125</v>
      </c>
      <c r="D17" s="2">
        <v>165</v>
      </c>
      <c r="E17" s="2">
        <v>197</v>
      </c>
      <c r="F17" s="31">
        <v>146</v>
      </c>
      <c r="G17" s="2">
        <f t="shared" si="0"/>
        <v>151.4</v>
      </c>
      <c r="H17" s="12">
        <v>222</v>
      </c>
      <c r="I17" s="2">
        <v>142</v>
      </c>
      <c r="J17" s="2">
        <v>149</v>
      </c>
      <c r="K17" s="2">
        <v>163</v>
      </c>
      <c r="L17" s="31">
        <v>174</v>
      </c>
      <c r="M17" s="12">
        <f t="shared" si="1"/>
        <v>170</v>
      </c>
    </row>
    <row r="18" spans="1:13" ht="26.25" customHeight="1">
      <c r="A18" s="107"/>
      <c r="B18" s="12">
        <v>99</v>
      </c>
      <c r="C18" s="2">
        <v>72</v>
      </c>
      <c r="D18" s="2">
        <v>133</v>
      </c>
      <c r="E18" s="2">
        <v>139</v>
      </c>
      <c r="F18" s="31">
        <v>127</v>
      </c>
      <c r="G18" s="2">
        <f t="shared" si="0"/>
        <v>114</v>
      </c>
      <c r="H18" s="12">
        <v>52</v>
      </c>
      <c r="I18" s="2">
        <v>229</v>
      </c>
      <c r="J18" s="2">
        <v>115</v>
      </c>
      <c r="K18" s="2">
        <v>204</v>
      </c>
      <c r="L18" s="31">
        <v>207</v>
      </c>
      <c r="M18" s="12">
        <f t="shared" si="1"/>
        <v>161.4</v>
      </c>
    </row>
    <row r="19" spans="1:13" ht="26.25" customHeight="1">
      <c r="A19" s="108"/>
      <c r="B19" s="37">
        <v>38</v>
      </c>
      <c r="C19" s="38">
        <v>38</v>
      </c>
      <c r="D19" s="38">
        <v>43</v>
      </c>
      <c r="E19" s="38">
        <v>182</v>
      </c>
      <c r="F19" s="39">
        <v>94</v>
      </c>
      <c r="G19" s="3">
        <f t="shared" si="0"/>
        <v>79</v>
      </c>
      <c r="H19" s="37">
        <v>60</v>
      </c>
      <c r="I19" s="38">
        <v>84</v>
      </c>
      <c r="J19" s="38">
        <v>95</v>
      </c>
      <c r="K19" s="38">
        <v>108</v>
      </c>
      <c r="L19" s="39">
        <v>65</v>
      </c>
      <c r="M19" s="16">
        <f t="shared" si="1"/>
        <v>82.4</v>
      </c>
    </row>
    <row r="20" spans="1:13" ht="26.25" customHeight="1"/>
  </sheetData>
  <mergeCells count="7">
    <mergeCell ref="A4:A10"/>
    <mergeCell ref="A11:A19"/>
    <mergeCell ref="B2:F2"/>
    <mergeCell ref="H2:L2"/>
    <mergeCell ref="B1:G1"/>
    <mergeCell ref="H1:M1"/>
    <mergeCell ref="A1:A3"/>
  </mergeCells>
  <phoneticPr fontI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E5B1-7831-4DE6-9631-7CB6509F8488}">
  <dimension ref="A1:C16"/>
  <sheetViews>
    <sheetView workbookViewId="0">
      <selection activeCell="N44" sqref="N44"/>
    </sheetView>
  </sheetViews>
  <sheetFormatPr baseColWidth="10" defaultColWidth="8.83203125" defaultRowHeight="18"/>
  <cols>
    <col min="1" max="1" width="14.1640625" customWidth="1"/>
    <col min="2" max="3" width="12" customWidth="1"/>
  </cols>
  <sheetData>
    <row r="1" spans="1:3">
      <c r="A1" s="95" t="s">
        <v>20</v>
      </c>
      <c r="B1" s="99" t="s">
        <v>23</v>
      </c>
      <c r="C1" s="100"/>
    </row>
    <row r="2" spans="1:3">
      <c r="A2" s="90"/>
      <c r="B2" s="4" t="s">
        <v>21</v>
      </c>
      <c r="C2" s="81" t="s">
        <v>22</v>
      </c>
    </row>
    <row r="3" spans="1:3" ht="19" thickBot="1">
      <c r="A3" s="91"/>
      <c r="B3" s="26" t="s">
        <v>24</v>
      </c>
      <c r="C3" s="82" t="s">
        <v>24</v>
      </c>
    </row>
    <row r="4" spans="1:3" ht="19" thickTop="1">
      <c r="A4" s="83" t="s">
        <v>6</v>
      </c>
      <c r="B4" s="20">
        <v>33</v>
      </c>
      <c r="C4" s="71">
        <v>166</v>
      </c>
    </row>
    <row r="5" spans="1:3">
      <c r="A5" s="84"/>
      <c r="B5" s="12">
        <v>138</v>
      </c>
      <c r="C5" s="60">
        <v>84</v>
      </c>
    </row>
    <row r="6" spans="1:3">
      <c r="A6" s="84"/>
      <c r="B6" s="12">
        <v>91</v>
      </c>
      <c r="C6" s="60">
        <v>134</v>
      </c>
    </row>
    <row r="7" spans="1:3">
      <c r="A7" s="84"/>
      <c r="B7" s="12">
        <v>109</v>
      </c>
      <c r="C7" s="60">
        <v>152</v>
      </c>
    </row>
    <row r="8" spans="1:3">
      <c r="A8" s="84"/>
      <c r="B8" s="12">
        <v>16</v>
      </c>
      <c r="C8" s="60">
        <v>117</v>
      </c>
    </row>
    <row r="9" spans="1:3">
      <c r="A9" s="85"/>
      <c r="B9" s="16">
        <v>84</v>
      </c>
      <c r="C9" s="64">
        <v>139</v>
      </c>
    </row>
    <row r="10" spans="1:3" ht="18.75" customHeight="1">
      <c r="A10" s="116" t="s">
        <v>26</v>
      </c>
      <c r="B10" s="20">
        <v>147</v>
      </c>
      <c r="C10" s="71">
        <v>189</v>
      </c>
    </row>
    <row r="11" spans="1:3">
      <c r="A11" s="117"/>
      <c r="B11" s="12">
        <v>99</v>
      </c>
      <c r="C11" s="60">
        <v>206</v>
      </c>
    </row>
    <row r="12" spans="1:3">
      <c r="A12" s="117"/>
      <c r="B12" s="12">
        <v>151</v>
      </c>
      <c r="C12" s="60">
        <v>148</v>
      </c>
    </row>
    <row r="13" spans="1:3">
      <c r="A13" s="117"/>
      <c r="B13" s="12">
        <v>99</v>
      </c>
      <c r="C13" s="60">
        <v>162</v>
      </c>
    </row>
    <row r="14" spans="1:3">
      <c r="A14" s="117"/>
      <c r="B14" s="12">
        <v>103</v>
      </c>
      <c r="C14" s="60">
        <v>166</v>
      </c>
    </row>
    <row r="15" spans="1:3">
      <c r="A15" s="117"/>
      <c r="B15" s="12">
        <v>109</v>
      </c>
      <c r="C15" s="60">
        <v>149</v>
      </c>
    </row>
    <row r="16" spans="1:3">
      <c r="A16" s="118"/>
      <c r="B16" s="16">
        <v>103</v>
      </c>
      <c r="C16" s="64">
        <v>167</v>
      </c>
    </row>
  </sheetData>
  <mergeCells count="4">
    <mergeCell ref="A1:A3"/>
    <mergeCell ref="B1:C1"/>
    <mergeCell ref="A4:A9"/>
    <mergeCell ref="A10:A1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96BE-1F78-48D0-80AF-6F1E1A1A351A}">
  <dimension ref="A1:Q10"/>
  <sheetViews>
    <sheetView workbookViewId="0">
      <selection activeCell="B4" sqref="B1:B1048576"/>
    </sheetView>
  </sheetViews>
  <sheetFormatPr baseColWidth="10" defaultColWidth="8.83203125" defaultRowHeight="18"/>
  <cols>
    <col min="1" max="1" width="14.1640625" customWidth="1"/>
    <col min="13" max="14" width="9.33203125" bestFit="1" customWidth="1"/>
    <col min="17" max="17" width="10.6640625" customWidth="1"/>
  </cols>
  <sheetData>
    <row r="1" spans="1:17">
      <c r="A1" s="122" t="s">
        <v>19</v>
      </c>
      <c r="B1" s="99" t="s">
        <v>3</v>
      </c>
      <c r="C1" s="100"/>
      <c r="D1" s="100"/>
      <c r="E1" s="100"/>
      <c r="F1" s="100"/>
      <c r="G1" s="99" t="s">
        <v>4</v>
      </c>
      <c r="H1" s="100"/>
      <c r="I1" s="100"/>
      <c r="J1" s="100"/>
      <c r="K1" s="125"/>
      <c r="L1" s="119" t="s">
        <v>5</v>
      </c>
      <c r="M1" s="100"/>
      <c r="N1" s="100"/>
      <c r="O1" s="100"/>
      <c r="P1" s="125"/>
      <c r="Q1" s="119" t="s">
        <v>2</v>
      </c>
    </row>
    <row r="2" spans="1:17" ht="14.25" customHeight="1">
      <c r="A2" s="123"/>
      <c r="B2" s="102" t="s">
        <v>8</v>
      </c>
      <c r="C2" s="103"/>
      <c r="D2" s="103"/>
      <c r="E2" s="103"/>
      <c r="F2" s="103"/>
      <c r="G2" s="102" t="s">
        <v>8</v>
      </c>
      <c r="H2" s="103"/>
      <c r="I2" s="103"/>
      <c r="J2" s="103"/>
      <c r="K2" s="126"/>
      <c r="L2" s="127" t="s">
        <v>8</v>
      </c>
      <c r="M2" s="103"/>
      <c r="N2" s="103"/>
      <c r="O2" s="103"/>
      <c r="P2" s="126"/>
      <c r="Q2" s="120"/>
    </row>
    <row r="3" spans="1:17" ht="21.75" customHeight="1" thickBot="1">
      <c r="A3" s="124"/>
      <c r="B3" s="26">
        <v>1</v>
      </c>
      <c r="C3" s="27">
        <v>2</v>
      </c>
      <c r="D3" s="27">
        <v>3</v>
      </c>
      <c r="E3" s="27">
        <v>4</v>
      </c>
      <c r="F3" s="27">
        <v>5</v>
      </c>
      <c r="G3" s="26">
        <v>1</v>
      </c>
      <c r="H3" s="27">
        <v>2</v>
      </c>
      <c r="I3" s="27">
        <v>3</v>
      </c>
      <c r="J3" s="27">
        <v>4</v>
      </c>
      <c r="K3" s="76">
        <v>5</v>
      </c>
      <c r="L3" s="42">
        <v>1</v>
      </c>
      <c r="M3" s="40">
        <v>2</v>
      </c>
      <c r="N3" s="40">
        <v>3</v>
      </c>
      <c r="O3" s="40">
        <v>4</v>
      </c>
      <c r="P3" s="43">
        <v>5</v>
      </c>
      <c r="Q3" s="121"/>
    </row>
    <row r="4" spans="1:17" ht="26.25" customHeight="1" thickTop="1">
      <c r="A4" s="94" t="s">
        <v>6</v>
      </c>
      <c r="B4" s="5">
        <v>14.60125</v>
      </c>
      <c r="C4" s="5">
        <v>24.643194000000001</v>
      </c>
      <c r="D4" s="5">
        <v>15.199166</v>
      </c>
      <c r="E4" s="5">
        <v>25.321667000000001</v>
      </c>
      <c r="F4" s="5">
        <v>26.987082999999998</v>
      </c>
      <c r="G4" s="8">
        <v>38.284584000000002</v>
      </c>
      <c r="H4" s="5">
        <v>37.551529000000002</v>
      </c>
      <c r="I4" s="5">
        <v>36.034168000000001</v>
      </c>
      <c r="J4" s="5">
        <v>36.306109999999997</v>
      </c>
      <c r="K4" s="80">
        <v>39.502223999999998</v>
      </c>
      <c r="L4" s="56">
        <f>B4/G4</f>
        <v>0.38138719229651286</v>
      </c>
      <c r="M4" s="5">
        <f t="shared" ref="M4:P9" si="0">C4/H4</f>
        <v>0.65625008238679172</v>
      </c>
      <c r="N4" s="5">
        <f>D4/I4</f>
        <v>0.42179872170213556</v>
      </c>
      <c r="O4" s="5">
        <f t="shared" si="0"/>
        <v>0.69744918968184699</v>
      </c>
      <c r="P4" s="80">
        <f t="shared" si="0"/>
        <v>0.68317882557701048</v>
      </c>
      <c r="Q4" s="56">
        <f t="shared" ref="Q4:Q8" si="1">AVERAGE(L4:P4)</f>
        <v>0.56801280232885953</v>
      </c>
    </row>
    <row r="5" spans="1:17" ht="26.25" customHeight="1">
      <c r="A5" s="84"/>
      <c r="B5" s="2">
        <v>24.001528</v>
      </c>
      <c r="C5" s="2">
        <v>24.239584000000001</v>
      </c>
      <c r="D5" s="2">
        <v>23.033611000000001</v>
      </c>
      <c r="E5" s="2">
        <v>24.190695000000002</v>
      </c>
      <c r="F5" s="2">
        <v>24.190695000000002</v>
      </c>
      <c r="G5" s="12">
        <v>39.018749</v>
      </c>
      <c r="H5" s="2">
        <v>39.475140000000003</v>
      </c>
      <c r="I5" s="2">
        <v>38.834305000000001</v>
      </c>
      <c r="J5" s="2">
        <v>40.281528000000002</v>
      </c>
      <c r="K5" s="77">
        <v>40.281528000000002</v>
      </c>
      <c r="L5" s="63">
        <f t="shared" ref="L5:L9" si="2">B5/G5</f>
        <v>0.61512807599239028</v>
      </c>
      <c r="M5" s="2">
        <f t="shared" si="0"/>
        <v>0.61404681528678551</v>
      </c>
      <c r="N5" s="2">
        <f t="shared" si="0"/>
        <v>0.59312535656296672</v>
      </c>
      <c r="O5" s="2">
        <f t="shared" si="0"/>
        <v>0.60054064979858757</v>
      </c>
      <c r="P5" s="77">
        <f t="shared" si="0"/>
        <v>0.60054064979858757</v>
      </c>
      <c r="Q5" s="63">
        <f t="shared" si="1"/>
        <v>0.60467630948786355</v>
      </c>
    </row>
    <row r="6" spans="1:17" ht="26.25" customHeight="1">
      <c r="A6" s="103"/>
      <c r="B6" s="3">
        <v>27.264071000000001</v>
      </c>
      <c r="C6" s="3">
        <v>27.394124999999999</v>
      </c>
      <c r="D6" s="3">
        <v>24.510518999999999</v>
      </c>
      <c r="E6" s="3">
        <v>30.086475</v>
      </c>
      <c r="F6" s="3">
        <v>22.216940000000001</v>
      </c>
      <c r="G6" s="16">
        <v>34.774180999999999</v>
      </c>
      <c r="H6" s="3">
        <v>34.702457000000003</v>
      </c>
      <c r="I6" s="3">
        <v>31.111747999999999</v>
      </c>
      <c r="J6" s="3">
        <v>34.65287</v>
      </c>
      <c r="K6" s="79">
        <v>31.715574</v>
      </c>
      <c r="L6" s="67">
        <f>B6/G6</f>
        <v>0.78403200926572514</v>
      </c>
      <c r="M6" s="3">
        <f>C6/H6</f>
        <v>0.78940015688226328</v>
      </c>
      <c r="N6" s="3">
        <f>D6/I6</f>
        <v>0.78782198287283633</v>
      </c>
      <c r="O6" s="3">
        <f>E6/J6</f>
        <v>0.86822462324188443</v>
      </c>
      <c r="P6" s="79">
        <f>F6/K6</f>
        <v>0.70050568846712347</v>
      </c>
      <c r="Q6" s="67">
        <f>AVERAGE(L6:P6)</f>
        <v>0.78599689214596657</v>
      </c>
    </row>
    <row r="7" spans="1:17" ht="26.25" customHeight="1">
      <c r="A7" s="106" t="s">
        <v>25</v>
      </c>
      <c r="B7" s="35">
        <v>22.692350000000001</v>
      </c>
      <c r="C7" s="35">
        <v>24.683197</v>
      </c>
      <c r="D7" s="35">
        <v>22.600821</v>
      </c>
      <c r="E7" s="35">
        <v>25.281556999999999</v>
      </c>
      <c r="F7" s="35">
        <v>25.281556999999999</v>
      </c>
      <c r="G7" s="20">
        <v>32.318168999999997</v>
      </c>
      <c r="H7" s="35">
        <v>33.200684000000003</v>
      </c>
      <c r="I7" s="35">
        <v>32.146174999999999</v>
      </c>
      <c r="J7" s="35">
        <v>33.94276</v>
      </c>
      <c r="K7" s="78">
        <v>33.94276</v>
      </c>
      <c r="L7" s="74">
        <f>B7/G7</f>
        <v>0.7021545682244561</v>
      </c>
      <c r="M7" s="35">
        <f t="shared" ref="M7" si="3">C7/H7</f>
        <v>0.7434544722030425</v>
      </c>
      <c r="N7" s="35">
        <f>D7/I7</f>
        <v>0.7030640814964767</v>
      </c>
      <c r="O7" s="35">
        <f t="shared" ref="O7" si="4">E7/J7</f>
        <v>0.74482914765917674</v>
      </c>
      <c r="P7" s="78">
        <f t="shared" ref="P7" si="5">F7/K7</f>
        <v>0.74482914765917674</v>
      </c>
      <c r="Q7" s="74">
        <f t="shared" ref="Q7" si="6">AVERAGE(L7:P7)</f>
        <v>0.72766628344846573</v>
      </c>
    </row>
    <row r="8" spans="1:17" ht="26.25" customHeight="1">
      <c r="A8" s="107"/>
      <c r="B8" s="2">
        <v>26.986474999999999</v>
      </c>
      <c r="C8" s="2">
        <v>31.548361</v>
      </c>
      <c r="D8" s="2">
        <v>27.090847</v>
      </c>
      <c r="E8" s="2">
        <v>30.550819000000001</v>
      </c>
      <c r="F8" s="2">
        <v>27.235792</v>
      </c>
      <c r="G8" s="12">
        <v>32.965302000000001</v>
      </c>
      <c r="H8" s="2">
        <v>32.605052999999998</v>
      </c>
      <c r="I8" s="2">
        <v>32.846722</v>
      </c>
      <c r="J8" s="2">
        <v>33.121856999999999</v>
      </c>
      <c r="K8" s="77">
        <v>33.069125999999997</v>
      </c>
      <c r="L8" s="63">
        <f t="shared" si="2"/>
        <v>0.81863272479651472</v>
      </c>
      <c r="M8" s="2">
        <f t="shared" si="0"/>
        <v>0.96759115833978249</v>
      </c>
      <c r="N8" s="2">
        <f t="shared" si="0"/>
        <v>0.82476561892538314</v>
      </c>
      <c r="O8" s="2">
        <f t="shared" si="0"/>
        <v>0.92237639332842969</v>
      </c>
      <c r="P8" s="77">
        <f t="shared" si="0"/>
        <v>0.82360180913157499</v>
      </c>
      <c r="Q8" s="63">
        <f t="shared" si="1"/>
        <v>0.87139354090433696</v>
      </c>
    </row>
    <row r="9" spans="1:17" ht="26.25" customHeight="1">
      <c r="A9" s="108"/>
      <c r="B9" s="3">
        <v>28.432649999999999</v>
      </c>
      <c r="C9" s="3">
        <v>29.900410000000001</v>
      </c>
      <c r="D9" s="3">
        <v>28.412704000000002</v>
      </c>
      <c r="E9" s="3">
        <v>28.284973000000001</v>
      </c>
      <c r="F9" s="3">
        <v>29.978825000000001</v>
      </c>
      <c r="G9" s="16">
        <v>32.472403999999997</v>
      </c>
      <c r="H9" s="3">
        <v>32.105328</v>
      </c>
      <c r="I9" s="3">
        <v>32.102595999999998</v>
      </c>
      <c r="J9" s="3">
        <v>32.004646000000001</v>
      </c>
      <c r="K9" s="79">
        <v>31.408743000000001</v>
      </c>
      <c r="L9" s="67">
        <f t="shared" si="2"/>
        <v>0.87559424303787303</v>
      </c>
      <c r="M9" s="3">
        <f t="shared" si="0"/>
        <v>0.93132236493581377</v>
      </c>
      <c r="N9" s="3">
        <f t="shared" si="0"/>
        <v>0.88505938896654968</v>
      </c>
      <c r="O9" s="3">
        <f t="shared" si="0"/>
        <v>0.88377709286332995</v>
      </c>
      <c r="P9" s="79">
        <f t="shared" si="0"/>
        <v>0.95447388645893916</v>
      </c>
      <c r="Q9" s="67">
        <f>AVERAGE(L9:P9)</f>
        <v>0.90604539525250105</v>
      </c>
    </row>
    <row r="10" spans="1:17" ht="26.25" customHeight="1"/>
  </sheetData>
  <mergeCells count="10">
    <mergeCell ref="A4:A6"/>
    <mergeCell ref="A7:A9"/>
    <mergeCell ref="Q1:Q3"/>
    <mergeCell ref="A1:A3"/>
    <mergeCell ref="B1:F1"/>
    <mergeCell ref="G1:K1"/>
    <mergeCell ref="L1:P1"/>
    <mergeCell ref="B2:F2"/>
    <mergeCell ref="G2:K2"/>
    <mergeCell ref="L2:P2"/>
  </mergeCells>
  <phoneticPr fontI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4FA0F-DB15-43B8-AA10-81DB9F432CA6}">
  <dimension ref="A1:Q20"/>
  <sheetViews>
    <sheetView tabSelected="1" workbookViewId="0">
      <selection activeCell="Y15" sqref="Y15"/>
    </sheetView>
  </sheetViews>
  <sheetFormatPr baseColWidth="10" defaultColWidth="8.83203125" defaultRowHeight="18"/>
  <cols>
    <col min="1" max="1" width="14.1640625" customWidth="1"/>
    <col min="13" max="14" width="9.33203125" bestFit="1" customWidth="1"/>
    <col min="17" max="17" width="10.6640625" customWidth="1"/>
  </cols>
  <sheetData>
    <row r="1" spans="1:17">
      <c r="A1" s="122" t="s">
        <v>10</v>
      </c>
      <c r="B1" s="99" t="s">
        <v>3</v>
      </c>
      <c r="C1" s="100"/>
      <c r="D1" s="100"/>
      <c r="E1" s="100"/>
      <c r="F1" s="101"/>
      <c r="G1" s="99" t="s">
        <v>4</v>
      </c>
      <c r="H1" s="100"/>
      <c r="I1" s="100"/>
      <c r="J1" s="100"/>
      <c r="K1" s="100"/>
      <c r="L1" s="119" t="s">
        <v>5</v>
      </c>
      <c r="M1" s="100"/>
      <c r="N1" s="100"/>
      <c r="O1" s="100"/>
      <c r="P1" s="125"/>
      <c r="Q1" s="45"/>
    </row>
    <row r="2" spans="1:17" ht="14.25" customHeight="1">
      <c r="A2" s="123"/>
      <c r="B2" s="102" t="s">
        <v>8</v>
      </c>
      <c r="C2" s="103"/>
      <c r="D2" s="103"/>
      <c r="E2" s="103"/>
      <c r="F2" s="129"/>
      <c r="G2" s="102" t="s">
        <v>8</v>
      </c>
      <c r="H2" s="103"/>
      <c r="I2" s="103"/>
      <c r="J2" s="103"/>
      <c r="K2" s="103"/>
      <c r="L2" s="127" t="s">
        <v>8</v>
      </c>
      <c r="M2" s="103"/>
      <c r="N2" s="103"/>
      <c r="O2" s="103"/>
      <c r="P2" s="126"/>
      <c r="Q2" s="44"/>
    </row>
    <row r="3" spans="1:17" ht="21.75" customHeight="1" thickBot="1">
      <c r="A3" s="124"/>
      <c r="B3" s="26">
        <v>1</v>
      </c>
      <c r="C3" s="27">
        <v>2</v>
      </c>
      <c r="D3" s="27">
        <v>3</v>
      </c>
      <c r="E3" s="27">
        <v>4</v>
      </c>
      <c r="F3" s="28">
        <v>5</v>
      </c>
      <c r="G3" s="26">
        <v>1</v>
      </c>
      <c r="H3" s="27">
        <v>2</v>
      </c>
      <c r="I3" s="27">
        <v>3</v>
      </c>
      <c r="J3" s="27">
        <v>4</v>
      </c>
      <c r="K3" s="27">
        <v>5</v>
      </c>
      <c r="L3" s="42">
        <v>1</v>
      </c>
      <c r="M3" s="40">
        <v>2</v>
      </c>
      <c r="N3" s="40">
        <v>3</v>
      </c>
      <c r="O3" s="40">
        <v>4</v>
      </c>
      <c r="P3" s="43">
        <v>5</v>
      </c>
      <c r="Q3" s="46" t="s">
        <v>2</v>
      </c>
    </row>
    <row r="4" spans="1:17" ht="26.25" customHeight="1" thickTop="1">
      <c r="A4" s="94" t="s">
        <v>6</v>
      </c>
      <c r="B4" s="50">
        <v>27.205058999999999</v>
      </c>
      <c r="C4" s="51">
        <v>26.871030999999999</v>
      </c>
      <c r="D4" s="51">
        <v>28.231746999999999</v>
      </c>
      <c r="E4" s="51">
        <v>27.114484999999998</v>
      </c>
      <c r="F4" s="52">
        <v>26.968451999999999</v>
      </c>
      <c r="G4" s="41">
        <v>32.314979999999998</v>
      </c>
      <c r="H4" s="6">
        <v>32.036110000000001</v>
      </c>
      <c r="I4" s="6">
        <v>35.211708000000002</v>
      </c>
      <c r="J4" s="6">
        <v>32.706249</v>
      </c>
      <c r="K4" s="53">
        <v>33.092261999999998</v>
      </c>
      <c r="L4" s="54">
        <f>B4/G4</f>
        <v>0.84187144785483392</v>
      </c>
      <c r="M4" s="41">
        <f t="shared" ref="M4:P19" si="0">C4/H4</f>
        <v>0.83877321559952189</v>
      </c>
      <c r="N4" s="41">
        <f>D4/I4</f>
        <v>0.80177158688240846</v>
      </c>
      <c r="O4" s="41">
        <f t="shared" si="0"/>
        <v>0.82903071520063332</v>
      </c>
      <c r="P4" s="55">
        <f t="shared" si="0"/>
        <v>0.81494737349776813</v>
      </c>
      <c r="Q4" s="56">
        <f t="shared" ref="Q4:Q19" si="1">AVERAGE(L4:P4)</f>
        <v>0.82527886780703308</v>
      </c>
    </row>
    <row r="5" spans="1:17" ht="26.25" customHeight="1">
      <c r="A5" s="84"/>
      <c r="B5" s="57">
        <v>25.116772000000001</v>
      </c>
      <c r="C5" s="58">
        <v>25.879999000000002</v>
      </c>
      <c r="D5" s="58">
        <v>27.904375000000002</v>
      </c>
      <c r="E5" s="58">
        <v>24.958437</v>
      </c>
      <c r="F5" s="59">
        <v>24.881874</v>
      </c>
      <c r="G5" s="9">
        <v>28.795521000000001</v>
      </c>
      <c r="H5" s="10">
        <v>30.417292</v>
      </c>
      <c r="I5" s="10">
        <v>32.590102999999999</v>
      </c>
      <c r="J5" s="10">
        <v>29.375312999999998</v>
      </c>
      <c r="K5" s="60">
        <v>29.397604000000001</v>
      </c>
      <c r="L5" s="61">
        <f t="shared" ref="L5:L19" si="2">B5/G5</f>
        <v>0.87224579128122048</v>
      </c>
      <c r="M5" s="9">
        <f t="shared" si="0"/>
        <v>0.85083179002259646</v>
      </c>
      <c r="N5" s="9">
        <f t="shared" si="0"/>
        <v>0.856222362967064</v>
      </c>
      <c r="O5" s="9">
        <f t="shared" si="0"/>
        <v>0.84963986596500274</v>
      </c>
      <c r="P5" s="62">
        <f t="shared" si="0"/>
        <v>0.84639122290374413</v>
      </c>
      <c r="Q5" s="63">
        <f t="shared" si="1"/>
        <v>0.85506620662792554</v>
      </c>
    </row>
    <row r="6" spans="1:17" ht="26.25" customHeight="1">
      <c r="A6" s="84"/>
      <c r="B6" s="9">
        <v>24.063645999999999</v>
      </c>
      <c r="C6" s="10">
        <v>23.996979</v>
      </c>
      <c r="D6" s="10">
        <v>23.752604000000002</v>
      </c>
      <c r="E6" s="10">
        <v>23.752604000000002</v>
      </c>
      <c r="F6" s="11">
        <v>23.752604000000002</v>
      </c>
      <c r="G6" s="9">
        <v>35.688332000000003</v>
      </c>
      <c r="H6" s="10">
        <v>33.735000999999997</v>
      </c>
      <c r="I6" s="10">
        <v>32.482292000000001</v>
      </c>
      <c r="J6" s="10">
        <v>32.371352999999999</v>
      </c>
      <c r="K6" s="60">
        <v>32.443542000000001</v>
      </c>
      <c r="L6" s="61">
        <f t="shared" ref="L6:P11" si="3">B6/G6</f>
        <v>0.6742720842206914</v>
      </c>
      <c r="M6" s="9">
        <f t="shared" si="3"/>
        <v>0.71133772902511549</v>
      </c>
      <c r="N6" s="9">
        <f t="shared" si="3"/>
        <v>0.73124778263799861</v>
      </c>
      <c r="O6" s="9">
        <f t="shared" si="3"/>
        <v>0.73375382239970022</v>
      </c>
      <c r="P6" s="62">
        <f t="shared" si="3"/>
        <v>0.73212117221972872</v>
      </c>
      <c r="Q6" s="63">
        <f t="shared" ref="Q6:Q11" si="4">AVERAGE(L6:P6)</f>
        <v>0.71654651810064673</v>
      </c>
    </row>
    <row r="7" spans="1:17" ht="26.25" customHeight="1">
      <c r="A7" s="84"/>
      <c r="B7" s="9">
        <v>24.956354000000001</v>
      </c>
      <c r="C7" s="10">
        <v>24.82</v>
      </c>
      <c r="D7" s="10">
        <v>25.163124</v>
      </c>
      <c r="E7" s="10">
        <v>24.77375</v>
      </c>
      <c r="F7" s="11">
        <v>24.294270999999998</v>
      </c>
      <c r="G7" s="9">
        <v>32.314895999999997</v>
      </c>
      <c r="H7" s="10">
        <v>31.71677</v>
      </c>
      <c r="I7" s="10">
        <v>31.915417000000001</v>
      </c>
      <c r="J7" s="10">
        <v>31.454895</v>
      </c>
      <c r="K7" s="60">
        <v>31.113852999999999</v>
      </c>
      <c r="L7" s="61">
        <f t="shared" si="3"/>
        <v>0.77228637839341963</v>
      </c>
      <c r="M7" s="9">
        <f t="shared" si="3"/>
        <v>0.78255131275977974</v>
      </c>
      <c r="N7" s="9">
        <f t="shared" si="3"/>
        <v>0.78843162224701624</v>
      </c>
      <c r="O7" s="9">
        <f t="shared" si="3"/>
        <v>0.78759601645467259</v>
      </c>
      <c r="P7" s="62">
        <f t="shared" si="3"/>
        <v>0.78081846693818346</v>
      </c>
      <c r="Q7" s="63">
        <f t="shared" si="4"/>
        <v>0.78233675935861435</v>
      </c>
    </row>
    <row r="8" spans="1:17" ht="26.25" customHeight="1">
      <c r="A8" s="84"/>
      <c r="B8" s="9">
        <v>19.263165999999998</v>
      </c>
      <c r="C8" s="10">
        <v>19.152166000000001</v>
      </c>
      <c r="D8" s="10">
        <v>18.997499000000001</v>
      </c>
      <c r="E8" s="10">
        <v>19.051500000000001</v>
      </c>
      <c r="F8" s="11">
        <v>20.259001000000001</v>
      </c>
      <c r="G8" s="9">
        <v>28.387501</v>
      </c>
      <c r="H8" s="10">
        <v>28.124666000000001</v>
      </c>
      <c r="I8" s="10">
        <v>28.342500999999999</v>
      </c>
      <c r="J8" s="10">
        <v>28.093665999999999</v>
      </c>
      <c r="K8" s="60">
        <v>30.393667000000001</v>
      </c>
      <c r="L8" s="61">
        <f t="shared" si="3"/>
        <v>0.67857913946000381</v>
      </c>
      <c r="M8" s="9">
        <f t="shared" si="3"/>
        <v>0.68097398916666252</v>
      </c>
      <c r="N8" s="9">
        <f t="shared" si="3"/>
        <v>0.67028308475670517</v>
      </c>
      <c r="O8" s="9">
        <f t="shared" si="3"/>
        <v>0.67814218336617238</v>
      </c>
      <c r="P8" s="62">
        <f t="shared" si="3"/>
        <v>0.6665533645545304</v>
      </c>
      <c r="Q8" s="63">
        <f t="shared" si="4"/>
        <v>0.67490635226081486</v>
      </c>
    </row>
    <row r="9" spans="1:17" ht="26.25" customHeight="1">
      <c r="A9" s="84"/>
      <c r="B9" s="9">
        <v>28.633500000000002</v>
      </c>
      <c r="C9" s="10">
        <v>28.576830000000001</v>
      </c>
      <c r="D9" s="10">
        <v>29.689170000000001</v>
      </c>
      <c r="E9" s="10">
        <v>29.478670000000001</v>
      </c>
      <c r="F9" s="11">
        <v>29.11017</v>
      </c>
      <c r="G9" s="9">
        <v>31.008669999999999</v>
      </c>
      <c r="H9" s="10">
        <v>33165</v>
      </c>
      <c r="I9" s="10">
        <v>32.477670000000003</v>
      </c>
      <c r="J9" s="10">
        <v>32.482500000000002</v>
      </c>
      <c r="K9" s="60">
        <v>34.259340000000002</v>
      </c>
      <c r="L9" s="61">
        <f t="shared" si="3"/>
        <v>0.92340303534463108</v>
      </c>
      <c r="M9" s="9">
        <f t="shared" si="3"/>
        <v>8.6165626413387615E-4</v>
      </c>
      <c r="N9" s="9">
        <f t="shared" si="3"/>
        <v>0.91414100826814226</v>
      </c>
      <c r="O9" s="9">
        <f t="shared" si="3"/>
        <v>0.90752466712845381</v>
      </c>
      <c r="P9" s="62">
        <f t="shared" si="3"/>
        <v>0.84970025692263773</v>
      </c>
      <c r="Q9" s="63">
        <f t="shared" si="4"/>
        <v>0.71912612478559979</v>
      </c>
    </row>
    <row r="10" spans="1:17" ht="26.25" customHeight="1">
      <c r="A10" s="85"/>
      <c r="B10" s="13">
        <v>28.748667000000001</v>
      </c>
      <c r="C10" s="14">
        <v>27.369499000000001</v>
      </c>
      <c r="D10" s="14">
        <v>26.834333000000001</v>
      </c>
      <c r="E10" s="14">
        <v>29.498166999999999</v>
      </c>
      <c r="F10" s="15">
        <v>27.259167000000001</v>
      </c>
      <c r="G10" s="13">
        <v>34.895000000000003</v>
      </c>
      <c r="H10" s="14">
        <v>32.990665</v>
      </c>
      <c r="I10" s="14">
        <v>32.734332999999999</v>
      </c>
      <c r="J10" s="14">
        <v>36.008834999999998</v>
      </c>
      <c r="K10" s="64">
        <v>32.835999000000001</v>
      </c>
      <c r="L10" s="65">
        <f t="shared" si="3"/>
        <v>0.82386207193007588</v>
      </c>
      <c r="M10" s="13">
        <f t="shared" si="3"/>
        <v>0.82961343761939932</v>
      </c>
      <c r="N10" s="13">
        <f t="shared" si="3"/>
        <v>0.81976110525911738</v>
      </c>
      <c r="O10" s="13">
        <f t="shared" si="3"/>
        <v>0.81919248428892522</v>
      </c>
      <c r="P10" s="66">
        <f t="shared" si="3"/>
        <v>0.83016103758560844</v>
      </c>
      <c r="Q10" s="67">
        <f t="shared" si="4"/>
        <v>0.82451802733662516</v>
      </c>
    </row>
    <row r="11" spans="1:17" ht="26.25" customHeight="1">
      <c r="A11" s="128" t="s">
        <v>7</v>
      </c>
      <c r="B11" s="68">
        <v>23.085104000000001</v>
      </c>
      <c r="C11" s="69">
        <v>26.639896</v>
      </c>
      <c r="D11" s="69">
        <v>22.520834000000001</v>
      </c>
      <c r="E11" s="69">
        <v>22.321874999999999</v>
      </c>
      <c r="F11" s="70">
        <v>26.886769999999999</v>
      </c>
      <c r="G11" s="17">
        <v>29.333120000000001</v>
      </c>
      <c r="H11" s="18">
        <v>33.110576999999999</v>
      </c>
      <c r="I11" s="18">
        <v>28.970192000000001</v>
      </c>
      <c r="J11" s="18">
        <v>28.701709999999999</v>
      </c>
      <c r="K11" s="71">
        <v>32.756194999999998</v>
      </c>
      <c r="L11" s="72">
        <f t="shared" si="3"/>
        <v>0.78699790543931225</v>
      </c>
      <c r="M11" s="17">
        <f t="shared" si="3"/>
        <v>0.80457359592374367</v>
      </c>
      <c r="N11" s="17">
        <f t="shared" si="3"/>
        <v>0.7773795216821483</v>
      </c>
      <c r="O11" s="17">
        <f t="shared" si="3"/>
        <v>0.77771934146083976</v>
      </c>
      <c r="P11" s="73">
        <f t="shared" si="3"/>
        <v>0.82081481075564489</v>
      </c>
      <c r="Q11" s="74">
        <f t="shared" si="4"/>
        <v>0.79349703505233782</v>
      </c>
    </row>
    <row r="12" spans="1:17" ht="26.25" customHeight="1">
      <c r="A12" s="107"/>
      <c r="B12" s="9">
        <v>28.007083999999999</v>
      </c>
      <c r="C12" s="10">
        <v>27.5975</v>
      </c>
      <c r="D12" s="10">
        <v>26.834790999999999</v>
      </c>
      <c r="E12" s="10">
        <v>25.713228000000001</v>
      </c>
      <c r="F12" s="11">
        <v>24.746666000000001</v>
      </c>
      <c r="G12" s="9">
        <v>31.192499000000002</v>
      </c>
      <c r="H12" s="10">
        <v>30.477083</v>
      </c>
      <c r="I12" s="10">
        <v>29.216667000000001</v>
      </c>
      <c r="J12" s="10">
        <v>26.471563</v>
      </c>
      <c r="K12" s="60">
        <v>25.813645999999999</v>
      </c>
      <c r="L12" s="61">
        <f t="shared" si="2"/>
        <v>0.89787881374942091</v>
      </c>
      <c r="M12" s="9">
        <f t="shared" si="0"/>
        <v>0.90551644985184443</v>
      </c>
      <c r="N12" s="9">
        <f t="shared" si="0"/>
        <v>0.91847543732486658</v>
      </c>
      <c r="O12" s="9">
        <f t="shared" si="0"/>
        <v>0.97135284380450071</v>
      </c>
      <c r="P12" s="62">
        <f t="shared" si="0"/>
        <v>0.95866604818242274</v>
      </c>
      <c r="Q12" s="63">
        <f t="shared" si="1"/>
        <v>0.9303779185826111</v>
      </c>
    </row>
    <row r="13" spans="1:17" ht="26.25" customHeight="1">
      <c r="A13" s="107"/>
      <c r="B13" s="9">
        <v>25.008125</v>
      </c>
      <c r="C13" s="10">
        <v>25.917186999999998</v>
      </c>
      <c r="D13" s="10">
        <v>25.025207999999999</v>
      </c>
      <c r="E13" s="10">
        <v>24.697187</v>
      </c>
      <c r="F13" s="11">
        <v>25.822915999999999</v>
      </c>
      <c r="G13" s="9">
        <v>27.974271999999999</v>
      </c>
      <c r="H13" s="10">
        <v>30.041875999999998</v>
      </c>
      <c r="I13" s="10">
        <v>29.258333</v>
      </c>
      <c r="J13" s="10">
        <v>28.084167000000001</v>
      </c>
      <c r="K13" s="60">
        <v>29.628124</v>
      </c>
      <c r="L13" s="61">
        <f t="shared" si="2"/>
        <v>0.89396875100091977</v>
      </c>
      <c r="M13" s="9">
        <f t="shared" si="0"/>
        <v>0.86270201634545063</v>
      </c>
      <c r="N13" s="9">
        <f t="shared" si="0"/>
        <v>0.85531899578831094</v>
      </c>
      <c r="O13" s="9">
        <f t="shared" si="0"/>
        <v>0.87939895101748966</v>
      </c>
      <c r="P13" s="62">
        <f t="shared" si="0"/>
        <v>0.87156770371286418</v>
      </c>
      <c r="Q13" s="63">
        <f t="shared" si="1"/>
        <v>0.87259128357300708</v>
      </c>
    </row>
    <row r="14" spans="1:17" ht="26.25" customHeight="1">
      <c r="A14" s="107"/>
      <c r="B14" s="9">
        <v>30.618646999999999</v>
      </c>
      <c r="C14" s="10">
        <v>27.726562000000001</v>
      </c>
      <c r="D14" s="10">
        <v>28.34948</v>
      </c>
      <c r="E14" s="10">
        <v>28.732707999999999</v>
      </c>
      <c r="F14" s="11">
        <v>28.902394999999999</v>
      </c>
      <c r="G14" s="9">
        <v>32.974269999999997</v>
      </c>
      <c r="H14" s="10">
        <v>30.525312</v>
      </c>
      <c r="I14" s="10">
        <v>31.759895</v>
      </c>
      <c r="J14" s="10">
        <v>32.062603000000003</v>
      </c>
      <c r="K14" s="60">
        <v>31.618749999999999</v>
      </c>
      <c r="L14" s="61">
        <f t="shared" si="2"/>
        <v>0.92856178468848594</v>
      </c>
      <c r="M14" s="9">
        <f t="shared" si="0"/>
        <v>0.90831379544949453</v>
      </c>
      <c r="N14" s="9">
        <f t="shared" si="0"/>
        <v>0.89261882005592275</v>
      </c>
      <c r="O14" s="9">
        <f t="shared" si="0"/>
        <v>0.896143959365994</v>
      </c>
      <c r="P14" s="62">
        <f t="shared" si="0"/>
        <v>0.91409037359161893</v>
      </c>
      <c r="Q14" s="63">
        <f t="shared" si="1"/>
        <v>0.90794574663030336</v>
      </c>
    </row>
    <row r="15" spans="1:17" ht="26.25" customHeight="1">
      <c r="A15" s="107"/>
      <c r="B15" s="9">
        <v>28.908332999999999</v>
      </c>
      <c r="C15" s="10">
        <v>31.722833999999999</v>
      </c>
      <c r="D15" s="10">
        <v>31.260999999999999</v>
      </c>
      <c r="E15" s="10">
        <v>29.636499000000001</v>
      </c>
      <c r="F15" s="11">
        <v>28.523167000000001</v>
      </c>
      <c r="G15" s="9">
        <v>30.598832999999999</v>
      </c>
      <c r="H15" s="10">
        <v>34.008834999999998</v>
      </c>
      <c r="I15" s="10">
        <v>32.130333</v>
      </c>
      <c r="J15" s="10">
        <v>31.011499000000001</v>
      </c>
      <c r="K15" s="60">
        <v>29.700333000000001</v>
      </c>
      <c r="L15" s="61">
        <f t="shared" si="2"/>
        <v>0.94475279498404396</v>
      </c>
      <c r="M15" s="9">
        <f t="shared" si="0"/>
        <v>0.93278214322836994</v>
      </c>
      <c r="N15" s="9">
        <f t="shared" si="0"/>
        <v>0.97294354216621404</v>
      </c>
      <c r="O15" s="9">
        <f t="shared" si="0"/>
        <v>0.95566160797322308</v>
      </c>
      <c r="P15" s="62">
        <f t="shared" si="0"/>
        <v>0.96036522553467663</v>
      </c>
      <c r="Q15" s="63">
        <f t="shared" si="1"/>
        <v>0.95330106277730553</v>
      </c>
    </row>
    <row r="16" spans="1:17" ht="26.25" customHeight="1">
      <c r="A16" s="107"/>
      <c r="B16" s="9">
        <v>25.768667000000001</v>
      </c>
      <c r="C16" s="10">
        <v>30.742666</v>
      </c>
      <c r="D16" s="10">
        <v>27.369333000000001</v>
      </c>
      <c r="E16" s="10">
        <v>27.959333000000001</v>
      </c>
      <c r="F16" s="11">
        <v>26.098167</v>
      </c>
      <c r="G16" s="9">
        <v>29.781334000000001</v>
      </c>
      <c r="H16" s="10">
        <v>28.158667000000001</v>
      </c>
      <c r="I16" s="10">
        <v>23.097334</v>
      </c>
      <c r="J16" s="10">
        <v>22.891166999999999</v>
      </c>
      <c r="K16" s="60">
        <v>23.958334000000001</v>
      </c>
      <c r="L16" s="61">
        <f t="shared" si="2"/>
        <v>0.86526234855698536</v>
      </c>
      <c r="M16" s="9">
        <f t="shared" si="0"/>
        <v>1.091765672004289</v>
      </c>
      <c r="N16" s="9">
        <f t="shared" si="0"/>
        <v>1.1849563676916133</v>
      </c>
      <c r="O16" s="9">
        <f t="shared" si="0"/>
        <v>1.2214026921388499</v>
      </c>
      <c r="P16" s="62">
        <f t="shared" si="0"/>
        <v>1.0893147662103717</v>
      </c>
      <c r="Q16" s="63">
        <f>AVERAGE(L16:M16)</f>
        <v>0.97851401028063711</v>
      </c>
    </row>
    <row r="17" spans="1:17" ht="26.25" customHeight="1">
      <c r="A17" s="107"/>
      <c r="B17" s="9">
        <v>32.650500999999998</v>
      </c>
      <c r="C17" s="10">
        <v>28.971834000000001</v>
      </c>
      <c r="D17" s="10">
        <v>33.761166000000003</v>
      </c>
      <c r="E17" s="10">
        <v>30.212499999999999</v>
      </c>
      <c r="F17" s="11">
        <v>28.786667000000001</v>
      </c>
      <c r="G17" s="2">
        <v>37.286999000000002</v>
      </c>
      <c r="H17" s="10">
        <v>35.729168000000001</v>
      </c>
      <c r="I17" s="10">
        <v>38.336165999999999</v>
      </c>
      <c r="J17" s="10">
        <v>34.622664999999998</v>
      </c>
      <c r="K17" s="60">
        <v>34.417499999999997</v>
      </c>
      <c r="L17" s="61">
        <f t="shared" si="2"/>
        <v>0.87565376339350876</v>
      </c>
      <c r="M17" s="9">
        <f t="shared" si="0"/>
        <v>0.81087345778664643</v>
      </c>
      <c r="N17" s="9">
        <f t="shared" si="0"/>
        <v>0.88066099254682917</v>
      </c>
      <c r="O17" s="9">
        <f t="shared" si="0"/>
        <v>0.87262202375235987</v>
      </c>
      <c r="P17" s="62">
        <f t="shared" si="0"/>
        <v>0.83639622285174708</v>
      </c>
      <c r="Q17" s="63">
        <f t="shared" si="1"/>
        <v>0.85524129206621835</v>
      </c>
    </row>
    <row r="18" spans="1:17" ht="26.25" customHeight="1">
      <c r="A18" s="107"/>
      <c r="B18" s="9">
        <v>26.785329999999998</v>
      </c>
      <c r="C18" s="10">
        <v>25.146000000000001</v>
      </c>
      <c r="D18" s="10">
        <v>24.13833</v>
      </c>
      <c r="E18" s="10">
        <v>24.380500000000001</v>
      </c>
      <c r="F18" s="60">
        <v>24.11017</v>
      </c>
      <c r="G18" s="9">
        <v>27.805</v>
      </c>
      <c r="H18" s="10">
        <v>26.38167</v>
      </c>
      <c r="I18" s="10">
        <v>24.471499999999999</v>
      </c>
      <c r="J18" s="10">
        <v>26.286829999999998</v>
      </c>
      <c r="K18" s="60">
        <v>23.087630000000001</v>
      </c>
      <c r="L18" s="61">
        <f t="shared" si="2"/>
        <v>0.96332781873763706</v>
      </c>
      <c r="M18" s="9">
        <f t="shared" si="0"/>
        <v>0.95316179756626485</v>
      </c>
      <c r="N18" s="9">
        <f t="shared" si="0"/>
        <v>0.98638538708293322</v>
      </c>
      <c r="O18" s="9">
        <f>E18/J18</f>
        <v>0.92747965426032741</v>
      </c>
      <c r="P18" s="62">
        <f t="shared" si="0"/>
        <v>1.0442895178067215</v>
      </c>
      <c r="Q18" s="63">
        <f>AVERAGE(L18:P18)</f>
        <v>0.97492883509077688</v>
      </c>
    </row>
    <row r="19" spans="1:17" ht="26.25" customHeight="1">
      <c r="A19" s="108"/>
      <c r="B19" s="21">
        <v>25.295666000000001</v>
      </c>
      <c r="C19" s="22">
        <v>24.814501</v>
      </c>
      <c r="D19" s="22">
        <v>24.707001000000002</v>
      </c>
      <c r="E19" s="22">
        <v>25.080334000000001</v>
      </c>
      <c r="F19" s="23">
        <v>23.23</v>
      </c>
      <c r="G19" s="13">
        <v>34.45966</v>
      </c>
      <c r="H19" s="22">
        <v>34.503898999999997</v>
      </c>
      <c r="I19" s="22">
        <v>35.076611</v>
      </c>
      <c r="J19" s="22">
        <v>34.809829999999998</v>
      </c>
      <c r="K19" s="75">
        <v>36.213389999999997</v>
      </c>
      <c r="L19" s="65">
        <f t="shared" si="2"/>
        <v>0.73406603547452298</v>
      </c>
      <c r="M19" s="13">
        <f t="shared" si="0"/>
        <v>0.71917962083067777</v>
      </c>
      <c r="N19" s="13">
        <f t="shared" si="0"/>
        <v>0.70437252333185785</v>
      </c>
      <c r="O19" s="13">
        <f t="shared" si="0"/>
        <v>0.72049573353274066</v>
      </c>
      <c r="P19" s="66">
        <f t="shared" si="0"/>
        <v>0.64147543215368685</v>
      </c>
      <c r="Q19" s="67">
        <f t="shared" si="1"/>
        <v>0.70391786906469722</v>
      </c>
    </row>
    <row r="20" spans="1:17" ht="26.25" customHeight="1"/>
  </sheetData>
  <mergeCells count="9">
    <mergeCell ref="A11:A19"/>
    <mergeCell ref="B2:F2"/>
    <mergeCell ref="G2:K2"/>
    <mergeCell ref="L2:P2"/>
    <mergeCell ref="A1:A3"/>
    <mergeCell ref="B1:F1"/>
    <mergeCell ref="G1:K1"/>
    <mergeCell ref="L1:P1"/>
    <mergeCell ref="A4:A10"/>
  </mergeCells>
  <phoneticPr fontI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3-1 Wire hang test (X-ray)</vt:lpstr>
      <vt:lpstr>3-2 Rotarod test (X-ray)</vt:lpstr>
      <vt:lpstr>3-3 Open Field test (X-ray)</vt:lpstr>
      <vt:lpstr>3-4 Wire hang (freeze-thawed)</vt:lpstr>
      <vt:lpstr>3-5 Rotarod (freeze-thawed)</vt:lpstr>
      <vt:lpstr>3-6 Open Field (freeze-thawed)</vt:lpstr>
      <vt:lpstr>3-7 Blood flow (1 week) </vt:lpstr>
      <vt:lpstr>3-8 Blood flow (５weeks)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Yuko Ogawa</dc:creator>
  <cp:lastModifiedBy>木村貴文</cp:lastModifiedBy>
  <cp:lastPrinted>2022-07-07T00:31:17Z</cp:lastPrinted>
  <dcterms:created xsi:type="dcterms:W3CDTF">2019-09-20T04:19:55Z</dcterms:created>
  <dcterms:modified xsi:type="dcterms:W3CDTF">2024-01-03T23:27:35Z</dcterms:modified>
</cp:coreProperties>
</file>