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nizuzun/UK-HD/Anästhesiologie UK HD/AG Airwaymanagement/Forschung Airway/SpineMotion Cadaver/Scientific Reports/Einreichung Mai/Amend. Mai/"/>
    </mc:Choice>
  </mc:AlternateContent>
  <xr:revisionPtr revIDLastSave="0" documentId="13_ncr:1_{8ADC381A-E598-E146-A842-D95B603C1254}" xr6:coauthVersionLast="47" xr6:coauthVersionMax="47" xr10:uidLastSave="{00000000-0000-0000-0000-000000000000}"/>
  <bookViews>
    <workbookView xWindow="0" yWindow="740" windowWidth="29400" windowHeight="18380" xr2:uid="{5B0C7872-CA29-4491-99AA-8978F357F388}"/>
  </bookViews>
  <sheets>
    <sheet name="Tests" sheetId="2" r:id="rId1"/>
  </sheets>
  <definedNames>
    <definedName name="_xlnm.Print_Area" localSheetId="0">Tests!$A$4:$L$99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2" l="1"/>
  <c r="D99" i="2"/>
  <c r="L99" i="2" s="1"/>
  <c r="G98" i="2"/>
  <c r="D98" i="2"/>
  <c r="L98" i="2" s="1"/>
  <c r="G97" i="2"/>
  <c r="D97" i="2"/>
  <c r="L97" i="2" s="1"/>
  <c r="G94" i="2"/>
  <c r="D94" i="2"/>
  <c r="L94" i="2" s="1"/>
  <c r="G93" i="2"/>
  <c r="D93" i="2"/>
  <c r="L93" i="2" s="1"/>
  <c r="G92" i="2"/>
  <c r="D92" i="2"/>
  <c r="L92" i="2" s="1"/>
  <c r="G89" i="2"/>
  <c r="D89" i="2"/>
  <c r="L89" i="2" s="1"/>
  <c r="G88" i="2"/>
  <c r="D88" i="2"/>
  <c r="L88" i="2" s="1"/>
  <c r="G87" i="2"/>
  <c r="D87" i="2"/>
  <c r="L87" i="2" s="1"/>
  <c r="G83" i="2"/>
  <c r="D83" i="2"/>
  <c r="L83" i="2" s="1"/>
  <c r="G82" i="2"/>
  <c r="D82" i="2"/>
  <c r="L82" i="2" s="1"/>
  <c r="G81" i="2"/>
  <c r="D81" i="2"/>
  <c r="L81" i="2" s="1"/>
  <c r="G78" i="2"/>
  <c r="D78" i="2"/>
  <c r="L78" i="2" s="1"/>
  <c r="G77" i="2"/>
  <c r="D77" i="2"/>
  <c r="L77" i="2" s="1"/>
  <c r="G76" i="2"/>
  <c r="D76" i="2"/>
  <c r="L76" i="2" s="1"/>
  <c r="G73" i="2"/>
  <c r="D73" i="2"/>
  <c r="L73" i="2" s="1"/>
  <c r="G72" i="2"/>
  <c r="D72" i="2"/>
  <c r="L72" i="2" s="1"/>
  <c r="G71" i="2"/>
  <c r="D71" i="2"/>
  <c r="L71" i="2" s="1"/>
  <c r="G67" i="2"/>
  <c r="D67" i="2"/>
  <c r="L67" i="2" s="1"/>
  <c r="G66" i="2"/>
  <c r="D66" i="2"/>
  <c r="L66" i="2" s="1"/>
  <c r="G65" i="2"/>
  <c r="D65" i="2"/>
  <c r="L65" i="2" s="1"/>
  <c r="G62" i="2"/>
  <c r="D62" i="2"/>
  <c r="L62" i="2" s="1"/>
  <c r="G61" i="2"/>
  <c r="D61" i="2"/>
  <c r="L61" i="2" s="1"/>
  <c r="G60" i="2"/>
  <c r="D60" i="2"/>
  <c r="L60" i="2" s="1"/>
  <c r="G57" i="2"/>
  <c r="D57" i="2"/>
  <c r="L57" i="2" s="1"/>
  <c r="G56" i="2"/>
  <c r="D56" i="2"/>
  <c r="L56" i="2" s="1"/>
  <c r="G55" i="2"/>
  <c r="D55" i="2"/>
  <c r="L55" i="2" s="1"/>
  <c r="G51" i="2"/>
  <c r="D51" i="2"/>
  <c r="L51" i="2" s="1"/>
  <c r="G50" i="2"/>
  <c r="D50" i="2"/>
  <c r="L50" i="2" s="1"/>
  <c r="G49" i="2"/>
  <c r="D49" i="2"/>
  <c r="L49" i="2" s="1"/>
  <c r="G46" i="2"/>
  <c r="D46" i="2"/>
  <c r="L46" i="2" s="1"/>
  <c r="G45" i="2"/>
  <c r="D45" i="2"/>
  <c r="L45" i="2" s="1"/>
  <c r="G44" i="2"/>
  <c r="D44" i="2"/>
  <c r="L44" i="2" s="1"/>
  <c r="G41" i="2"/>
  <c r="D41" i="2"/>
  <c r="L41" i="2" s="1"/>
  <c r="G40" i="2"/>
  <c r="D40" i="2"/>
  <c r="L40" i="2" s="1"/>
  <c r="G39" i="2"/>
  <c r="D39" i="2"/>
  <c r="L39" i="2" s="1"/>
  <c r="G35" i="2"/>
  <c r="D35" i="2"/>
  <c r="L35" i="2" s="1"/>
  <c r="G34" i="2"/>
  <c r="D34" i="2"/>
  <c r="L34" i="2" s="1"/>
  <c r="G33" i="2"/>
  <c r="D33" i="2"/>
  <c r="L33" i="2" s="1"/>
  <c r="G30" i="2"/>
  <c r="D30" i="2"/>
  <c r="L30" i="2" s="1"/>
  <c r="G29" i="2"/>
  <c r="D29" i="2"/>
  <c r="L29" i="2" s="1"/>
  <c r="G28" i="2"/>
  <c r="D28" i="2"/>
  <c r="L28" i="2" s="1"/>
  <c r="G25" i="2"/>
  <c r="D25" i="2"/>
  <c r="L25" i="2" s="1"/>
  <c r="G24" i="2"/>
  <c r="D24" i="2"/>
  <c r="L24" i="2" s="1"/>
  <c r="G23" i="2"/>
  <c r="D23" i="2"/>
  <c r="L23" i="2" s="1"/>
  <c r="G19" i="2"/>
  <c r="D19" i="2"/>
  <c r="L19" i="2" s="1"/>
  <c r="G18" i="2"/>
  <c r="D18" i="2"/>
  <c r="L18" i="2" s="1"/>
  <c r="G17" i="2"/>
  <c r="D17" i="2"/>
  <c r="L17" i="2" s="1"/>
  <c r="G14" i="2"/>
  <c r="D14" i="2"/>
  <c r="L14" i="2" s="1"/>
  <c r="G13" i="2"/>
  <c r="D13" i="2"/>
  <c r="L13" i="2" s="1"/>
  <c r="G12" i="2"/>
  <c r="D12" i="2"/>
  <c r="L12" i="2" s="1"/>
  <c r="G9" i="2"/>
  <c r="D9" i="2"/>
  <c r="L9" i="2" s="1"/>
  <c r="G8" i="2"/>
  <c r="D8" i="2"/>
  <c r="L8" i="2" s="1"/>
  <c r="G7" i="2"/>
  <c r="D7" i="2"/>
  <c r="L7" i="2" s="1"/>
</calcChain>
</file>

<file path=xl/sharedStrings.xml><?xml version="1.0" encoding="utf-8"?>
<sst xmlns="http://schemas.openxmlformats.org/spreadsheetml/2006/main" count="349" uniqueCount="29">
  <si>
    <t>Spine Intact</t>
  </si>
  <si>
    <t>WDS difference 1</t>
  </si>
  <si>
    <t>CL vs. VL</t>
  </si>
  <si>
    <t>CL vs. FO</t>
  </si>
  <si>
    <t>VL vs. FO</t>
  </si>
  <si>
    <r>
      <t>n</t>
    </r>
    <r>
      <rPr>
        <vertAlign val="subscript"/>
        <sz val="11"/>
        <color theme="1"/>
        <rFont val="Aptos Narrow"/>
        <family val="2"/>
        <scheme val="minor"/>
      </rPr>
      <t>1</t>
    </r>
  </si>
  <si>
    <r>
      <t>n</t>
    </r>
    <r>
      <rPr>
        <vertAlign val="subscript"/>
        <sz val="11"/>
        <color theme="1"/>
        <rFont val="Aptos Narrow"/>
        <family val="2"/>
        <scheme val="minor"/>
      </rPr>
      <t>2</t>
    </r>
  </si>
  <si>
    <t>N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</si>
  <si>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  <scheme val="minor"/>
      </rPr>
      <t>median</t>
    </r>
  </si>
  <si>
    <t>p-value</t>
  </si>
  <si>
    <t>sig. level</t>
  </si>
  <si>
    <t>Z-value</t>
  </si>
  <si>
    <t>Spine AOD</t>
  </si>
  <si>
    <t>Spine AOD + AAI</t>
  </si>
  <si>
    <t>Kind of intubation</t>
  </si>
  <si>
    <t>WDS difference 2</t>
  </si>
  <si>
    <r>
      <t>median</t>
    </r>
    <r>
      <rPr>
        <vertAlign val="subscript"/>
        <sz val="11"/>
        <color theme="1"/>
        <rFont val="Aptos Narrow"/>
        <family val="2"/>
        <scheme val="minor"/>
      </rPr>
      <t>1</t>
    </r>
  </si>
  <si>
    <r>
      <t>median</t>
    </r>
    <r>
      <rPr>
        <vertAlign val="subscript"/>
        <sz val="11"/>
        <color theme="1"/>
        <rFont val="Aptos Narrow"/>
        <family val="2"/>
        <scheme val="minor"/>
      </rPr>
      <t>2</t>
    </r>
  </si>
  <si>
    <t>A0 difference</t>
  </si>
  <si>
    <t>A1 difference</t>
  </si>
  <si>
    <t>Distraction</t>
  </si>
  <si>
    <t>Duration</t>
  </si>
  <si>
    <t>U-value</t>
  </si>
  <si>
    <t>ns</t>
  </si>
  <si>
    <t>effect size r</t>
  </si>
  <si>
    <t>p &lt; 0,05</t>
  </si>
  <si>
    <t>p &lt; 0,001</t>
  </si>
  <si>
    <t>p &lt; 0,01</t>
  </si>
  <si>
    <t>Table S1: The table shows the complete comparative analysis of all endpoints, including statistical subanalyses.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</si>
</sst>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ptos Narrow"/>
      <family val="1"/>
      <charset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4"/>
      <color theme="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Border="1"/>
    <xf numFmtId="0" fontId="1" fillId="3" borderId="1" xfId="0" applyFont="1" applyFill="1" applyBorder="1"/>
    <xf numFmtId="0" fontId="1" fillId="4" borderId="1" xfId="0" applyFont="1" applyFill="1" applyBorder="1"/>
    <xf numFmtId="0" fontId="5" fillId="5" borderId="3" xfId="0" applyFont="1" applyFill="1" applyBorder="1"/>
    <xf numFmtId="0" fontId="5" fillId="6" borderId="3" xfId="0" applyFont="1" applyFill="1" applyBorder="1"/>
    <xf numFmtId="0" fontId="5" fillId="7" borderId="4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0" fillId="0" borderId="5" xfId="0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0" fillId="8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8" borderId="2" xfId="0" applyNumberForma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9" borderId="2" xfId="0" applyNumberFormat="1" applyFill="1" applyBorder="1" applyAlignment="1">
      <alignment horizontal="center"/>
    </xf>
    <xf numFmtId="164" fontId="0" fillId="10" borderId="2" xfId="0" applyNumberFormat="1" applyFill="1" applyBorder="1" applyAlignment="1">
      <alignment horizontal="center"/>
    </xf>
    <xf numFmtId="164" fontId="0" fillId="11" borderId="2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8" borderId="2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9" borderId="2" xfId="0" applyNumberFormat="1" applyFill="1" applyBorder="1" applyAlignment="1">
      <alignment horizontal="center"/>
    </xf>
    <xf numFmtId="2" fontId="0" fillId="10" borderId="2" xfId="0" applyNumberFormat="1" applyFill="1" applyBorder="1" applyAlignment="1">
      <alignment horizontal="center"/>
    </xf>
    <xf numFmtId="2" fontId="0" fillId="11" borderId="2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E73E7-CB7A-4DA8-9BF5-4AF877C3D3E7}">
  <dimension ref="A1:S100"/>
  <sheetViews>
    <sheetView tabSelected="1" zoomScale="90" zoomScaleNormal="90" workbookViewId="0">
      <selection activeCell="O3" sqref="O3"/>
    </sheetView>
  </sheetViews>
  <sheetFormatPr baseColWidth="10" defaultRowHeight="15" x14ac:dyDescent="0.2"/>
  <cols>
    <col min="1" max="1" width="18.6640625" customWidth="1"/>
    <col min="2" max="4" width="10.6640625" style="17" customWidth="1"/>
    <col min="5" max="7" width="10.6640625" style="30" customWidth="1"/>
    <col min="8" max="8" width="10.6640625" style="42" customWidth="1"/>
    <col min="9" max="9" width="10.6640625" style="30" customWidth="1"/>
    <col min="10" max="10" width="10.6640625" style="17" customWidth="1"/>
    <col min="11" max="12" width="10.6640625" style="30" customWidth="1"/>
  </cols>
  <sheetData>
    <row r="1" spans="1:19" ht="19" x14ac:dyDescent="0.25">
      <c r="A1" s="52" t="s">
        <v>28</v>
      </c>
    </row>
    <row r="3" spans="1:19" ht="16" thickBot="1" x14ac:dyDescent="0.25"/>
    <row r="4" spans="1:19" ht="16" thickTop="1" x14ac:dyDescent="0.2">
      <c r="A4" s="10" t="s">
        <v>1</v>
      </c>
      <c r="B4" s="14"/>
      <c r="C4" s="14"/>
      <c r="D4" s="14"/>
      <c r="E4" s="26"/>
      <c r="F4" s="26"/>
      <c r="G4" s="26"/>
      <c r="H4" s="39"/>
      <c r="I4" s="26"/>
      <c r="J4" s="14"/>
      <c r="K4" s="26"/>
      <c r="L4" s="26"/>
    </row>
    <row r="5" spans="1:19" x14ac:dyDescent="0.2">
      <c r="A5" s="4" t="s">
        <v>0</v>
      </c>
      <c r="B5" s="15"/>
      <c r="C5" s="15"/>
      <c r="D5" s="15"/>
      <c r="E5" s="27"/>
      <c r="F5" s="27"/>
      <c r="G5" s="27"/>
      <c r="H5" s="40"/>
      <c r="I5" s="27"/>
      <c r="J5" s="15"/>
      <c r="K5" s="27"/>
      <c r="L5" s="27"/>
    </row>
    <row r="6" spans="1:19" ht="17" x14ac:dyDescent="0.25">
      <c r="A6" s="8" t="s">
        <v>14</v>
      </c>
      <c r="B6" s="16" t="s">
        <v>5</v>
      </c>
      <c r="C6" s="16" t="s">
        <v>6</v>
      </c>
      <c r="D6" s="16" t="s">
        <v>7</v>
      </c>
      <c r="E6" s="28" t="s">
        <v>16</v>
      </c>
      <c r="F6" s="28" t="s">
        <v>17</v>
      </c>
      <c r="G6" s="29" t="s">
        <v>8</v>
      </c>
      <c r="H6" s="41" t="s">
        <v>22</v>
      </c>
      <c r="I6" s="28" t="s">
        <v>9</v>
      </c>
      <c r="J6" s="16" t="s">
        <v>10</v>
      </c>
      <c r="K6" s="28" t="s">
        <v>11</v>
      </c>
      <c r="L6" s="28" t="s">
        <v>24</v>
      </c>
    </row>
    <row r="7" spans="1:19" x14ac:dyDescent="0.2">
      <c r="A7" t="s">
        <v>2</v>
      </c>
      <c r="B7" s="17">
        <v>17</v>
      </c>
      <c r="C7" s="17">
        <v>18</v>
      </c>
      <c r="D7" s="17">
        <f>SUM(B7:C7)</f>
        <v>35</v>
      </c>
      <c r="E7" s="30">
        <v>-0.36</v>
      </c>
      <c r="F7" s="30">
        <v>-0.33</v>
      </c>
      <c r="G7" s="30">
        <f>E7-F7</f>
        <v>-2.9999999999999971E-2</v>
      </c>
      <c r="H7" s="42">
        <v>151</v>
      </c>
      <c r="I7" s="30">
        <v>0.96099999999999997</v>
      </c>
      <c r="J7" s="17" t="s">
        <v>23</v>
      </c>
      <c r="K7" s="30">
        <v>-6.6000000000000003E-2</v>
      </c>
      <c r="L7" s="30">
        <f>ABS(K7/SQRT(D7))</f>
        <v>1.115603616241642E-2</v>
      </c>
    </row>
    <row r="8" spans="1:19" x14ac:dyDescent="0.2">
      <c r="A8" t="s">
        <v>3</v>
      </c>
      <c r="B8" s="17">
        <v>17</v>
      </c>
      <c r="C8" s="17">
        <v>17</v>
      </c>
      <c r="D8" s="17">
        <f t="shared" ref="D8:D9" si="0">SUM(B8:C8)</f>
        <v>34</v>
      </c>
      <c r="E8" s="30">
        <v>-0.36</v>
      </c>
      <c r="F8" s="30">
        <v>-0.31</v>
      </c>
      <c r="G8" s="30">
        <f t="shared" ref="G8:G9" si="1">E8-F8</f>
        <v>-4.9999999999999989E-2</v>
      </c>
      <c r="H8" s="42">
        <v>116.5</v>
      </c>
      <c r="I8" s="30">
        <v>0.33900000000000002</v>
      </c>
      <c r="J8" s="17" t="s">
        <v>23</v>
      </c>
      <c r="K8" s="30">
        <v>-0.96499999999999997</v>
      </c>
      <c r="L8" s="30">
        <f t="shared" ref="L8:L9" si="2">ABS(K8/SQRT(D8))</f>
        <v>0.16549613466252103</v>
      </c>
      <c r="P8" s="51"/>
      <c r="Q8" s="51"/>
      <c r="R8" s="51"/>
      <c r="S8" s="51"/>
    </row>
    <row r="9" spans="1:19" x14ac:dyDescent="0.2">
      <c r="A9" s="1" t="s">
        <v>4</v>
      </c>
      <c r="B9" s="15">
        <v>18</v>
      </c>
      <c r="C9" s="15">
        <v>17</v>
      </c>
      <c r="D9" s="15">
        <f t="shared" si="0"/>
        <v>35</v>
      </c>
      <c r="E9" s="27">
        <v>-0.33</v>
      </c>
      <c r="F9" s="27">
        <v>-0.31</v>
      </c>
      <c r="G9" s="27">
        <f t="shared" si="1"/>
        <v>-2.0000000000000018E-2</v>
      </c>
      <c r="H9" s="40">
        <v>127.5</v>
      </c>
      <c r="I9" s="27">
        <v>0.40500000000000003</v>
      </c>
      <c r="J9" s="15" t="s">
        <v>23</v>
      </c>
      <c r="K9" s="27">
        <v>-0.84199999999999997</v>
      </c>
      <c r="L9" s="27">
        <f t="shared" si="2"/>
        <v>0.14232397649628217</v>
      </c>
      <c r="P9" s="51"/>
      <c r="Q9" s="51"/>
      <c r="R9" s="51"/>
      <c r="S9" s="51"/>
    </row>
    <row r="10" spans="1:19" x14ac:dyDescent="0.2">
      <c r="A10" s="5" t="s">
        <v>12</v>
      </c>
      <c r="B10" s="15"/>
      <c r="C10" s="15"/>
      <c r="D10" s="15"/>
      <c r="E10" s="27"/>
      <c r="F10" s="27"/>
      <c r="G10" s="27"/>
      <c r="H10" s="40"/>
      <c r="I10" s="27"/>
      <c r="J10" s="15"/>
      <c r="K10" s="27"/>
      <c r="L10" s="27"/>
    </row>
    <row r="11" spans="1:19" ht="17" x14ac:dyDescent="0.25">
      <c r="A11" s="7" t="s">
        <v>14</v>
      </c>
      <c r="B11" s="18" t="s">
        <v>5</v>
      </c>
      <c r="C11" s="18" t="s">
        <v>6</v>
      </c>
      <c r="D11" s="18" t="s">
        <v>7</v>
      </c>
      <c r="E11" s="28" t="s">
        <v>16</v>
      </c>
      <c r="F11" s="28" t="s">
        <v>17</v>
      </c>
      <c r="G11" s="31" t="s">
        <v>8</v>
      </c>
      <c r="H11" s="41" t="s">
        <v>22</v>
      </c>
      <c r="I11" s="50" t="s">
        <v>9</v>
      </c>
      <c r="J11" s="18" t="s">
        <v>10</v>
      </c>
      <c r="K11" s="50" t="s">
        <v>11</v>
      </c>
      <c r="L11" s="50" t="s">
        <v>24</v>
      </c>
    </row>
    <row r="12" spans="1:19" x14ac:dyDescent="0.2">
      <c r="A12" t="s">
        <v>2</v>
      </c>
      <c r="B12" s="17">
        <v>17</v>
      </c>
      <c r="C12" s="17">
        <v>17</v>
      </c>
      <c r="D12" s="17">
        <f>SUM(B12:C12)</f>
        <v>34</v>
      </c>
      <c r="E12" s="30">
        <v>-1.31</v>
      </c>
      <c r="F12" s="30">
        <v>-0.64</v>
      </c>
      <c r="G12" s="30">
        <f>E12-F12</f>
        <v>-0.67</v>
      </c>
      <c r="H12" s="42">
        <v>70.5</v>
      </c>
      <c r="I12" s="30">
        <v>8.9999999999999993E-3</v>
      </c>
      <c r="J12" s="17" t="s">
        <v>27</v>
      </c>
      <c r="K12" s="30">
        <v>-2.5499999999999998</v>
      </c>
      <c r="L12" s="30">
        <f>ABS(K12/SQRT(D12))</f>
        <v>0.43732139211339749</v>
      </c>
    </row>
    <row r="13" spans="1:19" x14ac:dyDescent="0.2">
      <c r="A13" t="s">
        <v>3</v>
      </c>
      <c r="B13" s="17">
        <v>17</v>
      </c>
      <c r="C13" s="17">
        <v>16</v>
      </c>
      <c r="D13" s="17">
        <f t="shared" ref="D13:D14" si="3">SUM(B13:C13)</f>
        <v>33</v>
      </c>
      <c r="E13" s="30">
        <v>-1.31</v>
      </c>
      <c r="F13" s="30">
        <v>-0.46500000000000002</v>
      </c>
      <c r="G13" s="30">
        <f t="shared" ref="G13:G14" si="4">E13-F13</f>
        <v>-0.84499999999999997</v>
      </c>
      <c r="H13" s="42">
        <v>30.5</v>
      </c>
      <c r="I13" s="30">
        <v>0</v>
      </c>
      <c r="J13" s="17" t="s">
        <v>26</v>
      </c>
      <c r="K13" s="30">
        <v>-3.802</v>
      </c>
      <c r="L13" s="30">
        <f t="shared" ref="L13:L14" si="5">ABS(K13/SQRT(D13))</f>
        <v>0.6618432479435632</v>
      </c>
    </row>
    <row r="14" spans="1:19" x14ac:dyDescent="0.2">
      <c r="A14" s="1" t="s">
        <v>4</v>
      </c>
      <c r="B14" s="15">
        <v>17</v>
      </c>
      <c r="C14" s="15">
        <v>16</v>
      </c>
      <c r="D14" s="17">
        <f t="shared" si="3"/>
        <v>33</v>
      </c>
      <c r="E14" s="27">
        <v>-0.64</v>
      </c>
      <c r="F14" s="27">
        <v>-0.46500000000000002</v>
      </c>
      <c r="G14" s="30">
        <f t="shared" si="4"/>
        <v>-0.17499999999999999</v>
      </c>
      <c r="H14" s="40">
        <v>68.5</v>
      </c>
      <c r="I14" s="27">
        <v>1.4E-2</v>
      </c>
      <c r="J14" s="15" t="s">
        <v>25</v>
      </c>
      <c r="K14" s="27">
        <v>-2.4329999999999998</v>
      </c>
      <c r="L14" s="30">
        <f t="shared" si="5"/>
        <v>0.42353093694021282</v>
      </c>
    </row>
    <row r="15" spans="1:19" x14ac:dyDescent="0.2">
      <c r="A15" s="6" t="s">
        <v>13</v>
      </c>
      <c r="B15" s="19"/>
      <c r="C15" s="19"/>
      <c r="D15" s="19"/>
      <c r="E15" s="32"/>
      <c r="F15" s="32"/>
      <c r="G15" s="32"/>
      <c r="H15" s="43"/>
      <c r="I15" s="32"/>
      <c r="J15" s="19"/>
      <c r="K15" s="32"/>
      <c r="L15" s="32"/>
    </row>
    <row r="16" spans="1:19" ht="17" x14ac:dyDescent="0.25">
      <c r="A16" s="7" t="s">
        <v>14</v>
      </c>
      <c r="B16" s="18" t="s">
        <v>5</v>
      </c>
      <c r="C16" s="18" t="s">
        <v>6</v>
      </c>
      <c r="D16" s="18" t="s">
        <v>7</v>
      </c>
      <c r="E16" s="28" t="s">
        <v>16</v>
      </c>
      <c r="F16" s="28" t="s">
        <v>17</v>
      </c>
      <c r="G16" s="31" t="s">
        <v>8</v>
      </c>
      <c r="H16" s="41" t="s">
        <v>22</v>
      </c>
      <c r="I16" s="50" t="s">
        <v>9</v>
      </c>
      <c r="J16" s="18" t="s">
        <v>10</v>
      </c>
      <c r="K16" s="50" t="s">
        <v>11</v>
      </c>
      <c r="L16" s="50" t="s">
        <v>24</v>
      </c>
    </row>
    <row r="17" spans="1:12" x14ac:dyDescent="0.2">
      <c r="A17" t="s">
        <v>2</v>
      </c>
      <c r="B17" s="17">
        <v>17</v>
      </c>
      <c r="C17" s="17">
        <v>18</v>
      </c>
      <c r="D17" s="17">
        <f>SUM(B17:C17)</f>
        <v>35</v>
      </c>
      <c r="E17" s="30">
        <v>-1.06</v>
      </c>
      <c r="F17" s="30">
        <v>-0.84</v>
      </c>
      <c r="G17" s="30">
        <f>E17-F17</f>
        <v>-0.22000000000000008</v>
      </c>
      <c r="H17" s="42">
        <v>82.5</v>
      </c>
      <c r="I17" s="30">
        <v>1.9E-2</v>
      </c>
      <c r="J17" s="17" t="s">
        <v>25</v>
      </c>
      <c r="K17" s="30">
        <v>-2.3290000000000002</v>
      </c>
      <c r="L17" s="30">
        <f>ABS(K17/SQRT(D17))</f>
        <v>0.39367285185254303</v>
      </c>
    </row>
    <row r="18" spans="1:12" x14ac:dyDescent="0.2">
      <c r="A18" t="s">
        <v>3</v>
      </c>
      <c r="B18" s="17">
        <v>17</v>
      </c>
      <c r="C18" s="17">
        <v>14</v>
      </c>
      <c r="D18" s="17">
        <f t="shared" ref="D18:D19" si="6">SUM(B18:C18)</f>
        <v>31</v>
      </c>
      <c r="E18" s="30">
        <v>-1.06</v>
      </c>
      <c r="F18" s="30">
        <v>-0.44500000000000001</v>
      </c>
      <c r="G18" s="30">
        <f t="shared" ref="G18:G19" si="7">E18-F18</f>
        <v>-0.61499999999999999</v>
      </c>
      <c r="H18" s="42">
        <v>18.5</v>
      </c>
      <c r="I18" s="30">
        <v>0</v>
      </c>
      <c r="J18" s="17" t="s">
        <v>26</v>
      </c>
      <c r="K18" s="30">
        <v>-3.992</v>
      </c>
      <c r="L18" s="30">
        <f t="shared" ref="L18:L19" si="8">ABS(K18/SQRT(D18))</f>
        <v>0.71698436569088542</v>
      </c>
    </row>
    <row r="19" spans="1:12" ht="16" thickBot="1" x14ac:dyDescent="0.25">
      <c r="A19" t="s">
        <v>4</v>
      </c>
      <c r="B19" s="17">
        <v>18</v>
      </c>
      <c r="C19" s="17">
        <v>14</v>
      </c>
      <c r="D19" s="17">
        <f t="shared" si="6"/>
        <v>32</v>
      </c>
      <c r="E19" s="30">
        <v>-0.84</v>
      </c>
      <c r="F19" s="30">
        <v>-0.44500000000000001</v>
      </c>
      <c r="G19" s="30">
        <f t="shared" si="7"/>
        <v>-0.39499999999999996</v>
      </c>
      <c r="H19" s="42">
        <v>60.5</v>
      </c>
      <c r="I19" s="30">
        <v>1.0999999999999999E-2</v>
      </c>
      <c r="J19" s="17" t="s">
        <v>25</v>
      </c>
      <c r="K19" s="30">
        <v>-2.4900000000000002</v>
      </c>
      <c r="L19" s="30">
        <f t="shared" si="8"/>
        <v>0.44017397128862584</v>
      </c>
    </row>
    <row r="20" spans="1:12" ht="16" thickTop="1" x14ac:dyDescent="0.2">
      <c r="A20" s="11" t="s">
        <v>15</v>
      </c>
      <c r="B20" s="20"/>
      <c r="C20" s="20"/>
      <c r="D20" s="20"/>
      <c r="E20" s="33"/>
      <c r="F20" s="33"/>
      <c r="G20" s="33"/>
      <c r="H20" s="44"/>
      <c r="I20" s="33"/>
      <c r="J20" s="20"/>
      <c r="K20" s="33"/>
      <c r="L20" s="33"/>
    </row>
    <row r="21" spans="1:12" x14ac:dyDescent="0.2">
      <c r="A21" s="4" t="s">
        <v>0</v>
      </c>
      <c r="B21" s="15"/>
      <c r="C21" s="15"/>
      <c r="D21" s="15"/>
      <c r="E21" s="27"/>
      <c r="F21" s="27"/>
      <c r="G21" s="27"/>
      <c r="H21" s="40"/>
      <c r="I21" s="27"/>
      <c r="J21" s="15"/>
      <c r="K21" s="27"/>
      <c r="L21" s="27"/>
    </row>
    <row r="22" spans="1:12" ht="17" x14ac:dyDescent="0.25">
      <c r="A22" s="8" t="s">
        <v>14</v>
      </c>
      <c r="B22" s="16" t="s">
        <v>5</v>
      </c>
      <c r="C22" s="16" t="s">
        <v>6</v>
      </c>
      <c r="D22" s="16" t="s">
        <v>7</v>
      </c>
      <c r="E22" s="28" t="s">
        <v>16</v>
      </c>
      <c r="F22" s="28" t="s">
        <v>17</v>
      </c>
      <c r="G22" s="29" t="s">
        <v>8</v>
      </c>
      <c r="H22" s="41" t="s">
        <v>22</v>
      </c>
      <c r="I22" s="28" t="s">
        <v>9</v>
      </c>
      <c r="J22" s="16" t="s">
        <v>10</v>
      </c>
      <c r="K22" s="28" t="s">
        <v>11</v>
      </c>
      <c r="L22" s="28" t="s">
        <v>24</v>
      </c>
    </row>
    <row r="23" spans="1:12" x14ac:dyDescent="0.2">
      <c r="A23" t="s">
        <v>2</v>
      </c>
      <c r="B23" s="17">
        <v>17</v>
      </c>
      <c r="C23" s="17">
        <v>18</v>
      </c>
      <c r="D23" s="17">
        <f>SUM(B23:C23)</f>
        <v>35</v>
      </c>
      <c r="E23" s="30">
        <v>-0.17</v>
      </c>
      <c r="F23" s="30">
        <v>-0.20499999999999999</v>
      </c>
      <c r="G23" s="30">
        <f>E23-F23</f>
        <v>3.4999999999999976E-2</v>
      </c>
      <c r="H23" s="42">
        <v>123.5</v>
      </c>
      <c r="I23" s="30">
        <v>0.33500000000000002</v>
      </c>
      <c r="J23" s="17" t="s">
        <v>23</v>
      </c>
      <c r="K23" s="30">
        <v>-0.97499999999999998</v>
      </c>
      <c r="L23" s="30">
        <f>ABS(K23/SQRT(D23))</f>
        <v>0.16480507967206073</v>
      </c>
    </row>
    <row r="24" spans="1:12" x14ac:dyDescent="0.2">
      <c r="A24" t="s">
        <v>3</v>
      </c>
      <c r="B24" s="17">
        <v>17</v>
      </c>
      <c r="C24" s="17">
        <v>15</v>
      </c>
      <c r="D24" s="17">
        <f t="shared" ref="D24:D25" si="9">SUM(B24:C24)</f>
        <v>32</v>
      </c>
      <c r="E24" s="30">
        <v>-0.17</v>
      </c>
      <c r="F24" s="30">
        <v>-0.6</v>
      </c>
      <c r="G24" s="30">
        <f t="shared" ref="G24:G25" si="10">E24-F24</f>
        <v>0.42999999999999994</v>
      </c>
      <c r="H24" s="42">
        <v>96.5</v>
      </c>
      <c r="I24" s="30">
        <v>0.246</v>
      </c>
      <c r="J24" s="17" t="s">
        <v>23</v>
      </c>
      <c r="K24" s="30">
        <v>-1.171</v>
      </c>
      <c r="L24" s="30">
        <f t="shared" ref="L24:L25" si="11">ABS(K24/SQRT(D24))</f>
        <v>0.20700551019236177</v>
      </c>
    </row>
    <row r="25" spans="1:12" x14ac:dyDescent="0.2">
      <c r="A25" s="1" t="s">
        <v>4</v>
      </c>
      <c r="B25" s="15">
        <v>18</v>
      </c>
      <c r="C25" s="15">
        <v>15</v>
      </c>
      <c r="D25" s="15">
        <f t="shared" si="9"/>
        <v>33</v>
      </c>
      <c r="E25" s="27">
        <v>-0.20499999999999999</v>
      </c>
      <c r="F25" s="27">
        <v>-0.6</v>
      </c>
      <c r="G25" s="27">
        <f t="shared" si="10"/>
        <v>0.39500000000000002</v>
      </c>
      <c r="H25" s="40">
        <v>81.5</v>
      </c>
      <c r="I25" s="27">
        <v>5.1999999999999998E-2</v>
      </c>
      <c r="J25" s="15" t="s">
        <v>23</v>
      </c>
      <c r="K25" s="27">
        <v>-1.9350000000000001</v>
      </c>
      <c r="L25" s="27">
        <f t="shared" si="11"/>
        <v>0.33684026427427533</v>
      </c>
    </row>
    <row r="26" spans="1:12" x14ac:dyDescent="0.2">
      <c r="A26" s="5" t="s">
        <v>12</v>
      </c>
      <c r="B26" s="15"/>
      <c r="C26" s="15"/>
      <c r="D26" s="15"/>
      <c r="E26" s="27"/>
      <c r="F26" s="27"/>
      <c r="G26" s="27"/>
      <c r="H26" s="40"/>
      <c r="I26" s="27"/>
      <c r="J26" s="15"/>
      <c r="K26" s="27"/>
      <c r="L26" s="27"/>
    </row>
    <row r="27" spans="1:12" ht="17" x14ac:dyDescent="0.25">
      <c r="A27" s="7" t="s">
        <v>14</v>
      </c>
      <c r="B27" s="18" t="s">
        <v>5</v>
      </c>
      <c r="C27" s="18" t="s">
        <v>6</v>
      </c>
      <c r="D27" s="18" t="s">
        <v>7</v>
      </c>
      <c r="E27" s="28" t="s">
        <v>16</v>
      </c>
      <c r="F27" s="28" t="s">
        <v>17</v>
      </c>
      <c r="G27" s="31" t="s">
        <v>8</v>
      </c>
      <c r="H27" s="41" t="s">
        <v>22</v>
      </c>
      <c r="I27" s="50" t="s">
        <v>9</v>
      </c>
      <c r="J27" s="18" t="s">
        <v>10</v>
      </c>
      <c r="K27" s="50" t="s">
        <v>11</v>
      </c>
      <c r="L27" s="50" t="s">
        <v>24</v>
      </c>
    </row>
    <row r="28" spans="1:12" x14ac:dyDescent="0.2">
      <c r="A28" t="s">
        <v>2</v>
      </c>
      <c r="B28" s="17">
        <v>16</v>
      </c>
      <c r="C28" s="17">
        <v>17</v>
      </c>
      <c r="D28" s="17">
        <f>SUM(B28:C28)</f>
        <v>33</v>
      </c>
      <c r="E28" s="30">
        <v>-0.19500000000000001</v>
      </c>
      <c r="F28" s="30">
        <v>-0.22</v>
      </c>
      <c r="G28" s="30">
        <f>E28-F28</f>
        <v>2.4999999999999994E-2</v>
      </c>
      <c r="H28" s="42">
        <v>105</v>
      </c>
      <c r="I28" s="30">
        <v>0.27600000000000002</v>
      </c>
      <c r="J28" s="17" t="s">
        <v>23</v>
      </c>
      <c r="K28" s="30">
        <v>-1.1180000000000001</v>
      </c>
      <c r="L28" s="30">
        <f>ABS(K28/SQRT(D28))</f>
        <v>0.1946188193584702</v>
      </c>
    </row>
    <row r="29" spans="1:12" x14ac:dyDescent="0.2">
      <c r="A29" t="s">
        <v>3</v>
      </c>
      <c r="B29" s="17">
        <v>16</v>
      </c>
      <c r="C29" s="17">
        <v>16</v>
      </c>
      <c r="D29" s="17">
        <f t="shared" ref="D29:D30" si="12">SUM(B29:C29)</f>
        <v>32</v>
      </c>
      <c r="E29" s="30">
        <v>-0.19500000000000001</v>
      </c>
      <c r="F29" s="30">
        <v>-0.09</v>
      </c>
      <c r="G29" s="30">
        <f t="shared" ref="G29:G30" si="13">E29-F29</f>
        <v>-0.10500000000000001</v>
      </c>
      <c r="H29" s="42">
        <v>73.5</v>
      </c>
      <c r="I29" s="30">
        <v>3.9E-2</v>
      </c>
      <c r="J29" s="17" t="s">
        <v>25</v>
      </c>
      <c r="K29" s="30">
        <v>-2.0550000000000002</v>
      </c>
      <c r="L29" s="30">
        <f t="shared" ref="L29:L30" si="14">ABS(K29/SQRT(D29))</f>
        <v>0.36327610883458877</v>
      </c>
    </row>
    <row r="30" spans="1:12" x14ac:dyDescent="0.2">
      <c r="A30" s="1" t="s">
        <v>4</v>
      </c>
      <c r="B30" s="15">
        <v>17</v>
      </c>
      <c r="C30" s="15">
        <v>16</v>
      </c>
      <c r="D30" s="17">
        <f t="shared" si="12"/>
        <v>33</v>
      </c>
      <c r="E30" s="27">
        <v>-0.22</v>
      </c>
      <c r="F30" s="27">
        <v>-0.09</v>
      </c>
      <c r="G30" s="30">
        <f t="shared" si="13"/>
        <v>-0.13</v>
      </c>
      <c r="H30" s="40">
        <v>53</v>
      </c>
      <c r="I30" s="27">
        <v>2E-3</v>
      </c>
      <c r="J30" s="15" t="s">
        <v>27</v>
      </c>
      <c r="K30" s="27">
        <v>-2.9910000000000001</v>
      </c>
      <c r="L30" s="30">
        <f t="shared" si="14"/>
        <v>0.52066626896349222</v>
      </c>
    </row>
    <row r="31" spans="1:12" x14ac:dyDescent="0.2">
      <c r="A31" s="6" t="s">
        <v>13</v>
      </c>
      <c r="B31" s="19"/>
      <c r="C31" s="19"/>
      <c r="D31" s="19"/>
      <c r="E31" s="32"/>
      <c r="F31" s="32"/>
      <c r="G31" s="32"/>
      <c r="H31" s="43"/>
      <c r="I31" s="32"/>
      <c r="J31" s="19"/>
      <c r="K31" s="32"/>
      <c r="L31" s="32"/>
    </row>
    <row r="32" spans="1:12" ht="17" x14ac:dyDescent="0.25">
      <c r="A32" s="7" t="s">
        <v>14</v>
      </c>
      <c r="B32" s="18" t="s">
        <v>5</v>
      </c>
      <c r="C32" s="18" t="s">
        <v>6</v>
      </c>
      <c r="D32" s="18" t="s">
        <v>7</v>
      </c>
      <c r="E32" s="28" t="s">
        <v>16</v>
      </c>
      <c r="F32" s="28" t="s">
        <v>17</v>
      </c>
      <c r="G32" s="31" t="s">
        <v>8</v>
      </c>
      <c r="H32" s="41" t="s">
        <v>22</v>
      </c>
      <c r="I32" s="50" t="s">
        <v>9</v>
      </c>
      <c r="J32" s="18" t="s">
        <v>10</v>
      </c>
      <c r="K32" s="50" t="s">
        <v>11</v>
      </c>
      <c r="L32" s="50" t="s">
        <v>24</v>
      </c>
    </row>
    <row r="33" spans="1:12" x14ac:dyDescent="0.2">
      <c r="A33" t="s">
        <v>2</v>
      </c>
      <c r="B33" s="17">
        <v>17</v>
      </c>
      <c r="C33" s="17">
        <v>17</v>
      </c>
      <c r="D33" s="17">
        <f>SUM(B33:C33)</f>
        <v>34</v>
      </c>
      <c r="E33" s="30">
        <v>-0.32</v>
      </c>
      <c r="F33" s="30">
        <v>-0.41</v>
      </c>
      <c r="G33" s="30">
        <f>E33-F33</f>
        <v>8.9999999999999969E-2</v>
      </c>
      <c r="H33" s="42">
        <v>133</v>
      </c>
      <c r="I33" s="30">
        <v>0.70799999999999996</v>
      </c>
      <c r="J33" s="17" t="s">
        <v>23</v>
      </c>
      <c r="K33" s="30">
        <v>-0.39600000000000002</v>
      </c>
      <c r="L33" s="30">
        <f>ABS(K33/SQRT(D33))</f>
        <v>6.7913439716433502E-2</v>
      </c>
    </row>
    <row r="34" spans="1:12" x14ac:dyDescent="0.2">
      <c r="A34" t="s">
        <v>3</v>
      </c>
      <c r="B34" s="17">
        <v>17</v>
      </c>
      <c r="C34" s="17">
        <v>13</v>
      </c>
      <c r="D34" s="17">
        <f t="shared" ref="D34:D35" si="15">SUM(B34:C34)</f>
        <v>30</v>
      </c>
      <c r="E34" s="30">
        <v>-0.32</v>
      </c>
      <c r="F34" s="30">
        <v>-0.22</v>
      </c>
      <c r="G34" s="30">
        <f t="shared" ref="G34:G35" si="16">E34-F34</f>
        <v>-0.1</v>
      </c>
      <c r="H34" s="42">
        <v>69</v>
      </c>
      <c r="I34" s="30">
        <v>8.5999999999999993E-2</v>
      </c>
      <c r="J34" s="17" t="s">
        <v>23</v>
      </c>
      <c r="K34" s="30">
        <v>-1.738</v>
      </c>
      <c r="L34" s="30">
        <f t="shared" ref="L34:L35" si="17">ABS(K34/SQRT(D34))</f>
        <v>0.31731393498132621</v>
      </c>
    </row>
    <row r="35" spans="1:12" ht="16" thickBot="1" x14ac:dyDescent="0.25">
      <c r="A35" t="s">
        <v>4</v>
      </c>
      <c r="B35" s="17">
        <v>17</v>
      </c>
      <c r="C35" s="17">
        <v>13</v>
      </c>
      <c r="D35" s="17">
        <f t="shared" si="15"/>
        <v>30</v>
      </c>
      <c r="E35" s="30">
        <v>-0.41</v>
      </c>
      <c r="F35" s="30">
        <v>-0.22</v>
      </c>
      <c r="G35" s="30">
        <f t="shared" si="16"/>
        <v>-0.18999999999999997</v>
      </c>
      <c r="H35" s="42">
        <v>60</v>
      </c>
      <c r="I35" s="30">
        <v>3.5000000000000003E-2</v>
      </c>
      <c r="J35" s="17" t="s">
        <v>25</v>
      </c>
      <c r="K35" s="30">
        <v>-2.1139999999999999</v>
      </c>
      <c r="L35" s="30">
        <f t="shared" si="17"/>
        <v>0.38596182885530705</v>
      </c>
    </row>
    <row r="36" spans="1:12" ht="16" thickTop="1" x14ac:dyDescent="0.2">
      <c r="A36" s="12" t="s">
        <v>18</v>
      </c>
      <c r="B36" s="21"/>
      <c r="C36" s="21"/>
      <c r="D36" s="21"/>
      <c r="E36" s="34"/>
      <c r="F36" s="34"/>
      <c r="G36" s="34"/>
      <c r="H36" s="45"/>
      <c r="I36" s="34"/>
      <c r="J36" s="21"/>
      <c r="K36" s="34"/>
      <c r="L36" s="34"/>
    </row>
    <row r="37" spans="1:12" x14ac:dyDescent="0.2">
      <c r="A37" s="4" t="s">
        <v>0</v>
      </c>
      <c r="B37" s="15"/>
      <c r="C37" s="15"/>
      <c r="D37" s="15"/>
      <c r="E37" s="27"/>
      <c r="F37" s="27"/>
      <c r="G37" s="27"/>
      <c r="H37" s="40"/>
      <c r="I37" s="27"/>
      <c r="J37" s="15"/>
      <c r="K37" s="27"/>
      <c r="L37" s="27"/>
    </row>
    <row r="38" spans="1:12" ht="17" x14ac:dyDescent="0.25">
      <c r="A38" s="8" t="s">
        <v>14</v>
      </c>
      <c r="B38" s="16" t="s">
        <v>5</v>
      </c>
      <c r="C38" s="16" t="s">
        <v>6</v>
      </c>
      <c r="D38" s="16" t="s">
        <v>7</v>
      </c>
      <c r="E38" s="28" t="s">
        <v>16</v>
      </c>
      <c r="F38" s="28" t="s">
        <v>17</v>
      </c>
      <c r="G38" s="29" t="s">
        <v>8</v>
      </c>
      <c r="H38" s="41" t="s">
        <v>22</v>
      </c>
      <c r="I38" s="28" t="s">
        <v>9</v>
      </c>
      <c r="J38" s="16" t="s">
        <v>10</v>
      </c>
      <c r="K38" s="28" t="s">
        <v>11</v>
      </c>
      <c r="L38" s="28" t="s">
        <v>24</v>
      </c>
    </row>
    <row r="39" spans="1:12" x14ac:dyDescent="0.2">
      <c r="A39" t="s">
        <v>2</v>
      </c>
      <c r="B39" s="17">
        <v>17</v>
      </c>
      <c r="C39" s="17">
        <v>18</v>
      </c>
      <c r="D39" s="17">
        <f>SUM(B39:C39)</f>
        <v>35</v>
      </c>
      <c r="E39" s="30">
        <v>6.04</v>
      </c>
      <c r="F39" s="30">
        <v>5.2949999999999999</v>
      </c>
      <c r="G39" s="30">
        <f>E39-F39</f>
        <v>0.74500000000000011</v>
      </c>
      <c r="H39" s="42">
        <v>100</v>
      </c>
      <c r="I39" s="30">
        <v>8.3000000000000004E-2</v>
      </c>
      <c r="J39" s="17" t="s">
        <v>23</v>
      </c>
      <c r="K39" s="30">
        <v>-1.7490000000000001</v>
      </c>
      <c r="L39" s="30">
        <f>ABS(K39/SQRT(D39))</f>
        <v>0.29563495830403513</v>
      </c>
    </row>
    <row r="40" spans="1:12" x14ac:dyDescent="0.2">
      <c r="A40" t="s">
        <v>3</v>
      </c>
      <c r="B40" s="17">
        <v>17</v>
      </c>
      <c r="C40" s="17">
        <v>17</v>
      </c>
      <c r="D40" s="17">
        <f t="shared" ref="D40:D41" si="18">SUM(B40:C40)</f>
        <v>34</v>
      </c>
      <c r="E40" s="30">
        <v>6.04</v>
      </c>
      <c r="F40" s="30">
        <v>3.95</v>
      </c>
      <c r="G40" s="30">
        <f t="shared" ref="G40:G41" si="19">E40-F40</f>
        <v>2.09</v>
      </c>
      <c r="H40" s="42">
        <v>42.5</v>
      </c>
      <c r="I40" s="30">
        <v>0</v>
      </c>
      <c r="J40" s="17" t="s">
        <v>26</v>
      </c>
      <c r="K40" s="30">
        <v>-3.5139999999999998</v>
      </c>
      <c r="L40" s="30">
        <f t="shared" ref="L40:L41" si="20">ABS(K40/SQRT(D40))</f>
        <v>0.60264602819077595</v>
      </c>
    </row>
    <row r="41" spans="1:12" x14ac:dyDescent="0.2">
      <c r="A41" s="1" t="s">
        <v>4</v>
      </c>
      <c r="B41" s="15">
        <v>18</v>
      </c>
      <c r="C41" s="15">
        <v>17</v>
      </c>
      <c r="D41" s="15">
        <f t="shared" si="18"/>
        <v>35</v>
      </c>
      <c r="E41" s="27">
        <v>5.2949999999999999</v>
      </c>
      <c r="F41" s="27">
        <v>3.95</v>
      </c>
      <c r="G41" s="27">
        <f t="shared" si="19"/>
        <v>1.3449999999999998</v>
      </c>
      <c r="H41" s="40">
        <v>89</v>
      </c>
      <c r="I41" s="27">
        <v>3.5000000000000003E-2</v>
      </c>
      <c r="J41" s="15" t="s">
        <v>25</v>
      </c>
      <c r="K41" s="27">
        <v>-2.1120000000000001</v>
      </c>
      <c r="L41" s="27">
        <f t="shared" si="20"/>
        <v>0.35699315719732544</v>
      </c>
    </row>
    <row r="42" spans="1:12" x14ac:dyDescent="0.2">
      <c r="A42" s="5" t="s">
        <v>12</v>
      </c>
      <c r="B42" s="15"/>
      <c r="C42" s="15"/>
      <c r="D42" s="15"/>
      <c r="E42" s="27"/>
      <c r="F42" s="27"/>
      <c r="G42" s="27"/>
      <c r="H42" s="40"/>
      <c r="I42" s="27"/>
      <c r="J42" s="15"/>
      <c r="K42" s="27"/>
      <c r="L42" s="27"/>
    </row>
    <row r="43" spans="1:12" ht="17" x14ac:dyDescent="0.25">
      <c r="A43" s="7" t="s">
        <v>14</v>
      </c>
      <c r="B43" s="18" t="s">
        <v>5</v>
      </c>
      <c r="C43" s="18" t="s">
        <v>6</v>
      </c>
      <c r="D43" s="18" t="s">
        <v>7</v>
      </c>
      <c r="E43" s="28" t="s">
        <v>16</v>
      </c>
      <c r="F43" s="28" t="s">
        <v>17</v>
      </c>
      <c r="G43" s="31" t="s">
        <v>8</v>
      </c>
      <c r="H43" s="41" t="s">
        <v>22</v>
      </c>
      <c r="I43" s="50" t="s">
        <v>9</v>
      </c>
      <c r="J43" s="18" t="s">
        <v>10</v>
      </c>
      <c r="K43" s="50" t="s">
        <v>11</v>
      </c>
      <c r="L43" s="50" t="s">
        <v>24</v>
      </c>
    </row>
    <row r="44" spans="1:12" x14ac:dyDescent="0.2">
      <c r="A44" t="s">
        <v>2</v>
      </c>
      <c r="B44" s="17">
        <v>17</v>
      </c>
      <c r="C44" s="17">
        <v>17</v>
      </c>
      <c r="D44" s="17">
        <f>SUM(B44:C44)</f>
        <v>34</v>
      </c>
      <c r="E44" s="30">
        <v>6.27</v>
      </c>
      <c r="F44" s="30">
        <v>6.27</v>
      </c>
      <c r="G44" s="30">
        <f>E44-F44</f>
        <v>0</v>
      </c>
      <c r="H44" s="42">
        <v>139.5</v>
      </c>
      <c r="I44" s="30">
        <v>0.86499999999999999</v>
      </c>
      <c r="J44" s="17" t="s">
        <v>23</v>
      </c>
      <c r="K44" s="30">
        <v>-0.17199999999999999</v>
      </c>
      <c r="L44" s="30">
        <f>ABS(K44/SQRT(D44))</f>
        <v>2.9497756644511517E-2</v>
      </c>
    </row>
    <row r="45" spans="1:12" x14ac:dyDescent="0.2">
      <c r="A45" t="s">
        <v>3</v>
      </c>
      <c r="B45" s="17">
        <v>17</v>
      </c>
      <c r="C45" s="17">
        <v>16</v>
      </c>
      <c r="D45" s="17">
        <f t="shared" ref="D45:D46" si="21">SUM(B45:C45)</f>
        <v>33</v>
      </c>
      <c r="E45" s="30">
        <v>6.27</v>
      </c>
      <c r="F45" s="30">
        <v>4.49</v>
      </c>
      <c r="G45" s="30">
        <f t="shared" ref="G45:G46" si="22">E45-F45</f>
        <v>1.7799999999999994</v>
      </c>
      <c r="H45" s="42">
        <v>37</v>
      </c>
      <c r="I45" s="30">
        <v>0</v>
      </c>
      <c r="J45" s="17" t="s">
        <v>26</v>
      </c>
      <c r="K45" s="30">
        <v>-3.5659999999999998</v>
      </c>
      <c r="L45" s="30">
        <f t="shared" ref="L45:L46" si="23">ABS(K45/SQRT(D45))</f>
        <v>0.62076092113801851</v>
      </c>
    </row>
    <row r="46" spans="1:12" x14ac:dyDescent="0.2">
      <c r="A46" s="1" t="s">
        <v>4</v>
      </c>
      <c r="B46" s="15">
        <v>17</v>
      </c>
      <c r="C46" s="15">
        <v>16</v>
      </c>
      <c r="D46" s="17">
        <f t="shared" si="21"/>
        <v>33</v>
      </c>
      <c r="E46" s="27">
        <v>6.27</v>
      </c>
      <c r="F46" s="27">
        <v>4.49</v>
      </c>
      <c r="G46" s="30">
        <f t="shared" si="22"/>
        <v>1.7799999999999994</v>
      </c>
      <c r="H46" s="40">
        <v>44</v>
      </c>
      <c r="I46" s="27">
        <v>0</v>
      </c>
      <c r="J46" s="15" t="s">
        <v>26</v>
      </c>
      <c r="K46" s="27">
        <v>-3.3140000000000001</v>
      </c>
      <c r="L46" s="30">
        <f t="shared" si="23"/>
        <v>0.5768933518371826</v>
      </c>
    </row>
    <row r="47" spans="1:12" x14ac:dyDescent="0.2">
      <c r="A47" s="6" t="s">
        <v>13</v>
      </c>
      <c r="B47" s="19"/>
      <c r="C47" s="19"/>
      <c r="D47" s="19"/>
      <c r="E47" s="32"/>
      <c r="F47" s="32"/>
      <c r="G47" s="32"/>
      <c r="H47" s="43"/>
      <c r="I47" s="32"/>
      <c r="J47" s="19"/>
      <c r="K47" s="32"/>
      <c r="L47" s="32"/>
    </row>
    <row r="48" spans="1:12" ht="17" x14ac:dyDescent="0.25">
      <c r="A48" s="7" t="s">
        <v>14</v>
      </c>
      <c r="B48" s="18" t="s">
        <v>5</v>
      </c>
      <c r="C48" s="18" t="s">
        <v>6</v>
      </c>
      <c r="D48" s="18" t="s">
        <v>7</v>
      </c>
      <c r="E48" s="28" t="s">
        <v>16</v>
      </c>
      <c r="F48" s="28" t="s">
        <v>17</v>
      </c>
      <c r="G48" s="31" t="s">
        <v>8</v>
      </c>
      <c r="H48" s="41" t="s">
        <v>22</v>
      </c>
      <c r="I48" s="50" t="s">
        <v>9</v>
      </c>
      <c r="J48" s="18" t="s">
        <v>10</v>
      </c>
      <c r="K48" s="50" t="s">
        <v>11</v>
      </c>
      <c r="L48" s="50" t="s">
        <v>24</v>
      </c>
    </row>
    <row r="49" spans="1:12" x14ac:dyDescent="0.2">
      <c r="A49" t="s">
        <v>2</v>
      </c>
      <c r="B49" s="17">
        <v>17</v>
      </c>
      <c r="C49" s="17">
        <v>18</v>
      </c>
      <c r="D49" s="17">
        <f>SUM(B49:C49)</f>
        <v>35</v>
      </c>
      <c r="E49" s="30">
        <v>6.47</v>
      </c>
      <c r="F49" s="30">
        <v>6.9749999999999996</v>
      </c>
      <c r="G49" s="30">
        <f>E49-F49</f>
        <v>-0.50499999999999989</v>
      </c>
      <c r="H49" s="42">
        <v>135</v>
      </c>
      <c r="I49" s="30">
        <v>0.56799999999999995</v>
      </c>
      <c r="J49" s="17" t="s">
        <v>23</v>
      </c>
      <c r="K49" s="30">
        <v>-0.59399999999999997</v>
      </c>
      <c r="L49" s="30">
        <f>ABS(K49/SQRT(D49))</f>
        <v>0.10040432546174777</v>
      </c>
    </row>
    <row r="50" spans="1:12" x14ac:dyDescent="0.2">
      <c r="A50" t="s">
        <v>3</v>
      </c>
      <c r="B50" s="17">
        <v>17</v>
      </c>
      <c r="C50" s="17">
        <v>15</v>
      </c>
      <c r="D50" s="17">
        <f t="shared" ref="D50:D51" si="24">SUM(B50:C50)</f>
        <v>32</v>
      </c>
      <c r="E50" s="30">
        <v>6.47</v>
      </c>
      <c r="F50" s="30">
        <v>4.3499999999999996</v>
      </c>
      <c r="G50" s="30">
        <f t="shared" ref="G50:G51" si="25">E50-F50</f>
        <v>2.12</v>
      </c>
      <c r="H50" s="42">
        <v>51.5</v>
      </c>
      <c r="I50" s="30">
        <v>3.0000000000000001E-3</v>
      </c>
      <c r="J50" s="17" t="s">
        <v>27</v>
      </c>
      <c r="K50" s="30">
        <v>-2.87</v>
      </c>
      <c r="L50" s="30">
        <f t="shared" ref="L50:L51" si="26">ABS(K50/SQRT(D50))</f>
        <v>0.50734911550134787</v>
      </c>
    </row>
    <row r="51" spans="1:12" ht="16" thickBot="1" x14ac:dyDescent="0.25">
      <c r="A51" t="s">
        <v>4</v>
      </c>
      <c r="B51" s="17">
        <v>18</v>
      </c>
      <c r="C51" s="17">
        <v>15</v>
      </c>
      <c r="D51" s="17">
        <f t="shared" si="24"/>
        <v>33</v>
      </c>
      <c r="E51" s="30">
        <v>6.9749999999999996</v>
      </c>
      <c r="F51" s="30">
        <v>4.3499999999999996</v>
      </c>
      <c r="G51" s="30">
        <f t="shared" si="25"/>
        <v>2.625</v>
      </c>
      <c r="H51" s="42">
        <v>51</v>
      </c>
      <c r="I51" s="30">
        <v>2E-3</v>
      </c>
      <c r="J51" s="17" t="s">
        <v>27</v>
      </c>
      <c r="K51" s="30">
        <v>-3.0369999999999999</v>
      </c>
      <c r="L51" s="30">
        <f t="shared" si="26"/>
        <v>0.5286738411374543</v>
      </c>
    </row>
    <row r="52" spans="1:12" ht="16" thickTop="1" x14ac:dyDescent="0.2">
      <c r="A52" s="13" t="s">
        <v>19</v>
      </c>
      <c r="B52" s="22"/>
      <c r="C52" s="22"/>
      <c r="D52" s="22"/>
      <c r="E52" s="35"/>
      <c r="F52" s="35"/>
      <c r="G52" s="35"/>
      <c r="H52" s="46"/>
      <c r="I52" s="35"/>
      <c r="J52" s="22"/>
      <c r="K52" s="35"/>
      <c r="L52" s="35"/>
    </row>
    <row r="53" spans="1:12" x14ac:dyDescent="0.2">
      <c r="A53" s="4" t="s">
        <v>0</v>
      </c>
      <c r="B53" s="15"/>
      <c r="C53" s="15"/>
      <c r="D53" s="15"/>
      <c r="E53" s="27"/>
      <c r="F53" s="27"/>
      <c r="G53" s="27"/>
      <c r="H53" s="40"/>
      <c r="I53" s="27"/>
      <c r="J53" s="15"/>
      <c r="K53" s="27"/>
      <c r="L53" s="27"/>
    </row>
    <row r="54" spans="1:12" ht="17" x14ac:dyDescent="0.25">
      <c r="A54" s="8" t="s">
        <v>14</v>
      </c>
      <c r="B54" s="16" t="s">
        <v>5</v>
      </c>
      <c r="C54" s="16" t="s">
        <v>6</v>
      </c>
      <c r="D54" s="16" t="s">
        <v>7</v>
      </c>
      <c r="E54" s="28" t="s">
        <v>16</v>
      </c>
      <c r="F54" s="28" t="s">
        <v>17</v>
      </c>
      <c r="G54" s="29" t="s">
        <v>8</v>
      </c>
      <c r="H54" s="41" t="s">
        <v>22</v>
      </c>
      <c r="I54" s="28" t="s">
        <v>9</v>
      </c>
      <c r="J54" s="16" t="s">
        <v>10</v>
      </c>
      <c r="K54" s="28" t="s">
        <v>11</v>
      </c>
      <c r="L54" s="28" t="s">
        <v>24</v>
      </c>
    </row>
    <row r="55" spans="1:12" x14ac:dyDescent="0.2">
      <c r="A55" t="s">
        <v>2</v>
      </c>
      <c r="B55" s="17">
        <v>17</v>
      </c>
      <c r="C55" s="17">
        <v>18</v>
      </c>
      <c r="D55" s="17">
        <f>SUM(B55:C55)</f>
        <v>35</v>
      </c>
      <c r="E55" s="30">
        <v>3.7</v>
      </c>
      <c r="F55" s="30">
        <v>2.9950000000000001</v>
      </c>
      <c r="G55" s="30">
        <f>E55-F55</f>
        <v>0.70500000000000007</v>
      </c>
      <c r="H55" s="42">
        <v>90.5</v>
      </c>
      <c r="I55" s="30">
        <v>3.7999999999999999E-2</v>
      </c>
      <c r="J55" s="17" t="s">
        <v>25</v>
      </c>
      <c r="K55" s="30">
        <v>-2.0630000000000002</v>
      </c>
      <c r="L55" s="30">
        <f>ABS(K55/SQRT(D55))</f>
        <v>0.34871064550098596</v>
      </c>
    </row>
    <row r="56" spans="1:12" x14ac:dyDescent="0.2">
      <c r="A56" t="s">
        <v>3</v>
      </c>
      <c r="B56" s="17">
        <v>17</v>
      </c>
      <c r="C56" s="17">
        <v>15</v>
      </c>
      <c r="D56" s="17">
        <f t="shared" ref="D56:D57" si="27">SUM(B56:C56)</f>
        <v>32</v>
      </c>
      <c r="E56" s="30">
        <v>3.7</v>
      </c>
      <c r="F56" s="30">
        <v>2.33</v>
      </c>
      <c r="G56" s="30">
        <f t="shared" ref="G56:G57" si="28">E56-F56</f>
        <v>1.37</v>
      </c>
      <c r="H56" s="42">
        <v>39</v>
      </c>
      <c r="I56" s="30">
        <v>0</v>
      </c>
      <c r="J56" s="17" t="s">
        <v>26</v>
      </c>
      <c r="K56" s="30">
        <v>-3.3420000000000001</v>
      </c>
      <c r="L56" s="30">
        <f t="shared" ref="L56:L57" si="29">ABS(K56/SQRT(D56))</f>
        <v>0.59078771568136046</v>
      </c>
    </row>
    <row r="57" spans="1:12" x14ac:dyDescent="0.2">
      <c r="A57" s="1" t="s">
        <v>4</v>
      </c>
      <c r="B57" s="15">
        <v>18</v>
      </c>
      <c r="C57" s="15">
        <v>15</v>
      </c>
      <c r="D57" s="15">
        <f t="shared" si="27"/>
        <v>33</v>
      </c>
      <c r="E57" s="27">
        <v>2.9950000000000001</v>
      </c>
      <c r="F57" s="27">
        <v>2.33</v>
      </c>
      <c r="G57" s="27">
        <f t="shared" si="28"/>
        <v>0.66500000000000004</v>
      </c>
      <c r="H57" s="40">
        <v>76</v>
      </c>
      <c r="I57" s="27">
        <v>3.3000000000000002E-2</v>
      </c>
      <c r="J57" s="15" t="s">
        <v>25</v>
      </c>
      <c r="K57" s="27">
        <v>-2.133</v>
      </c>
      <c r="L57" s="27">
        <f t="shared" si="29"/>
        <v>0.37130764015350348</v>
      </c>
    </row>
    <row r="58" spans="1:12" x14ac:dyDescent="0.2">
      <c r="A58" s="5" t="s">
        <v>12</v>
      </c>
      <c r="B58" s="15"/>
      <c r="C58" s="15"/>
      <c r="D58" s="15"/>
      <c r="E58" s="27"/>
      <c r="F58" s="27"/>
      <c r="G58" s="27"/>
      <c r="H58" s="40"/>
      <c r="I58" s="27"/>
      <c r="J58" s="15"/>
      <c r="K58" s="27"/>
      <c r="L58" s="27"/>
    </row>
    <row r="59" spans="1:12" ht="17" x14ac:dyDescent="0.25">
      <c r="A59" s="7" t="s">
        <v>14</v>
      </c>
      <c r="B59" s="18" t="s">
        <v>5</v>
      </c>
      <c r="C59" s="18" t="s">
        <v>6</v>
      </c>
      <c r="D59" s="18" t="s">
        <v>7</v>
      </c>
      <c r="E59" s="28" t="s">
        <v>16</v>
      </c>
      <c r="F59" s="28" t="s">
        <v>17</v>
      </c>
      <c r="G59" s="31" t="s">
        <v>8</v>
      </c>
      <c r="H59" s="41" t="s">
        <v>22</v>
      </c>
      <c r="I59" s="50" t="s">
        <v>9</v>
      </c>
      <c r="J59" s="18" t="s">
        <v>10</v>
      </c>
      <c r="K59" s="50" t="s">
        <v>11</v>
      </c>
      <c r="L59" s="50" t="s">
        <v>24</v>
      </c>
    </row>
    <row r="60" spans="1:12" x14ac:dyDescent="0.2">
      <c r="A60" t="s">
        <v>2</v>
      </c>
      <c r="B60" s="17">
        <v>16</v>
      </c>
      <c r="C60" s="17">
        <v>17</v>
      </c>
      <c r="D60" s="17">
        <f>SUM(B60:C60)</f>
        <v>33</v>
      </c>
      <c r="E60" s="30">
        <v>3.2250000000000001</v>
      </c>
      <c r="F60" s="30">
        <v>2.7</v>
      </c>
      <c r="G60" s="30">
        <f>E60-F60</f>
        <v>0.52499999999999991</v>
      </c>
      <c r="H60" s="42">
        <v>113</v>
      </c>
      <c r="I60" s="30">
        <v>0.42299999999999999</v>
      </c>
      <c r="J60" s="17" t="s">
        <v>23</v>
      </c>
      <c r="K60" s="30">
        <v>-0.82899999999999996</v>
      </c>
      <c r="L60" s="30">
        <f>ABS(K60/SQRT(D60))</f>
        <v>0.14431037678727351</v>
      </c>
    </row>
    <row r="61" spans="1:12" x14ac:dyDescent="0.2">
      <c r="A61" t="s">
        <v>3</v>
      </c>
      <c r="B61" s="17">
        <v>16</v>
      </c>
      <c r="C61" s="17">
        <v>16</v>
      </c>
      <c r="D61" s="17">
        <f t="shared" ref="D61:D62" si="30">SUM(B61:C61)</f>
        <v>32</v>
      </c>
      <c r="E61" s="30">
        <v>3.2250000000000001</v>
      </c>
      <c r="F61" s="30">
        <v>2.335</v>
      </c>
      <c r="G61" s="30">
        <f t="shared" ref="G61:G62" si="31">E61-F61</f>
        <v>0.89000000000000012</v>
      </c>
      <c r="H61" s="42">
        <v>69</v>
      </c>
      <c r="I61" s="30">
        <v>2.5999999999999999E-2</v>
      </c>
      <c r="J61" s="17" t="s">
        <v>25</v>
      </c>
      <c r="K61" s="30">
        <v>-2.2240000000000002</v>
      </c>
      <c r="L61" s="30">
        <f>ABS(K61/SQRT(D61))</f>
        <v>0.39315137033972042</v>
      </c>
    </row>
    <row r="62" spans="1:12" x14ac:dyDescent="0.2">
      <c r="A62" s="1" t="s">
        <v>4</v>
      </c>
      <c r="B62" s="15">
        <v>17</v>
      </c>
      <c r="C62" s="15">
        <v>16</v>
      </c>
      <c r="D62" s="17">
        <f t="shared" si="30"/>
        <v>33</v>
      </c>
      <c r="E62" s="27">
        <v>2.7</v>
      </c>
      <c r="F62" s="27">
        <v>2.335</v>
      </c>
      <c r="G62" s="30">
        <f t="shared" si="31"/>
        <v>0.36500000000000021</v>
      </c>
      <c r="H62" s="40">
        <v>88.5</v>
      </c>
      <c r="I62" s="27">
        <v>8.1000000000000003E-2</v>
      </c>
      <c r="J62" s="15" t="s">
        <v>23</v>
      </c>
      <c r="K62" s="27">
        <v>-1.7110000000000001</v>
      </c>
      <c r="L62" s="30">
        <f t="shared" ref="L62" si="32">ABS(K62/SQRT(D62))</f>
        <v>0.29784686934019899</v>
      </c>
    </row>
    <row r="63" spans="1:12" x14ac:dyDescent="0.2">
      <c r="A63" s="6" t="s">
        <v>13</v>
      </c>
      <c r="B63" s="19"/>
      <c r="C63" s="19"/>
      <c r="D63" s="19"/>
      <c r="E63" s="32"/>
      <c r="F63" s="32"/>
      <c r="G63" s="32"/>
      <c r="H63" s="43"/>
      <c r="I63" s="32"/>
      <c r="J63" s="19"/>
      <c r="K63" s="32"/>
      <c r="L63" s="32"/>
    </row>
    <row r="64" spans="1:12" ht="17" x14ac:dyDescent="0.25">
      <c r="A64" s="7" t="s">
        <v>14</v>
      </c>
      <c r="B64" s="18" t="s">
        <v>5</v>
      </c>
      <c r="C64" s="18" t="s">
        <v>6</v>
      </c>
      <c r="D64" s="18" t="s">
        <v>7</v>
      </c>
      <c r="E64" s="28" t="s">
        <v>16</v>
      </c>
      <c r="F64" s="28" t="s">
        <v>17</v>
      </c>
      <c r="G64" s="31" t="s">
        <v>8</v>
      </c>
      <c r="H64" s="41" t="s">
        <v>22</v>
      </c>
      <c r="I64" s="50" t="s">
        <v>9</v>
      </c>
      <c r="J64" s="18" t="s">
        <v>10</v>
      </c>
      <c r="K64" s="50" t="s">
        <v>11</v>
      </c>
      <c r="L64" s="50" t="s">
        <v>24</v>
      </c>
    </row>
    <row r="65" spans="1:12" x14ac:dyDescent="0.2">
      <c r="A65" t="s">
        <v>2</v>
      </c>
      <c r="B65" s="17">
        <v>17</v>
      </c>
      <c r="C65" s="17">
        <v>18</v>
      </c>
      <c r="D65" s="17">
        <f>SUM(B65:C65)</f>
        <v>35</v>
      </c>
      <c r="E65" s="30">
        <v>4.17</v>
      </c>
      <c r="F65" s="30">
        <v>3.21</v>
      </c>
      <c r="G65" s="30">
        <f>E65-F65</f>
        <v>0.96</v>
      </c>
      <c r="H65" s="42">
        <v>82.5</v>
      </c>
      <c r="I65" s="30">
        <v>1.9E-2</v>
      </c>
      <c r="J65" s="17" t="s">
        <v>25</v>
      </c>
      <c r="K65" s="30">
        <v>-2.327</v>
      </c>
      <c r="L65" s="30">
        <f>ABS(K65/SQRT(D65))</f>
        <v>0.39333479015065159</v>
      </c>
    </row>
    <row r="66" spans="1:12" x14ac:dyDescent="0.2">
      <c r="A66" t="s">
        <v>3</v>
      </c>
      <c r="B66" s="17">
        <v>17</v>
      </c>
      <c r="C66" s="17">
        <v>15</v>
      </c>
      <c r="D66" s="17">
        <f t="shared" ref="D66:D67" si="33">SUM(B66:C66)</f>
        <v>32</v>
      </c>
      <c r="E66" s="30">
        <v>4.17</v>
      </c>
      <c r="F66" s="30">
        <v>2.58</v>
      </c>
      <c r="G66" s="30">
        <f t="shared" ref="G66:G67" si="34">E66-F66</f>
        <v>1.5899999999999999</v>
      </c>
      <c r="H66" s="42">
        <v>37</v>
      </c>
      <c r="I66" s="30">
        <v>0</v>
      </c>
      <c r="J66" s="17" t="s">
        <v>26</v>
      </c>
      <c r="K66" s="30">
        <v>-3.4180000000000001</v>
      </c>
      <c r="L66" s="30">
        <f t="shared" ref="L66:L67" si="35">ABS(K66/SQRT(D66))</f>
        <v>0.6042227445239049</v>
      </c>
    </row>
    <row r="67" spans="1:12" ht="16" thickBot="1" x14ac:dyDescent="0.25">
      <c r="A67" t="s">
        <v>4</v>
      </c>
      <c r="B67" s="17">
        <v>18</v>
      </c>
      <c r="C67" s="17">
        <v>15</v>
      </c>
      <c r="D67" s="17">
        <f t="shared" si="33"/>
        <v>33</v>
      </c>
      <c r="E67" s="30">
        <v>3.21</v>
      </c>
      <c r="F67" s="30">
        <v>2.58</v>
      </c>
      <c r="G67" s="30">
        <f t="shared" si="34"/>
        <v>0.62999999999999989</v>
      </c>
      <c r="H67" s="42">
        <v>67</v>
      </c>
      <c r="I67" s="30">
        <v>1.2999999999999999E-2</v>
      </c>
      <c r="J67" s="17" t="s">
        <v>25</v>
      </c>
      <c r="K67" s="30">
        <v>-2.4590000000000001</v>
      </c>
      <c r="L67" s="30">
        <f t="shared" si="35"/>
        <v>0.42805695599506099</v>
      </c>
    </row>
    <row r="68" spans="1:12" ht="16" thickTop="1" x14ac:dyDescent="0.2">
      <c r="A68" s="2" t="s">
        <v>20</v>
      </c>
      <c r="B68" s="23"/>
      <c r="C68" s="23"/>
      <c r="D68" s="23"/>
      <c r="E68" s="36"/>
      <c r="F68" s="36"/>
      <c r="G68" s="36"/>
      <c r="H68" s="47"/>
      <c r="I68" s="36"/>
      <c r="J68" s="23"/>
      <c r="K68" s="36"/>
      <c r="L68" s="36"/>
    </row>
    <row r="69" spans="1:12" x14ac:dyDescent="0.2">
      <c r="A69" s="4" t="s">
        <v>0</v>
      </c>
      <c r="B69" s="15"/>
      <c r="C69" s="15"/>
      <c r="D69" s="15"/>
      <c r="E69" s="27"/>
      <c r="F69" s="27"/>
      <c r="G69" s="27"/>
      <c r="H69" s="40"/>
      <c r="I69" s="27"/>
      <c r="J69" s="15"/>
      <c r="K69" s="27"/>
      <c r="L69" s="27"/>
    </row>
    <row r="70" spans="1:12" ht="17" x14ac:dyDescent="0.25">
      <c r="A70" s="8" t="s">
        <v>14</v>
      </c>
      <c r="B70" s="16" t="s">
        <v>5</v>
      </c>
      <c r="C70" s="16" t="s">
        <v>6</v>
      </c>
      <c r="D70" s="16" t="s">
        <v>7</v>
      </c>
      <c r="E70" s="28" t="s">
        <v>16</v>
      </c>
      <c r="F70" s="28" t="s">
        <v>17</v>
      </c>
      <c r="G70" s="29" t="s">
        <v>8</v>
      </c>
      <c r="H70" s="41" t="s">
        <v>22</v>
      </c>
      <c r="I70" s="28" t="s">
        <v>9</v>
      </c>
      <c r="J70" s="16" t="s">
        <v>10</v>
      </c>
      <c r="K70" s="28" t="s">
        <v>11</v>
      </c>
      <c r="L70" s="28" t="s">
        <v>24</v>
      </c>
    </row>
    <row r="71" spans="1:12" x14ac:dyDescent="0.2">
      <c r="A71" t="s">
        <v>2</v>
      </c>
      <c r="B71" s="17">
        <v>14</v>
      </c>
      <c r="C71" s="17">
        <v>15</v>
      </c>
      <c r="D71" s="17">
        <f>SUM(B71:C71)</f>
        <v>29</v>
      </c>
      <c r="E71" s="30">
        <v>-1.2849999999999999</v>
      </c>
      <c r="F71" s="30">
        <v>-1.1200000000000001</v>
      </c>
      <c r="G71" s="30">
        <f>E71-F71</f>
        <v>-0.16499999999999981</v>
      </c>
      <c r="H71" s="42">
        <v>92.5</v>
      </c>
      <c r="I71" s="30">
        <v>0.59099999999999997</v>
      </c>
      <c r="J71" s="17" t="s">
        <v>23</v>
      </c>
      <c r="K71" s="30">
        <v>-0.54600000000000004</v>
      </c>
      <c r="L71" s="30">
        <f>ABS(K71/SQRT(D71))</f>
        <v>0.10138965464467033</v>
      </c>
    </row>
    <row r="72" spans="1:12" x14ac:dyDescent="0.2">
      <c r="A72" t="s">
        <v>3</v>
      </c>
      <c r="B72" s="17">
        <v>14</v>
      </c>
      <c r="C72" s="17">
        <v>12</v>
      </c>
      <c r="D72" s="17">
        <f t="shared" ref="D72:D73" si="36">SUM(B72:C72)</f>
        <v>26</v>
      </c>
      <c r="E72" s="30">
        <v>-1.2849999999999999</v>
      </c>
      <c r="F72" s="30">
        <v>-0.8</v>
      </c>
      <c r="G72" s="30">
        <f t="shared" ref="G72:G73" si="37">E72-F72</f>
        <v>-0.48499999999999988</v>
      </c>
      <c r="H72" s="42">
        <v>45</v>
      </c>
      <c r="I72" s="30">
        <v>4.5999999999999999E-2</v>
      </c>
      <c r="J72" s="17" t="s">
        <v>25</v>
      </c>
      <c r="K72" s="30">
        <v>-2.008</v>
      </c>
      <c r="L72" s="30">
        <f t="shared" ref="L72:L73" si="38">ABS(K72/SQRT(D72))</f>
        <v>0.39380119935747354</v>
      </c>
    </row>
    <row r="73" spans="1:12" x14ac:dyDescent="0.2">
      <c r="A73" s="1" t="s">
        <v>4</v>
      </c>
      <c r="B73" s="15">
        <v>15</v>
      </c>
      <c r="C73" s="15">
        <v>12</v>
      </c>
      <c r="D73" s="15">
        <f t="shared" si="36"/>
        <v>27</v>
      </c>
      <c r="E73" s="27">
        <v>-1.1200000000000001</v>
      </c>
      <c r="F73" s="27">
        <v>-0.8</v>
      </c>
      <c r="G73" s="27">
        <f t="shared" si="37"/>
        <v>-0.32000000000000006</v>
      </c>
      <c r="H73" s="40">
        <v>46</v>
      </c>
      <c r="I73" s="27">
        <v>3.2000000000000001E-2</v>
      </c>
      <c r="J73" s="15" t="s">
        <v>25</v>
      </c>
      <c r="K73" s="27">
        <v>-2.149</v>
      </c>
      <c r="L73" s="30">
        <f t="shared" si="38"/>
        <v>0.41357524282950192</v>
      </c>
    </row>
    <row r="74" spans="1:12" x14ac:dyDescent="0.2">
      <c r="A74" s="5" t="s">
        <v>12</v>
      </c>
      <c r="B74" s="15"/>
      <c r="C74" s="15"/>
      <c r="D74" s="15"/>
      <c r="E74" s="27"/>
      <c r="F74" s="27"/>
      <c r="G74" s="27"/>
      <c r="H74" s="40"/>
      <c r="I74" s="27"/>
      <c r="J74" s="15"/>
      <c r="K74" s="27"/>
      <c r="L74" s="27"/>
    </row>
    <row r="75" spans="1:12" ht="17" x14ac:dyDescent="0.25">
      <c r="A75" s="7" t="s">
        <v>14</v>
      </c>
      <c r="B75" s="18" t="s">
        <v>5</v>
      </c>
      <c r="C75" s="18" t="s">
        <v>6</v>
      </c>
      <c r="D75" s="18" t="s">
        <v>7</v>
      </c>
      <c r="E75" s="28" t="s">
        <v>16</v>
      </c>
      <c r="F75" s="28" t="s">
        <v>17</v>
      </c>
      <c r="G75" s="31" t="s">
        <v>8</v>
      </c>
      <c r="H75" s="41" t="s">
        <v>22</v>
      </c>
      <c r="I75" s="50" t="s">
        <v>9</v>
      </c>
      <c r="J75" s="18" t="s">
        <v>10</v>
      </c>
      <c r="K75" s="50" t="s">
        <v>11</v>
      </c>
      <c r="L75" s="50" t="s">
        <v>24</v>
      </c>
    </row>
    <row r="76" spans="1:12" x14ac:dyDescent="0.2">
      <c r="A76" t="s">
        <v>2</v>
      </c>
      <c r="B76" s="17">
        <v>13</v>
      </c>
      <c r="C76" s="17">
        <v>14</v>
      </c>
      <c r="D76" s="17">
        <f>SUM(B76:C76)</f>
        <v>27</v>
      </c>
      <c r="E76" s="30">
        <v>-1.1100000000000001</v>
      </c>
      <c r="F76" s="30">
        <v>-1.2050000000000001</v>
      </c>
      <c r="G76" s="30">
        <f>E76-F76</f>
        <v>9.4999999999999973E-2</v>
      </c>
      <c r="H76" s="42">
        <v>84.5</v>
      </c>
      <c r="I76" s="30">
        <v>0.75600000000000001</v>
      </c>
      <c r="J76" s="17" t="s">
        <v>23</v>
      </c>
      <c r="K76" s="30">
        <v>-0.316</v>
      </c>
      <c r="L76" s="30">
        <f>ABS(K76/SQRT(D76))</f>
        <v>6.0814228354640579E-2</v>
      </c>
    </row>
    <row r="77" spans="1:12" x14ac:dyDescent="0.2">
      <c r="A77" t="s">
        <v>3</v>
      </c>
      <c r="B77" s="17">
        <v>13</v>
      </c>
      <c r="C77" s="17">
        <v>13</v>
      </c>
      <c r="D77" s="17">
        <f t="shared" ref="D77:D78" si="39">SUM(B77:C77)</f>
        <v>26</v>
      </c>
      <c r="E77" s="30">
        <v>-1.1100000000000001</v>
      </c>
      <c r="F77" s="30">
        <v>-0.92</v>
      </c>
      <c r="G77" s="30">
        <f t="shared" ref="G77:G78" si="40">E77-F77</f>
        <v>-0.19000000000000006</v>
      </c>
      <c r="H77" s="42">
        <v>50</v>
      </c>
      <c r="I77" s="30">
        <v>8.1000000000000003E-2</v>
      </c>
      <c r="J77" s="17" t="s">
        <v>23</v>
      </c>
      <c r="K77" s="30">
        <v>-1.77</v>
      </c>
      <c r="L77" s="30">
        <f t="shared" ref="L77:L78" si="41">ABS(K77/SQRT(D77))</f>
        <v>0.34712555919458576</v>
      </c>
    </row>
    <row r="78" spans="1:12" x14ac:dyDescent="0.2">
      <c r="A78" s="1" t="s">
        <v>4</v>
      </c>
      <c r="B78" s="15">
        <v>14</v>
      </c>
      <c r="C78" s="15">
        <v>13</v>
      </c>
      <c r="D78" s="17">
        <f t="shared" si="39"/>
        <v>27</v>
      </c>
      <c r="E78" s="27">
        <v>-1.2050000000000001</v>
      </c>
      <c r="F78" s="27">
        <v>-0.92</v>
      </c>
      <c r="G78" s="30">
        <f t="shared" si="40"/>
        <v>-0.28500000000000003</v>
      </c>
      <c r="H78" s="42">
        <v>58.5</v>
      </c>
      <c r="I78" s="30">
        <v>0.11600000000000001</v>
      </c>
      <c r="J78" s="17" t="s">
        <v>23</v>
      </c>
      <c r="K78" s="30">
        <v>-1.577</v>
      </c>
      <c r="L78" s="30">
        <f t="shared" si="41"/>
        <v>0.30349379150401323</v>
      </c>
    </row>
    <row r="79" spans="1:12" x14ac:dyDescent="0.2">
      <c r="A79" s="6" t="s">
        <v>13</v>
      </c>
      <c r="B79" s="19"/>
      <c r="C79" s="19"/>
      <c r="D79" s="19"/>
      <c r="E79" s="32"/>
      <c r="F79" s="32"/>
      <c r="G79" s="32"/>
      <c r="H79" s="43"/>
      <c r="I79" s="32"/>
      <c r="J79" s="19"/>
      <c r="K79" s="32"/>
      <c r="L79" s="32"/>
    </row>
    <row r="80" spans="1:12" ht="17" x14ac:dyDescent="0.25">
      <c r="A80" s="7" t="s">
        <v>14</v>
      </c>
      <c r="B80" s="18" t="s">
        <v>5</v>
      </c>
      <c r="C80" s="18" t="s">
        <v>6</v>
      </c>
      <c r="D80" s="18" t="s">
        <v>7</v>
      </c>
      <c r="E80" s="28" t="s">
        <v>16</v>
      </c>
      <c r="F80" s="28" t="s">
        <v>17</v>
      </c>
      <c r="G80" s="31" t="s">
        <v>8</v>
      </c>
      <c r="H80" s="41" t="s">
        <v>22</v>
      </c>
      <c r="I80" s="50" t="s">
        <v>9</v>
      </c>
      <c r="J80" s="18" t="s">
        <v>10</v>
      </c>
      <c r="K80" s="50" t="s">
        <v>11</v>
      </c>
      <c r="L80" s="50" t="s">
        <v>24</v>
      </c>
    </row>
    <row r="81" spans="1:12" x14ac:dyDescent="0.2">
      <c r="A81" t="s">
        <v>2</v>
      </c>
      <c r="B81" s="17">
        <v>14</v>
      </c>
      <c r="C81" s="17">
        <v>15</v>
      </c>
      <c r="D81" s="17">
        <f>SUM(B81:C81)</f>
        <v>29</v>
      </c>
      <c r="E81" s="30">
        <v>-2.0699999999999998</v>
      </c>
      <c r="F81" s="30">
        <v>-1.76</v>
      </c>
      <c r="G81" s="30">
        <f>E81-F81</f>
        <v>-0.30999999999999983</v>
      </c>
      <c r="H81" s="42">
        <v>81.5</v>
      </c>
      <c r="I81" s="30">
        <v>0.31</v>
      </c>
      <c r="J81" s="17" t="s">
        <v>23</v>
      </c>
      <c r="K81" s="30">
        <v>-1.0269999999999999</v>
      </c>
      <c r="L81" s="30">
        <f>ABS(K81/SQRT(D81))</f>
        <v>0.19070911230783225</v>
      </c>
    </row>
    <row r="82" spans="1:12" x14ac:dyDescent="0.2">
      <c r="A82" t="s">
        <v>3</v>
      </c>
      <c r="B82" s="17">
        <v>14</v>
      </c>
      <c r="C82" s="17">
        <v>12</v>
      </c>
      <c r="D82" s="17">
        <f t="shared" ref="D82:D83" si="42">SUM(B82:C82)</f>
        <v>26</v>
      </c>
      <c r="E82" s="30">
        <v>-2.0699999999999998</v>
      </c>
      <c r="F82" s="30">
        <v>-0.97</v>
      </c>
      <c r="G82" s="30">
        <f t="shared" ref="G82:G83" si="43">E82-F82</f>
        <v>-1.0999999999999999</v>
      </c>
      <c r="H82" s="42">
        <v>9</v>
      </c>
      <c r="I82" s="30">
        <v>0</v>
      </c>
      <c r="J82" s="17" t="s">
        <v>26</v>
      </c>
      <c r="K82" s="30">
        <v>-3.86</v>
      </c>
      <c r="L82" s="30">
        <f t="shared" ref="L82:L83" si="44">ABS(K82/SQRT(D82))</f>
        <v>0.7570082816333904</v>
      </c>
    </row>
    <row r="83" spans="1:12" ht="16" thickBot="1" x14ac:dyDescent="0.25">
      <c r="A83" t="s">
        <v>4</v>
      </c>
      <c r="B83" s="17">
        <v>15</v>
      </c>
      <c r="C83" s="17">
        <v>12</v>
      </c>
      <c r="D83" s="17">
        <f t="shared" si="42"/>
        <v>27</v>
      </c>
      <c r="E83" s="30">
        <v>-1.76</v>
      </c>
      <c r="F83" s="30">
        <v>-0.97</v>
      </c>
      <c r="G83" s="30">
        <f t="shared" si="43"/>
        <v>-0.79</v>
      </c>
      <c r="H83" s="42">
        <v>29</v>
      </c>
      <c r="I83" s="30">
        <v>2E-3</v>
      </c>
      <c r="J83" s="17" t="s">
        <v>27</v>
      </c>
      <c r="K83" s="30">
        <v>-2.9780000000000002</v>
      </c>
      <c r="L83" s="30">
        <f t="shared" si="44"/>
        <v>0.57311636721556858</v>
      </c>
    </row>
    <row r="84" spans="1:12" ht="16" thickTop="1" x14ac:dyDescent="0.2">
      <c r="A84" s="3" t="s">
        <v>21</v>
      </c>
      <c r="B84" s="24"/>
      <c r="C84" s="24"/>
      <c r="D84" s="24"/>
      <c r="E84" s="37"/>
      <c r="F84" s="37"/>
      <c r="G84" s="37"/>
      <c r="H84" s="48"/>
      <c r="I84" s="37"/>
      <c r="J84" s="24"/>
      <c r="K84" s="37"/>
      <c r="L84" s="37"/>
    </row>
    <row r="85" spans="1:12" x14ac:dyDescent="0.2">
      <c r="A85" s="4" t="s">
        <v>0</v>
      </c>
      <c r="B85" s="15"/>
      <c r="C85" s="15"/>
      <c r="D85" s="15"/>
      <c r="E85" s="27"/>
      <c r="F85" s="27"/>
      <c r="G85" s="27"/>
      <c r="H85" s="40"/>
      <c r="I85" s="27"/>
      <c r="J85" s="15"/>
      <c r="K85" s="27"/>
      <c r="L85" s="27"/>
    </row>
    <row r="86" spans="1:12" ht="17" x14ac:dyDescent="0.25">
      <c r="A86" s="8" t="s">
        <v>14</v>
      </c>
      <c r="B86" s="16" t="s">
        <v>5</v>
      </c>
      <c r="C86" s="16" t="s">
        <v>6</v>
      </c>
      <c r="D86" s="16" t="s">
        <v>7</v>
      </c>
      <c r="E86" s="28" t="s">
        <v>16</v>
      </c>
      <c r="F86" s="28" t="s">
        <v>17</v>
      </c>
      <c r="G86" s="29" t="s">
        <v>8</v>
      </c>
      <c r="H86" s="41" t="s">
        <v>22</v>
      </c>
      <c r="I86" s="28" t="s">
        <v>9</v>
      </c>
      <c r="J86" s="16" t="s">
        <v>10</v>
      </c>
      <c r="K86" s="28" t="s">
        <v>11</v>
      </c>
      <c r="L86" s="28" t="s">
        <v>24</v>
      </c>
    </row>
    <row r="87" spans="1:12" x14ac:dyDescent="0.2">
      <c r="A87" t="s">
        <v>2</v>
      </c>
      <c r="B87" s="17">
        <v>18</v>
      </c>
      <c r="C87" s="17">
        <v>18</v>
      </c>
      <c r="D87" s="17">
        <f>SUM(B87:C87)</f>
        <v>36</v>
      </c>
      <c r="E87" s="30">
        <v>10.54</v>
      </c>
      <c r="F87" s="30">
        <v>11.52</v>
      </c>
      <c r="G87" s="30">
        <f>E87-F87</f>
        <v>-0.98000000000000043</v>
      </c>
      <c r="H87" s="42">
        <v>143</v>
      </c>
      <c r="I87" s="30">
        <v>0.56299999999999994</v>
      </c>
      <c r="J87" s="17" t="s">
        <v>23</v>
      </c>
      <c r="K87" s="30">
        <v>-0.60099999999999998</v>
      </c>
      <c r="L87" s="30">
        <f>ABS(K87/SQRT(D87))</f>
        <v>0.10016666666666667</v>
      </c>
    </row>
    <row r="88" spans="1:12" x14ac:dyDescent="0.2">
      <c r="A88" t="s">
        <v>3</v>
      </c>
      <c r="B88" s="17">
        <v>18</v>
      </c>
      <c r="C88" s="17">
        <v>18</v>
      </c>
      <c r="D88" s="17">
        <f t="shared" ref="D88:D89" si="45">SUM(B88:C88)</f>
        <v>36</v>
      </c>
      <c r="E88" s="30">
        <v>10.54</v>
      </c>
      <c r="F88" s="30">
        <v>23.285</v>
      </c>
      <c r="G88" s="30">
        <f t="shared" ref="G88:G89" si="46">E88-F88</f>
        <v>-12.745000000000001</v>
      </c>
      <c r="H88" s="42">
        <v>42</v>
      </c>
      <c r="I88" s="30">
        <v>0</v>
      </c>
      <c r="J88" s="17" t="s">
        <v>26</v>
      </c>
      <c r="K88" s="30">
        <v>-3.7970000000000002</v>
      </c>
      <c r="L88" s="30">
        <f t="shared" ref="L88:L89" si="47">ABS(K88/SQRT(D88))</f>
        <v>0.63283333333333336</v>
      </c>
    </row>
    <row r="89" spans="1:12" x14ac:dyDescent="0.2">
      <c r="A89" s="1" t="s">
        <v>4</v>
      </c>
      <c r="B89" s="15">
        <v>18</v>
      </c>
      <c r="C89" s="15">
        <v>18</v>
      </c>
      <c r="D89" s="15">
        <f t="shared" si="45"/>
        <v>36</v>
      </c>
      <c r="E89" s="27">
        <v>11.52</v>
      </c>
      <c r="F89" s="27">
        <v>23.285</v>
      </c>
      <c r="G89" s="27">
        <f t="shared" si="46"/>
        <v>-11.765000000000001</v>
      </c>
      <c r="H89" s="40">
        <v>66</v>
      </c>
      <c r="I89" s="27">
        <v>2E-3</v>
      </c>
      <c r="J89" s="15" t="s">
        <v>27</v>
      </c>
      <c r="K89" s="27">
        <v>-3.0369999999999999</v>
      </c>
      <c r="L89" s="27">
        <f t="shared" si="47"/>
        <v>0.50616666666666665</v>
      </c>
    </row>
    <row r="90" spans="1:12" x14ac:dyDescent="0.2">
      <c r="A90" s="5" t="s">
        <v>12</v>
      </c>
      <c r="B90" s="15"/>
      <c r="C90" s="15"/>
      <c r="D90" s="15"/>
      <c r="E90" s="27"/>
      <c r="F90" s="27"/>
      <c r="G90" s="27"/>
      <c r="H90" s="40"/>
      <c r="I90" s="27"/>
      <c r="J90" s="15"/>
      <c r="K90" s="27"/>
      <c r="L90" s="27"/>
    </row>
    <row r="91" spans="1:12" ht="17" x14ac:dyDescent="0.25">
      <c r="A91" s="7" t="s">
        <v>14</v>
      </c>
      <c r="B91" s="18" t="s">
        <v>5</v>
      </c>
      <c r="C91" s="18" t="s">
        <v>6</v>
      </c>
      <c r="D91" s="18" t="s">
        <v>7</v>
      </c>
      <c r="E91" s="28" t="s">
        <v>16</v>
      </c>
      <c r="F91" s="28" t="s">
        <v>17</v>
      </c>
      <c r="G91" s="31" t="s">
        <v>8</v>
      </c>
      <c r="H91" s="41" t="s">
        <v>22</v>
      </c>
      <c r="I91" s="50" t="s">
        <v>9</v>
      </c>
      <c r="J91" s="18" t="s">
        <v>10</v>
      </c>
      <c r="K91" s="50" t="s">
        <v>11</v>
      </c>
      <c r="L91" s="50" t="s">
        <v>24</v>
      </c>
    </row>
    <row r="92" spans="1:12" x14ac:dyDescent="0.2">
      <c r="A92" t="s">
        <v>2</v>
      </c>
      <c r="B92" s="17">
        <v>18</v>
      </c>
      <c r="C92" s="17">
        <v>18</v>
      </c>
      <c r="D92" s="17">
        <f>SUM(B92:C92)</f>
        <v>36</v>
      </c>
      <c r="E92" s="30">
        <v>11.19</v>
      </c>
      <c r="F92" s="30">
        <v>10.965</v>
      </c>
      <c r="G92" s="30">
        <f>E92-F92</f>
        <v>0.22499999999999964</v>
      </c>
      <c r="H92" s="42">
        <v>148</v>
      </c>
      <c r="I92" s="30">
        <v>0.67300000000000004</v>
      </c>
      <c r="J92" s="17" t="s">
        <v>23</v>
      </c>
      <c r="K92" s="30">
        <v>-0.443</v>
      </c>
      <c r="L92" s="30">
        <f>ABS(K92/SQRT(D92))</f>
        <v>7.3833333333333334E-2</v>
      </c>
    </row>
    <row r="93" spans="1:12" x14ac:dyDescent="0.2">
      <c r="A93" t="s">
        <v>3</v>
      </c>
      <c r="B93" s="17">
        <v>18</v>
      </c>
      <c r="C93" s="17">
        <v>16</v>
      </c>
      <c r="D93" s="17">
        <f t="shared" ref="D93:D94" si="48">SUM(B93:C93)</f>
        <v>34</v>
      </c>
      <c r="E93" s="30">
        <v>11.19</v>
      </c>
      <c r="F93" s="30">
        <v>17.399999999999999</v>
      </c>
      <c r="G93" s="30">
        <f t="shared" ref="G93:G94" si="49">E93-F93</f>
        <v>-6.2099999999999991</v>
      </c>
      <c r="H93" s="42">
        <v>76</v>
      </c>
      <c r="I93" s="30">
        <v>1.7999999999999999E-2</v>
      </c>
      <c r="J93" s="17" t="s">
        <v>25</v>
      </c>
      <c r="K93" s="30">
        <v>-2.3460000000000001</v>
      </c>
      <c r="L93" s="30">
        <f t="shared" ref="L93:L94" si="50">ABS(K93/SQRT(D93))</f>
        <v>0.40233568074432574</v>
      </c>
    </row>
    <row r="94" spans="1:12" x14ac:dyDescent="0.2">
      <c r="A94" s="1" t="s">
        <v>4</v>
      </c>
      <c r="B94" s="15">
        <v>16</v>
      </c>
      <c r="C94" s="15">
        <v>18</v>
      </c>
      <c r="D94" s="17">
        <f t="shared" si="48"/>
        <v>34</v>
      </c>
      <c r="E94" s="27">
        <v>10.965</v>
      </c>
      <c r="F94" s="27">
        <v>17.399999999999999</v>
      </c>
      <c r="G94" s="30">
        <f t="shared" si="49"/>
        <v>-6.4349999999999987</v>
      </c>
      <c r="H94" s="40">
        <v>87</v>
      </c>
      <c r="I94" s="27">
        <v>0.05</v>
      </c>
      <c r="J94" s="15" t="s">
        <v>25</v>
      </c>
      <c r="K94" s="27">
        <v>-1.9670000000000001</v>
      </c>
      <c r="L94" s="30">
        <f t="shared" si="50"/>
        <v>0.33733771697531489</v>
      </c>
    </row>
    <row r="95" spans="1:12" x14ac:dyDescent="0.2">
      <c r="A95" s="6" t="s">
        <v>13</v>
      </c>
      <c r="B95" s="19"/>
      <c r="C95" s="19"/>
      <c r="D95" s="19"/>
      <c r="E95" s="32"/>
      <c r="F95" s="32"/>
      <c r="G95" s="32"/>
      <c r="H95" s="43"/>
      <c r="I95" s="32"/>
      <c r="J95" s="19"/>
      <c r="K95" s="32"/>
      <c r="L95" s="32"/>
    </row>
    <row r="96" spans="1:12" ht="17" x14ac:dyDescent="0.25">
      <c r="A96" s="7" t="s">
        <v>14</v>
      </c>
      <c r="B96" s="18" t="s">
        <v>5</v>
      </c>
      <c r="C96" s="18" t="s">
        <v>6</v>
      </c>
      <c r="D96" s="18" t="s">
        <v>7</v>
      </c>
      <c r="E96" s="28" t="s">
        <v>16</v>
      </c>
      <c r="F96" s="28" t="s">
        <v>17</v>
      </c>
      <c r="G96" s="31" t="s">
        <v>8</v>
      </c>
      <c r="H96" s="41" t="s">
        <v>22</v>
      </c>
      <c r="I96" s="50" t="s">
        <v>9</v>
      </c>
      <c r="J96" s="18" t="s">
        <v>10</v>
      </c>
      <c r="K96" s="50" t="s">
        <v>11</v>
      </c>
      <c r="L96" s="50" t="s">
        <v>24</v>
      </c>
    </row>
    <row r="97" spans="1:12" x14ac:dyDescent="0.2">
      <c r="A97" t="s">
        <v>2</v>
      </c>
      <c r="B97" s="17">
        <v>18</v>
      </c>
      <c r="C97" s="17">
        <v>18</v>
      </c>
      <c r="D97" s="17">
        <f>SUM(B97:C97)</f>
        <v>36</v>
      </c>
      <c r="E97" s="30">
        <v>9.81</v>
      </c>
      <c r="F97" s="30">
        <v>9.76</v>
      </c>
      <c r="G97" s="30">
        <f>E97-F97</f>
        <v>5.0000000000000711E-2</v>
      </c>
      <c r="H97" s="42">
        <v>156</v>
      </c>
      <c r="I97" s="30">
        <v>0.86399999999999999</v>
      </c>
      <c r="J97" s="17" t="s">
        <v>23</v>
      </c>
      <c r="K97" s="30">
        <v>-0.19</v>
      </c>
      <c r="L97" s="30">
        <f>ABS(K97/SQRT(D97))</f>
        <v>3.1666666666666669E-2</v>
      </c>
    </row>
    <row r="98" spans="1:12" x14ac:dyDescent="0.2">
      <c r="A98" t="s">
        <v>3</v>
      </c>
      <c r="B98" s="17">
        <v>18</v>
      </c>
      <c r="C98" s="17">
        <v>15</v>
      </c>
      <c r="D98" s="17">
        <f t="shared" ref="D98:D99" si="51">SUM(B98:C98)</f>
        <v>33</v>
      </c>
      <c r="E98" s="30">
        <v>9.81</v>
      </c>
      <c r="F98" s="30">
        <v>16.690000000000001</v>
      </c>
      <c r="G98" s="30">
        <f t="shared" ref="G98:G99" si="52">E98-F98</f>
        <v>-6.8800000000000008</v>
      </c>
      <c r="H98" s="42">
        <v>43.5</v>
      </c>
      <c r="I98" s="30">
        <v>0</v>
      </c>
      <c r="J98" s="17" t="s">
        <v>26</v>
      </c>
      <c r="K98" s="30">
        <v>-3.3079999999999998</v>
      </c>
      <c r="L98" s="30">
        <f t="shared" ref="L98:L99" si="53">ABS(K98/SQRT(D98))</f>
        <v>0.57584888590144845</v>
      </c>
    </row>
    <row r="99" spans="1:12" ht="16" thickBot="1" x14ac:dyDescent="0.25">
      <c r="A99" s="9" t="s">
        <v>4</v>
      </c>
      <c r="B99" s="25">
        <v>18</v>
      </c>
      <c r="C99" s="25">
        <v>15</v>
      </c>
      <c r="D99" s="25">
        <f t="shared" si="51"/>
        <v>33</v>
      </c>
      <c r="E99" s="38">
        <v>9.76</v>
      </c>
      <c r="F99" s="38">
        <v>16.690000000000001</v>
      </c>
      <c r="G99" s="38">
        <f t="shared" si="52"/>
        <v>-6.9300000000000015</v>
      </c>
      <c r="H99" s="49">
        <v>45</v>
      </c>
      <c r="I99" s="38">
        <v>0</v>
      </c>
      <c r="J99" s="25" t="s">
        <v>26</v>
      </c>
      <c r="K99" s="38">
        <v>-3.254</v>
      </c>
      <c r="L99" s="38">
        <f t="shared" si="53"/>
        <v>0.56644869247984075</v>
      </c>
    </row>
    <row r="100" spans="1:12" ht="16" thickTop="1" x14ac:dyDescent="0.2"/>
  </sheetData>
  <pageMargins left="0.7" right="0.7" top="0.78740157499999996" bottom="0.78740157499999996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Tests</vt:lpstr>
      <vt:lpstr>Tests!Druckbereich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ms006697@mslic.uni-kl.de</dc:creator>
  <cp:lastModifiedBy>Dr. Davut Deniz Uzun</cp:lastModifiedBy>
  <dcterms:created xsi:type="dcterms:W3CDTF">2025-05-05T13:18:00Z</dcterms:created>
  <dcterms:modified xsi:type="dcterms:W3CDTF">2025-05-16T18:12:28Z</dcterms:modified>
</cp:coreProperties>
</file>