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E:\د السيد عصام\الاحصاء\"/>
    </mc:Choice>
  </mc:AlternateContent>
  <xr:revisionPtr revIDLastSave="0" documentId="13_ncr:1_{29C88121-E244-4BED-A3AB-9BEBBA72F102}" xr6:coauthVersionLast="47" xr6:coauthVersionMax="47" xr10:uidLastSave="{00000000-0000-0000-0000-000000000000}"/>
  <bookViews>
    <workbookView xWindow="-120" yWindow="-120" windowWidth="20730" windowHeight="11160" firstSheet="1" activeTab="3" xr2:uid="{00000000-000D-0000-FFFF-FFFF00000000}"/>
  </bookViews>
  <sheets>
    <sheet name="Antimicrobial activities" sheetId="1" r:id="rId1"/>
    <sheet name="antimicrobial resistance " sheetId="7" r:id="rId2"/>
    <sheet name="Particle size " sheetId="6" r:id="rId3"/>
    <sheet name="α-Amy., α-Glucosidase,hemolysin" sheetId="8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3" i="8" l="1"/>
  <c r="K93" i="8"/>
  <c r="H93" i="8"/>
  <c r="G93" i="8"/>
  <c r="M92" i="8"/>
  <c r="M93" i="8" s="1"/>
  <c r="L92" i="8"/>
  <c r="K92" i="8"/>
  <c r="J92" i="8"/>
  <c r="J93" i="8" s="1"/>
  <c r="I92" i="8"/>
  <c r="I93" i="8" s="1"/>
  <c r="H92" i="8"/>
  <c r="G92" i="8"/>
  <c r="F92" i="8"/>
  <c r="F93" i="8" s="1"/>
  <c r="E92" i="8"/>
  <c r="E93" i="8" s="1"/>
  <c r="M91" i="8"/>
  <c r="L91" i="8"/>
  <c r="K91" i="8"/>
  <c r="J91" i="8"/>
  <c r="I91" i="8"/>
  <c r="H91" i="8"/>
  <c r="G91" i="8"/>
  <c r="F91" i="8"/>
  <c r="E91" i="8"/>
  <c r="K86" i="8"/>
  <c r="J86" i="8"/>
  <c r="G86" i="8"/>
  <c r="F86" i="8"/>
  <c r="M85" i="8"/>
  <c r="M86" i="8" s="1"/>
  <c r="L85" i="8"/>
  <c r="L86" i="8" s="1"/>
  <c r="K85" i="8"/>
  <c r="J85" i="8"/>
  <c r="I85" i="8"/>
  <c r="I86" i="8" s="1"/>
  <c r="H85" i="8"/>
  <c r="H86" i="8" s="1"/>
  <c r="G85" i="8"/>
  <c r="F85" i="8"/>
  <c r="E85" i="8"/>
  <c r="E86" i="8" s="1"/>
  <c r="M84" i="8"/>
  <c r="L84" i="8"/>
  <c r="K84" i="8"/>
  <c r="J84" i="8"/>
  <c r="I84" i="8"/>
  <c r="H84" i="8"/>
  <c r="G84" i="8"/>
  <c r="F84" i="8"/>
  <c r="E84" i="8"/>
  <c r="L62" i="8"/>
  <c r="K62" i="8"/>
  <c r="H62" i="8"/>
  <c r="G62" i="8"/>
  <c r="N61" i="8"/>
  <c r="N62" i="8" s="1"/>
  <c r="M61" i="8"/>
  <c r="M62" i="8" s="1"/>
  <c r="L61" i="8"/>
  <c r="K61" i="8"/>
  <c r="J61" i="8"/>
  <c r="J62" i="8" s="1"/>
  <c r="I61" i="8"/>
  <c r="I62" i="8" s="1"/>
  <c r="H61" i="8"/>
  <c r="G61" i="8"/>
  <c r="F61" i="8"/>
  <c r="F62" i="8" s="1"/>
  <c r="E61" i="8"/>
  <c r="E62" i="8" s="1"/>
  <c r="N60" i="8"/>
  <c r="M60" i="8"/>
  <c r="L60" i="8"/>
  <c r="K60" i="8"/>
  <c r="J60" i="8"/>
  <c r="I60" i="8"/>
  <c r="H60" i="8"/>
  <c r="G60" i="8"/>
  <c r="F60" i="8"/>
  <c r="E60" i="8"/>
  <c r="N55" i="8"/>
  <c r="M55" i="8"/>
  <c r="J55" i="8"/>
  <c r="I55" i="8"/>
  <c r="F55" i="8"/>
  <c r="E55" i="8"/>
  <c r="N54" i="8"/>
  <c r="M54" i="8"/>
  <c r="L54" i="8"/>
  <c r="L55" i="8" s="1"/>
  <c r="K54" i="8"/>
  <c r="K55" i="8" s="1"/>
  <c r="J54" i="8"/>
  <c r="I54" i="8"/>
  <c r="H54" i="8"/>
  <c r="H55" i="8" s="1"/>
  <c r="G54" i="8"/>
  <c r="G55" i="8" s="1"/>
  <c r="F54" i="8"/>
  <c r="E54" i="8"/>
  <c r="N53" i="8"/>
  <c r="M53" i="8"/>
  <c r="L53" i="8"/>
  <c r="K53" i="8"/>
  <c r="J53" i="8"/>
  <c r="I53" i="8"/>
  <c r="H53" i="8"/>
  <c r="G53" i="8"/>
  <c r="F53" i="8"/>
  <c r="E53" i="8"/>
  <c r="L30" i="8"/>
  <c r="K30" i="8"/>
  <c r="H30" i="8"/>
  <c r="G30" i="8"/>
  <c r="N29" i="8"/>
  <c r="N30" i="8" s="1"/>
  <c r="M29" i="8"/>
  <c r="M30" i="8" s="1"/>
  <c r="L29" i="8"/>
  <c r="K29" i="8"/>
  <c r="J29" i="8"/>
  <c r="J30" i="8" s="1"/>
  <c r="I29" i="8"/>
  <c r="I30" i="8" s="1"/>
  <c r="H29" i="8"/>
  <c r="G29" i="8"/>
  <c r="F29" i="8"/>
  <c r="F30" i="8" s="1"/>
  <c r="E29" i="8"/>
  <c r="E30" i="8" s="1"/>
  <c r="N28" i="8"/>
  <c r="M28" i="8"/>
  <c r="L28" i="8"/>
  <c r="K28" i="8"/>
  <c r="J28" i="8"/>
  <c r="I28" i="8"/>
  <c r="H28" i="8"/>
  <c r="G28" i="8"/>
  <c r="F28" i="8"/>
  <c r="E28" i="8"/>
  <c r="N23" i="8"/>
  <c r="M23" i="8"/>
  <c r="J23" i="8"/>
  <c r="I23" i="8"/>
  <c r="F23" i="8"/>
  <c r="E23" i="8"/>
  <c r="N22" i="8"/>
  <c r="M22" i="8"/>
  <c r="L22" i="8"/>
  <c r="L23" i="8" s="1"/>
  <c r="K22" i="8"/>
  <c r="K23" i="8" s="1"/>
  <c r="J22" i="8"/>
  <c r="I22" i="8"/>
  <c r="H22" i="8"/>
  <c r="H23" i="8" s="1"/>
  <c r="G22" i="8"/>
  <c r="G23" i="8" s="1"/>
  <c r="F22" i="8"/>
  <c r="E22" i="8"/>
  <c r="N21" i="8"/>
  <c r="M21" i="8"/>
  <c r="L21" i="8"/>
  <c r="K21" i="8"/>
  <c r="J21" i="8"/>
  <c r="I21" i="8"/>
  <c r="H21" i="8"/>
  <c r="G21" i="8"/>
  <c r="F21" i="8"/>
  <c r="E21" i="8"/>
  <c r="E13" i="7"/>
  <c r="E14" i="7" s="1"/>
  <c r="D13" i="7"/>
  <c r="D14" i="7" s="1"/>
  <c r="C13" i="7"/>
  <c r="C14" i="7" s="1"/>
  <c r="B13" i="7"/>
  <c r="B14" i="7" s="1"/>
  <c r="E12" i="7"/>
  <c r="D12" i="7"/>
  <c r="C12" i="7"/>
  <c r="B12" i="7"/>
  <c r="C6" i="7"/>
  <c r="C7" i="7" s="1"/>
  <c r="B6" i="7"/>
  <c r="B7" i="7" s="1"/>
  <c r="C5" i="7"/>
  <c r="B5" i="7"/>
  <c r="B5" i="6"/>
  <c r="C5" i="6"/>
  <c r="D5" i="6"/>
  <c r="E5" i="6"/>
  <c r="F5" i="6"/>
  <c r="G5" i="6"/>
  <c r="B6" i="6"/>
  <c r="B7" i="6" s="1"/>
  <c r="C6" i="6"/>
  <c r="C7" i="6" s="1"/>
  <c r="D6" i="6"/>
  <c r="E6" i="6"/>
  <c r="F6" i="6"/>
  <c r="F7" i="6" s="1"/>
  <c r="G6" i="6"/>
  <c r="G7" i="6" s="1"/>
  <c r="D7" i="6"/>
  <c r="E7" i="6"/>
  <c r="Q60" i="1"/>
  <c r="R60" i="1"/>
  <c r="P60" i="1"/>
  <c r="Q59" i="1"/>
  <c r="R59" i="1"/>
  <c r="P59" i="1"/>
  <c r="M20" i="1" l="1"/>
  <c r="N20" i="1"/>
  <c r="M19" i="1"/>
  <c r="N19" i="1"/>
  <c r="L20" i="1"/>
  <c r="L19" i="1"/>
  <c r="H60" i="1"/>
  <c r="I60" i="1"/>
  <c r="H59" i="1"/>
  <c r="I59" i="1"/>
  <c r="G60" i="1"/>
  <c r="D20" i="1" l="1"/>
  <c r="E20" i="1"/>
  <c r="D19" i="1"/>
  <c r="E19" i="1"/>
  <c r="C20" i="1"/>
  <c r="C19" i="1"/>
  <c r="G59" i="1" l="1"/>
</calcChain>
</file>

<file path=xl/sharedStrings.xml><?xml version="1.0" encoding="utf-8"?>
<sst xmlns="http://schemas.openxmlformats.org/spreadsheetml/2006/main" count="328" uniqueCount="84">
  <si>
    <t>Sample</t>
  </si>
  <si>
    <t>SeNPs MIC (µg/ml)</t>
  </si>
  <si>
    <t>Selenium PrecursorMIC (µg/ml)</t>
  </si>
  <si>
    <t>Vancomycin MIC (µg/ml)</t>
  </si>
  <si>
    <t>MDR n=15</t>
  </si>
  <si>
    <t>non- MDR n=55</t>
  </si>
  <si>
    <t>mic</t>
  </si>
  <si>
    <t>mbc</t>
  </si>
  <si>
    <t>mdr n= 15</t>
  </si>
  <si>
    <t>non- mdr n=55</t>
  </si>
  <si>
    <t>avarage</t>
  </si>
  <si>
    <t>SD</t>
  </si>
  <si>
    <t>Anova: Single Factor</t>
  </si>
  <si>
    <t>SUMMARY</t>
  </si>
  <si>
    <t>Groups</t>
  </si>
  <si>
    <t>Count</t>
  </si>
  <si>
    <t>Sum</t>
  </si>
  <si>
    <t>Average</t>
  </si>
  <si>
    <t>Variance</t>
  </si>
  <si>
    <t>ANOVA</t>
  </si>
  <si>
    <t>Source of Variation</t>
  </si>
  <si>
    <t>SS</t>
  </si>
  <si>
    <t>df</t>
  </si>
  <si>
    <t>MS</t>
  </si>
  <si>
    <t>F</t>
  </si>
  <si>
    <t>P-value</t>
  </si>
  <si>
    <t>F crit</t>
  </si>
  <si>
    <t>Between Groups</t>
  </si>
  <si>
    <t>Within Groups</t>
  </si>
  <si>
    <t>Total</t>
  </si>
  <si>
    <t>Avrage</t>
  </si>
  <si>
    <t>sd</t>
  </si>
  <si>
    <t>MBC</t>
  </si>
  <si>
    <t>MIC</t>
  </si>
  <si>
    <t>AVARAGE</t>
  </si>
  <si>
    <t>Means that do not share a letter are significantly different.</t>
  </si>
  <si>
    <t>E</t>
  </si>
  <si>
    <t xml:space="preserve"> </t>
  </si>
  <si>
    <t>Minimum diameter</t>
  </si>
  <si>
    <t>Median diameter</t>
  </si>
  <si>
    <t>D</t>
  </si>
  <si>
    <t>Mean diameter</t>
  </si>
  <si>
    <t>Maximum diameter</t>
  </si>
  <si>
    <t>C</t>
  </si>
  <si>
    <t>Standard deviation</t>
  </si>
  <si>
    <t>B</t>
  </si>
  <si>
    <t>Number of particles analyzed</t>
  </si>
  <si>
    <t>A</t>
  </si>
  <si>
    <t>Grouping</t>
  </si>
  <si>
    <t>Mean</t>
  </si>
  <si>
    <t>N</t>
  </si>
  <si>
    <t>TEM</t>
  </si>
  <si>
    <t>Grouping Information Using the Tukey Method and 95% Confidence</t>
  </si>
  <si>
    <t>Error</t>
  </si>
  <si>
    <t>P-Value</t>
  </si>
  <si>
    <t>F-Value</t>
  </si>
  <si>
    <t>Adj MS</t>
  </si>
  <si>
    <t>Adj SS</t>
  </si>
  <si>
    <t>DF</t>
  </si>
  <si>
    <t>Source</t>
  </si>
  <si>
    <t>Analysis of Variance</t>
  </si>
  <si>
    <t xml:space="preserve">MDR </t>
  </si>
  <si>
    <t>VA-Res.,CLI-Res.,PEN-Interm.,AMC-Res.,TET-Interm.</t>
  </si>
  <si>
    <t>VA-Res.,CLI-Res.,PEN-Res.,AMC-Res.,TET-Res.</t>
  </si>
  <si>
    <t>Test</t>
  </si>
  <si>
    <t>Null hypothesis</t>
  </si>
  <si>
    <t>H₀: μ₁ - µ₂ = 0</t>
  </si>
  <si>
    <t>Alternative hypothesis</t>
  </si>
  <si>
    <t>H₁: μ₁ - µ₂ ≠ 0</t>
  </si>
  <si>
    <t>T-Value</t>
  </si>
  <si>
    <t xml:space="preserve">Non-MDR </t>
  </si>
  <si>
    <t>VA-Sens.,CLI-Sens.,PEN-Sens.,AMC-Sens.,TET-Sens.</t>
  </si>
  <si>
    <t>VA-Sens.,CLI-Interm.,PEN-Sens.,AMC-Interm.,TET-Interm.</t>
  </si>
  <si>
    <t>VA-Interm.,CLI-Interm.,PEN-Interm.,AMC-Interm.,TET-Interm.</t>
  </si>
  <si>
    <t>VA-Sens.,CLI-Res.,PEN-Interm.,AMC-Interm.,TET-Interm.</t>
  </si>
  <si>
    <t>Antimicrobial_1</t>
  </si>
  <si>
    <t>Tukey Pairwise Comparisons</t>
  </si>
  <si>
    <t>Tukey Simultaneous 95% CIs</t>
  </si>
  <si>
    <t>SeNPs</t>
  </si>
  <si>
    <t>ALPHA AMYLASE</t>
  </si>
  <si>
    <t>conc. (ug/ml).</t>
  </si>
  <si>
    <t xml:space="preserve">St. (Acarbose) </t>
  </si>
  <si>
    <t xml:space="preserve"> Conc. (ug/ml)</t>
  </si>
  <si>
    <t>Indometh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</si>
</sst>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name val="Calibri"/>
      <family val="2"/>
      <scheme val="minor"/>
    </font>
    <font>
      <sz val="11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2" fontId="0" fillId="0" borderId="0" xfId="0" applyNumberFormat="1"/>
    <xf numFmtId="1" fontId="0" fillId="0" borderId="0" xfId="0" applyNumberFormat="1"/>
    <xf numFmtId="0" fontId="0" fillId="0" borderId="1" xfId="0" applyBorder="1"/>
    <xf numFmtId="0" fontId="2" fillId="0" borderId="2" xfId="0" applyFont="1" applyBorder="1" applyAlignment="1">
      <alignment horizontal="center"/>
    </xf>
    <xf numFmtId="164" fontId="0" fillId="0" borderId="0" xfId="0" applyNumberFormat="1"/>
    <xf numFmtId="1" fontId="0" fillId="0" borderId="0" xfId="0" applyNumberFormat="1" applyAlignment="1">
      <alignment vertical="center" wrapText="1"/>
    </xf>
    <xf numFmtId="2" fontId="2" fillId="0" borderId="2" xfId="0" applyNumberFormat="1" applyFont="1" applyBorder="1" applyAlignment="1">
      <alignment horizontal="center"/>
    </xf>
    <xf numFmtId="2" fontId="0" fillId="0" borderId="1" xfId="0" applyNumberFormat="1" applyBorder="1"/>
    <xf numFmtId="0" fontId="1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0" fillId="3" borderId="0" xfId="0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95"/>
  <sheetViews>
    <sheetView topLeftCell="F54" workbookViewId="0">
      <selection activeCell="T78" sqref="T78"/>
    </sheetView>
  </sheetViews>
  <sheetFormatPr defaultRowHeight="15" x14ac:dyDescent="0.25"/>
  <cols>
    <col min="5" max="5" width="14.28515625" customWidth="1"/>
    <col min="6" max="6" width="31.28515625" bestFit="1" customWidth="1"/>
    <col min="12" max="12" width="11.5703125" bestFit="1" customWidth="1"/>
    <col min="18" max="18" width="9.5703125" bestFit="1" customWidth="1"/>
    <col min="19" max="19" width="9.28515625" bestFit="1" customWidth="1"/>
    <col min="20" max="20" width="9.5703125" bestFit="1" customWidth="1"/>
    <col min="21" max="23" width="9.28515625" bestFit="1" customWidth="1"/>
  </cols>
  <sheetData>
    <row r="1" spans="2:18" x14ac:dyDescent="0.25">
      <c r="C1" s="23" t="s">
        <v>6</v>
      </c>
      <c r="D1" s="23"/>
      <c r="E1" s="23"/>
      <c r="F1" s="23"/>
      <c r="G1" s="23"/>
      <c r="H1" s="23"/>
      <c r="I1" s="23"/>
      <c r="L1" s="23" t="s">
        <v>7</v>
      </c>
      <c r="M1" s="23"/>
      <c r="N1" s="23"/>
      <c r="O1" s="23"/>
      <c r="P1" s="23"/>
      <c r="Q1" s="23"/>
      <c r="R1" s="23"/>
    </row>
    <row r="2" spans="2:18" x14ac:dyDescent="0.25">
      <c r="C2" s="23" t="s">
        <v>4</v>
      </c>
      <c r="D2" s="23"/>
      <c r="E2" s="23"/>
      <c r="G2" s="23" t="s">
        <v>5</v>
      </c>
      <c r="H2" s="23"/>
      <c r="I2" s="23"/>
      <c r="L2" s="23" t="s">
        <v>8</v>
      </c>
      <c r="M2" s="23"/>
      <c r="N2" s="23"/>
      <c r="P2" s="23" t="s">
        <v>9</v>
      </c>
      <c r="Q2" s="23"/>
      <c r="R2" s="23"/>
    </row>
    <row r="3" spans="2:18" ht="75" x14ac:dyDescent="0.25">
      <c r="B3" s="1" t="s">
        <v>0</v>
      </c>
      <c r="C3" s="1" t="s">
        <v>1</v>
      </c>
      <c r="D3" s="1" t="s">
        <v>2</v>
      </c>
      <c r="E3" s="1" t="s">
        <v>3</v>
      </c>
      <c r="G3" s="1" t="s">
        <v>1</v>
      </c>
      <c r="H3" s="1" t="s">
        <v>2</v>
      </c>
      <c r="I3" s="1" t="s">
        <v>3</v>
      </c>
      <c r="J3" s="1"/>
      <c r="K3" s="1" t="s">
        <v>0</v>
      </c>
      <c r="L3" s="1" t="s">
        <v>1</v>
      </c>
      <c r="M3" s="1" t="s">
        <v>2</v>
      </c>
      <c r="N3" s="1" t="s">
        <v>3</v>
      </c>
      <c r="P3" s="1" t="s">
        <v>1</v>
      </c>
      <c r="Q3" s="1" t="s">
        <v>2</v>
      </c>
      <c r="R3" s="1" t="s">
        <v>3</v>
      </c>
    </row>
    <row r="4" spans="2:18" x14ac:dyDescent="0.25">
      <c r="B4" s="2">
        <v>1</v>
      </c>
      <c r="C4" s="2">
        <v>50</v>
      </c>
      <c r="D4" s="2">
        <v>150</v>
      </c>
      <c r="E4" s="2">
        <v>10</v>
      </c>
      <c r="F4" s="2">
        <v>1</v>
      </c>
      <c r="G4" s="2">
        <v>10</v>
      </c>
      <c r="H4" s="2">
        <v>150</v>
      </c>
      <c r="I4" s="2">
        <v>1</v>
      </c>
      <c r="J4" s="2"/>
      <c r="K4" s="2">
        <v>1</v>
      </c>
      <c r="L4" s="2">
        <v>100</v>
      </c>
      <c r="M4" s="2">
        <v>300</v>
      </c>
      <c r="N4" s="2">
        <v>32</v>
      </c>
      <c r="O4" s="2">
        <v>1</v>
      </c>
      <c r="P4" s="4">
        <v>50</v>
      </c>
      <c r="Q4" s="8">
        <v>200</v>
      </c>
      <c r="R4" s="8">
        <v>4</v>
      </c>
    </row>
    <row r="5" spans="2:18" x14ac:dyDescent="0.25">
      <c r="B5" s="2">
        <v>2</v>
      </c>
      <c r="C5" s="2">
        <v>50</v>
      </c>
      <c r="D5" s="2">
        <v>200</v>
      </c>
      <c r="E5" s="2">
        <v>16</v>
      </c>
      <c r="F5" s="2">
        <v>2</v>
      </c>
      <c r="G5">
        <v>15</v>
      </c>
      <c r="H5" s="2">
        <v>100</v>
      </c>
      <c r="I5" s="2">
        <v>5</v>
      </c>
      <c r="J5" s="2"/>
      <c r="K5" s="2">
        <v>2</v>
      </c>
      <c r="L5" s="2">
        <v>50</v>
      </c>
      <c r="M5" s="2">
        <v>200</v>
      </c>
      <c r="N5" s="2">
        <v>16</v>
      </c>
      <c r="O5" s="2">
        <v>2</v>
      </c>
      <c r="P5" s="4">
        <v>25</v>
      </c>
      <c r="Q5" s="8">
        <v>150</v>
      </c>
      <c r="R5" s="8">
        <v>8</v>
      </c>
    </row>
    <row r="6" spans="2:18" x14ac:dyDescent="0.25">
      <c r="B6" s="2">
        <v>3</v>
      </c>
      <c r="C6" s="2">
        <v>50</v>
      </c>
      <c r="D6" s="2">
        <v>200</v>
      </c>
      <c r="E6" s="2">
        <v>12</v>
      </c>
      <c r="F6" s="2">
        <v>3</v>
      </c>
      <c r="G6">
        <v>20</v>
      </c>
      <c r="H6" s="2">
        <v>100</v>
      </c>
      <c r="I6" s="2">
        <v>5</v>
      </c>
      <c r="J6" s="2"/>
      <c r="K6" s="2">
        <v>3</v>
      </c>
      <c r="L6" s="2">
        <v>100</v>
      </c>
      <c r="M6" s="2">
        <v>300</v>
      </c>
      <c r="N6" s="2">
        <v>32</v>
      </c>
      <c r="O6" s="2">
        <v>3</v>
      </c>
      <c r="P6" s="4">
        <v>25</v>
      </c>
      <c r="Q6" s="8">
        <v>100</v>
      </c>
      <c r="R6" s="8">
        <v>8</v>
      </c>
    </row>
    <row r="7" spans="2:18" x14ac:dyDescent="0.25">
      <c r="B7" s="2">
        <v>4</v>
      </c>
      <c r="C7" s="2">
        <v>25</v>
      </c>
      <c r="D7" s="2">
        <v>150</v>
      </c>
      <c r="E7" s="2">
        <v>8</v>
      </c>
      <c r="F7" s="2">
        <v>4</v>
      </c>
      <c r="G7">
        <v>25</v>
      </c>
      <c r="H7" s="2">
        <v>150</v>
      </c>
      <c r="I7" s="2">
        <v>8</v>
      </c>
      <c r="J7" s="2"/>
      <c r="K7" s="2">
        <v>4</v>
      </c>
      <c r="L7" s="2">
        <v>50</v>
      </c>
      <c r="M7" s="2">
        <v>200</v>
      </c>
      <c r="N7" s="2">
        <v>16</v>
      </c>
      <c r="O7" s="2">
        <v>4</v>
      </c>
      <c r="P7" s="4">
        <v>50</v>
      </c>
      <c r="Q7" s="8">
        <v>150</v>
      </c>
      <c r="R7" s="8">
        <v>8</v>
      </c>
    </row>
    <row r="8" spans="2:18" x14ac:dyDescent="0.25">
      <c r="B8" s="2">
        <v>5</v>
      </c>
      <c r="C8" s="2">
        <v>25</v>
      </c>
      <c r="D8" s="2">
        <v>250</v>
      </c>
      <c r="E8" s="2">
        <v>16</v>
      </c>
      <c r="F8" s="2">
        <v>5</v>
      </c>
      <c r="G8">
        <v>15</v>
      </c>
      <c r="H8" s="2">
        <v>150</v>
      </c>
      <c r="I8" s="2">
        <v>5</v>
      </c>
      <c r="J8" s="2"/>
      <c r="K8" s="2">
        <v>5</v>
      </c>
      <c r="L8" s="2">
        <v>100</v>
      </c>
      <c r="M8" s="2">
        <v>250</v>
      </c>
      <c r="N8" s="2">
        <v>32</v>
      </c>
      <c r="O8" s="2">
        <v>5</v>
      </c>
      <c r="P8" s="4">
        <v>25</v>
      </c>
      <c r="Q8" s="8">
        <v>200</v>
      </c>
      <c r="R8" s="8">
        <v>16</v>
      </c>
    </row>
    <row r="9" spans="2:18" x14ac:dyDescent="0.25">
      <c r="B9" s="2">
        <v>6</v>
      </c>
      <c r="C9" s="2">
        <v>50</v>
      </c>
      <c r="D9" s="2">
        <v>250</v>
      </c>
      <c r="E9" s="2">
        <v>10</v>
      </c>
      <c r="F9" s="2">
        <v>6</v>
      </c>
      <c r="G9">
        <v>15</v>
      </c>
      <c r="H9" s="2">
        <v>100</v>
      </c>
      <c r="I9" s="2">
        <v>5</v>
      </c>
      <c r="J9" s="2"/>
      <c r="K9" s="2">
        <v>6</v>
      </c>
      <c r="L9" s="2">
        <v>50</v>
      </c>
      <c r="M9" s="2">
        <v>250</v>
      </c>
      <c r="N9" s="2">
        <v>32</v>
      </c>
      <c r="O9" s="2">
        <v>6</v>
      </c>
      <c r="P9" s="4">
        <v>25</v>
      </c>
      <c r="Q9" s="8">
        <v>150</v>
      </c>
      <c r="R9" s="8">
        <v>8</v>
      </c>
    </row>
    <row r="10" spans="2:18" x14ac:dyDescent="0.25">
      <c r="B10" s="2">
        <v>7</v>
      </c>
      <c r="C10" s="2">
        <v>25</v>
      </c>
      <c r="D10" s="2">
        <v>150</v>
      </c>
      <c r="E10" s="2">
        <v>12</v>
      </c>
      <c r="F10" s="2">
        <v>7</v>
      </c>
      <c r="G10">
        <v>25</v>
      </c>
      <c r="H10" s="2">
        <v>100</v>
      </c>
      <c r="I10" s="2">
        <v>5</v>
      </c>
      <c r="J10" s="2"/>
      <c r="K10" s="2">
        <v>7</v>
      </c>
      <c r="L10" s="2">
        <v>100</v>
      </c>
      <c r="M10" s="2">
        <v>350</v>
      </c>
      <c r="N10" s="2">
        <v>16</v>
      </c>
      <c r="O10" s="2">
        <v>7</v>
      </c>
      <c r="P10" s="4">
        <v>50</v>
      </c>
      <c r="Q10" s="8">
        <v>100</v>
      </c>
      <c r="R10" s="8">
        <v>8</v>
      </c>
    </row>
    <row r="11" spans="2:18" x14ac:dyDescent="0.25">
      <c r="B11" s="2">
        <v>8</v>
      </c>
      <c r="C11" s="2">
        <v>50</v>
      </c>
      <c r="D11" s="2">
        <v>200</v>
      </c>
      <c r="E11" s="2">
        <v>8</v>
      </c>
      <c r="F11" s="2">
        <v>8</v>
      </c>
      <c r="G11">
        <v>20</v>
      </c>
      <c r="H11" s="2">
        <v>100</v>
      </c>
      <c r="I11" s="2">
        <v>3</v>
      </c>
      <c r="J11" s="2"/>
      <c r="K11" s="2">
        <v>8</v>
      </c>
      <c r="L11" s="2">
        <v>50</v>
      </c>
      <c r="M11" s="2">
        <v>300</v>
      </c>
      <c r="N11" s="2">
        <v>32</v>
      </c>
      <c r="O11" s="2">
        <v>8</v>
      </c>
      <c r="P11" s="4">
        <v>50</v>
      </c>
      <c r="Q11" s="8">
        <v>150</v>
      </c>
      <c r="R11" s="8">
        <v>8</v>
      </c>
    </row>
    <row r="12" spans="2:18" x14ac:dyDescent="0.25">
      <c r="B12" s="2">
        <v>9</v>
      </c>
      <c r="C12" s="2">
        <v>25</v>
      </c>
      <c r="D12" s="2">
        <v>150</v>
      </c>
      <c r="E12" s="2">
        <v>10</v>
      </c>
      <c r="F12" s="2">
        <v>9</v>
      </c>
      <c r="G12">
        <v>10</v>
      </c>
      <c r="H12" s="2">
        <v>100</v>
      </c>
      <c r="I12" s="2">
        <v>8</v>
      </c>
      <c r="J12" s="2"/>
      <c r="K12" s="2">
        <v>9</v>
      </c>
      <c r="L12" s="2">
        <v>100</v>
      </c>
      <c r="M12" s="2">
        <v>200</v>
      </c>
      <c r="N12" s="2">
        <v>16</v>
      </c>
      <c r="O12" s="2">
        <v>9</v>
      </c>
      <c r="P12" s="4">
        <v>25</v>
      </c>
      <c r="Q12" s="8">
        <v>150</v>
      </c>
      <c r="R12" s="8">
        <v>8</v>
      </c>
    </row>
    <row r="13" spans="2:18" x14ac:dyDescent="0.25">
      <c r="B13" s="2">
        <v>10</v>
      </c>
      <c r="C13" s="2">
        <v>25</v>
      </c>
      <c r="D13" s="2">
        <v>200</v>
      </c>
      <c r="E13" s="2">
        <v>12</v>
      </c>
      <c r="F13" s="2">
        <v>10</v>
      </c>
      <c r="G13">
        <v>20</v>
      </c>
      <c r="H13" s="2">
        <v>150</v>
      </c>
      <c r="I13" s="2">
        <v>8</v>
      </c>
      <c r="J13" s="2"/>
      <c r="K13" s="2">
        <v>10</v>
      </c>
      <c r="L13" s="2">
        <v>50</v>
      </c>
      <c r="M13" s="2">
        <v>200</v>
      </c>
      <c r="N13" s="2">
        <v>16</v>
      </c>
      <c r="O13" s="2">
        <v>10</v>
      </c>
      <c r="P13" s="4">
        <v>50</v>
      </c>
      <c r="Q13" s="8">
        <v>200</v>
      </c>
      <c r="R13" s="8">
        <v>16</v>
      </c>
    </row>
    <row r="14" spans="2:18" x14ac:dyDescent="0.25">
      <c r="B14" s="2">
        <v>11</v>
      </c>
      <c r="C14" s="2">
        <v>25</v>
      </c>
      <c r="D14" s="2">
        <v>200</v>
      </c>
      <c r="E14" s="2">
        <v>16</v>
      </c>
      <c r="F14" s="2">
        <v>11</v>
      </c>
      <c r="G14">
        <v>10</v>
      </c>
      <c r="H14" s="2">
        <v>150</v>
      </c>
      <c r="I14" s="2">
        <v>5</v>
      </c>
      <c r="J14" s="2"/>
      <c r="K14" s="2">
        <v>11</v>
      </c>
      <c r="L14" s="2">
        <v>100</v>
      </c>
      <c r="M14" s="2">
        <v>300</v>
      </c>
      <c r="N14" s="2">
        <v>32</v>
      </c>
      <c r="O14" s="2">
        <v>11</v>
      </c>
      <c r="P14" s="4">
        <v>25</v>
      </c>
      <c r="Q14" s="8">
        <v>200</v>
      </c>
      <c r="R14" s="8">
        <v>16</v>
      </c>
    </row>
    <row r="15" spans="2:18" x14ac:dyDescent="0.25">
      <c r="B15" s="2">
        <v>12</v>
      </c>
      <c r="C15" s="2">
        <v>25</v>
      </c>
      <c r="D15" s="2">
        <v>150</v>
      </c>
      <c r="E15" s="2">
        <v>12</v>
      </c>
      <c r="F15" s="2">
        <v>12</v>
      </c>
      <c r="G15">
        <v>10</v>
      </c>
      <c r="H15" s="2">
        <v>100</v>
      </c>
      <c r="I15" s="2">
        <v>3</v>
      </c>
      <c r="J15" s="2"/>
      <c r="K15" s="2">
        <v>12</v>
      </c>
      <c r="L15" s="2">
        <v>50</v>
      </c>
      <c r="M15" s="2">
        <v>200</v>
      </c>
      <c r="N15" s="2">
        <v>16</v>
      </c>
      <c r="O15" s="2">
        <v>12</v>
      </c>
      <c r="P15" s="4">
        <v>25</v>
      </c>
      <c r="Q15" s="8">
        <v>150</v>
      </c>
      <c r="R15" s="8">
        <v>8</v>
      </c>
    </row>
    <row r="16" spans="2:18" x14ac:dyDescent="0.25">
      <c r="B16" s="2">
        <v>13</v>
      </c>
      <c r="C16" s="2">
        <v>50</v>
      </c>
      <c r="D16" s="2">
        <v>200</v>
      </c>
      <c r="E16" s="2">
        <v>16</v>
      </c>
      <c r="F16" s="2">
        <v>13</v>
      </c>
      <c r="G16">
        <v>15</v>
      </c>
      <c r="H16" s="2">
        <v>150</v>
      </c>
      <c r="I16" s="2">
        <v>8</v>
      </c>
      <c r="J16" s="2"/>
      <c r="K16" s="2">
        <v>13</v>
      </c>
      <c r="L16" s="2">
        <v>100</v>
      </c>
      <c r="M16" s="2">
        <v>250</v>
      </c>
      <c r="N16" s="2">
        <v>32</v>
      </c>
      <c r="O16" s="2">
        <v>13</v>
      </c>
      <c r="P16" s="4">
        <v>25</v>
      </c>
      <c r="Q16" s="8">
        <v>200</v>
      </c>
      <c r="R16" s="8">
        <v>16</v>
      </c>
    </row>
    <row r="17" spans="1:18" x14ac:dyDescent="0.25">
      <c r="B17" s="2">
        <v>14</v>
      </c>
      <c r="C17" s="2">
        <v>25</v>
      </c>
      <c r="D17" s="2">
        <v>200</v>
      </c>
      <c r="E17" s="2">
        <v>10</v>
      </c>
      <c r="F17" s="2">
        <v>14</v>
      </c>
      <c r="G17">
        <v>20</v>
      </c>
      <c r="H17" s="2">
        <v>150</v>
      </c>
      <c r="I17" s="2">
        <v>2</v>
      </c>
      <c r="J17" s="2"/>
      <c r="K17" s="2">
        <v>14</v>
      </c>
      <c r="L17" s="2">
        <v>50</v>
      </c>
      <c r="M17" s="2">
        <v>150</v>
      </c>
      <c r="N17" s="2">
        <v>16</v>
      </c>
      <c r="O17" s="2">
        <v>14</v>
      </c>
      <c r="P17" s="4">
        <v>25</v>
      </c>
      <c r="Q17" s="8">
        <v>200</v>
      </c>
      <c r="R17" s="8">
        <v>4</v>
      </c>
    </row>
    <row r="18" spans="1:18" x14ac:dyDescent="0.25">
      <c r="B18" s="2">
        <v>15</v>
      </c>
      <c r="C18" s="2">
        <v>25</v>
      </c>
      <c r="D18" s="2">
        <v>200</v>
      </c>
      <c r="E18" s="2">
        <v>8</v>
      </c>
      <c r="F18" s="2">
        <v>15</v>
      </c>
      <c r="G18">
        <v>10</v>
      </c>
      <c r="H18" s="2">
        <v>100</v>
      </c>
      <c r="I18" s="2">
        <v>6</v>
      </c>
      <c r="J18" s="2"/>
      <c r="K18" s="2">
        <v>15</v>
      </c>
      <c r="L18" s="2">
        <v>100</v>
      </c>
      <c r="M18" s="2">
        <v>300</v>
      </c>
      <c r="N18" s="2">
        <v>32</v>
      </c>
      <c r="O18" s="2">
        <v>15</v>
      </c>
      <c r="P18" s="4">
        <v>25</v>
      </c>
      <c r="Q18" s="8">
        <v>150</v>
      </c>
      <c r="R18" s="8">
        <v>16</v>
      </c>
    </row>
    <row r="19" spans="1:18" x14ac:dyDescent="0.25">
      <c r="A19" t="s">
        <v>10</v>
      </c>
      <c r="C19" s="4">
        <f>AVERAGE(C4:C18)</f>
        <v>35</v>
      </c>
      <c r="D19" s="4">
        <f t="shared" ref="D19:E19" si="0">AVERAGE(D4:D18)</f>
        <v>190</v>
      </c>
      <c r="E19" s="4">
        <f t="shared" si="0"/>
        <v>11.733333333333333</v>
      </c>
      <c r="F19" s="2">
        <v>16</v>
      </c>
      <c r="G19">
        <v>15</v>
      </c>
      <c r="H19">
        <v>150</v>
      </c>
      <c r="I19">
        <v>10</v>
      </c>
      <c r="K19" t="s">
        <v>10</v>
      </c>
      <c r="L19">
        <f>AVERAGE(L4:L18)</f>
        <v>76.666666666666671</v>
      </c>
      <c r="M19">
        <f t="shared" ref="M19:N19" si="1">AVERAGE(M4:M18)</f>
        <v>250</v>
      </c>
      <c r="N19">
        <f t="shared" si="1"/>
        <v>24.533333333333335</v>
      </c>
      <c r="O19" s="2">
        <v>16</v>
      </c>
      <c r="P19" s="4">
        <v>25</v>
      </c>
      <c r="Q19" s="4">
        <v>150</v>
      </c>
      <c r="R19" s="4">
        <v>16</v>
      </c>
    </row>
    <row r="20" spans="1:18" x14ac:dyDescent="0.25">
      <c r="A20" t="s">
        <v>11</v>
      </c>
      <c r="C20">
        <f>STDEV(C4:C18)</f>
        <v>12.677313820927749</v>
      </c>
      <c r="D20">
        <f t="shared" ref="D20:E20" si="2">STDEV(D4:D18)</f>
        <v>33.806170189140666</v>
      </c>
      <c r="E20">
        <f t="shared" si="2"/>
        <v>3.0110906108363249</v>
      </c>
      <c r="F20" s="2">
        <v>17</v>
      </c>
      <c r="G20">
        <v>15</v>
      </c>
      <c r="H20">
        <v>150</v>
      </c>
      <c r="I20">
        <v>3</v>
      </c>
      <c r="K20" t="s">
        <v>11</v>
      </c>
      <c r="L20">
        <f>STDEV(L4:L18)</f>
        <v>25.819888974716104</v>
      </c>
      <c r="M20">
        <f t="shared" ref="M20:N20" si="3">STDEV(M4:M18)</f>
        <v>56.694670951384083</v>
      </c>
      <c r="N20">
        <f t="shared" si="3"/>
        <v>8.2623644719091569</v>
      </c>
      <c r="O20" s="2">
        <v>17</v>
      </c>
      <c r="P20" s="4">
        <v>24.8716887966557</v>
      </c>
      <c r="Q20" s="4">
        <v>200</v>
      </c>
      <c r="R20" s="4">
        <v>8</v>
      </c>
    </row>
    <row r="21" spans="1:18" x14ac:dyDescent="0.25">
      <c r="F21" s="2">
        <v>18</v>
      </c>
      <c r="G21">
        <v>15</v>
      </c>
      <c r="H21">
        <v>100</v>
      </c>
      <c r="I21">
        <v>3</v>
      </c>
      <c r="O21" s="2">
        <v>18</v>
      </c>
      <c r="P21" s="4">
        <v>50</v>
      </c>
      <c r="Q21" s="4">
        <v>200</v>
      </c>
      <c r="R21" s="4">
        <v>8.3011068111916799</v>
      </c>
    </row>
    <row r="22" spans="1:18" x14ac:dyDescent="0.25">
      <c r="F22" s="2">
        <v>19</v>
      </c>
      <c r="G22">
        <v>15</v>
      </c>
      <c r="H22">
        <v>150</v>
      </c>
      <c r="I22">
        <v>5</v>
      </c>
      <c r="O22" s="2">
        <v>19</v>
      </c>
      <c r="P22" s="4">
        <v>25</v>
      </c>
      <c r="Q22" s="4">
        <v>200</v>
      </c>
      <c r="R22" s="4">
        <v>8</v>
      </c>
    </row>
    <row r="23" spans="1:18" x14ac:dyDescent="0.25">
      <c r="F23" s="2">
        <v>20</v>
      </c>
      <c r="G23">
        <v>20</v>
      </c>
      <c r="H23">
        <v>100</v>
      </c>
      <c r="I23">
        <v>4</v>
      </c>
      <c r="O23" s="2">
        <v>20</v>
      </c>
      <c r="P23" s="4">
        <v>25</v>
      </c>
      <c r="Q23" s="4">
        <v>100</v>
      </c>
      <c r="R23" s="4">
        <v>8</v>
      </c>
    </row>
    <row r="24" spans="1:18" x14ac:dyDescent="0.25">
      <c r="F24" s="2">
        <v>21</v>
      </c>
      <c r="G24">
        <v>10</v>
      </c>
      <c r="H24">
        <v>150</v>
      </c>
      <c r="I24">
        <v>2</v>
      </c>
      <c r="O24" s="2">
        <v>21</v>
      </c>
      <c r="P24" s="4">
        <v>49.656487689215503</v>
      </c>
      <c r="Q24" s="4">
        <v>200</v>
      </c>
      <c r="R24" s="4">
        <v>4</v>
      </c>
    </row>
    <row r="25" spans="1:18" x14ac:dyDescent="0.25">
      <c r="F25" s="2">
        <v>22</v>
      </c>
      <c r="G25">
        <v>20</v>
      </c>
      <c r="H25">
        <v>100</v>
      </c>
      <c r="I25">
        <v>5</v>
      </c>
      <c r="O25" s="2">
        <v>22</v>
      </c>
      <c r="P25" s="4">
        <v>25</v>
      </c>
      <c r="Q25" s="4">
        <v>150</v>
      </c>
      <c r="R25" s="4">
        <v>8</v>
      </c>
    </row>
    <row r="26" spans="1:18" x14ac:dyDescent="0.25">
      <c r="F26" s="2">
        <v>23</v>
      </c>
      <c r="G26">
        <v>10</v>
      </c>
      <c r="H26">
        <v>100</v>
      </c>
      <c r="I26">
        <v>3</v>
      </c>
      <c r="O26" s="2">
        <v>23</v>
      </c>
      <c r="P26" s="4">
        <v>50</v>
      </c>
      <c r="Q26" s="4">
        <v>150</v>
      </c>
      <c r="R26" s="4">
        <v>8</v>
      </c>
    </row>
    <row r="27" spans="1:18" x14ac:dyDescent="0.25">
      <c r="F27" s="2">
        <v>24</v>
      </c>
      <c r="G27">
        <v>15</v>
      </c>
      <c r="H27">
        <v>100</v>
      </c>
      <c r="I27">
        <v>6</v>
      </c>
      <c r="O27" s="2">
        <v>24</v>
      </c>
      <c r="P27" s="4">
        <v>25</v>
      </c>
      <c r="Q27" s="4">
        <v>150</v>
      </c>
      <c r="R27" s="4">
        <v>16</v>
      </c>
    </row>
    <row r="28" spans="1:18" x14ac:dyDescent="0.25">
      <c r="F28" s="2">
        <v>25</v>
      </c>
      <c r="G28">
        <v>10</v>
      </c>
      <c r="H28">
        <v>100</v>
      </c>
      <c r="I28">
        <v>3</v>
      </c>
      <c r="O28" s="2">
        <v>25</v>
      </c>
      <c r="P28" s="4">
        <v>25</v>
      </c>
      <c r="Q28" s="4">
        <v>100</v>
      </c>
      <c r="R28" s="4">
        <v>8</v>
      </c>
    </row>
    <row r="29" spans="1:18" x14ac:dyDescent="0.25">
      <c r="F29" s="2">
        <v>26</v>
      </c>
      <c r="G29">
        <v>10</v>
      </c>
      <c r="H29">
        <v>200</v>
      </c>
      <c r="I29">
        <v>8</v>
      </c>
      <c r="O29" s="2">
        <v>26</v>
      </c>
      <c r="P29" s="4">
        <v>50</v>
      </c>
      <c r="Q29" s="4">
        <v>150</v>
      </c>
      <c r="R29" s="4">
        <v>16</v>
      </c>
    </row>
    <row r="30" spans="1:18" x14ac:dyDescent="0.25">
      <c r="F30" s="2">
        <v>27</v>
      </c>
      <c r="G30">
        <v>15</v>
      </c>
      <c r="H30">
        <v>150</v>
      </c>
      <c r="I30">
        <v>4</v>
      </c>
      <c r="O30" s="2">
        <v>27</v>
      </c>
      <c r="P30" s="4">
        <v>25</v>
      </c>
      <c r="Q30" s="4">
        <v>200</v>
      </c>
      <c r="R30" s="4">
        <v>7.6502401229912804</v>
      </c>
    </row>
    <row r="31" spans="1:18" x14ac:dyDescent="0.25">
      <c r="F31" s="2">
        <v>28</v>
      </c>
      <c r="G31">
        <v>10</v>
      </c>
      <c r="H31">
        <v>150</v>
      </c>
      <c r="I31">
        <v>4</v>
      </c>
      <c r="O31" s="2">
        <v>28</v>
      </c>
      <c r="P31" s="4">
        <v>50</v>
      </c>
      <c r="Q31" s="4">
        <v>200</v>
      </c>
      <c r="R31" s="4">
        <v>8</v>
      </c>
    </row>
    <row r="32" spans="1:18" x14ac:dyDescent="0.25">
      <c r="F32" s="2">
        <v>29</v>
      </c>
      <c r="G32">
        <v>10</v>
      </c>
      <c r="H32">
        <v>100</v>
      </c>
      <c r="I32">
        <v>7</v>
      </c>
      <c r="O32" s="2">
        <v>29</v>
      </c>
      <c r="P32" s="4">
        <v>25</v>
      </c>
      <c r="Q32" s="4">
        <v>150</v>
      </c>
      <c r="R32" s="4">
        <v>16</v>
      </c>
    </row>
    <row r="33" spans="6:18" x14ac:dyDescent="0.25">
      <c r="F33" s="2">
        <v>30</v>
      </c>
      <c r="G33">
        <v>10</v>
      </c>
      <c r="H33">
        <v>100</v>
      </c>
      <c r="I33">
        <v>2</v>
      </c>
      <c r="O33" s="2">
        <v>30</v>
      </c>
      <c r="P33" s="4">
        <v>25</v>
      </c>
      <c r="Q33" s="4">
        <v>150</v>
      </c>
      <c r="R33" s="4">
        <v>8</v>
      </c>
    </row>
    <row r="34" spans="6:18" x14ac:dyDescent="0.25">
      <c r="F34" s="2">
        <v>31</v>
      </c>
      <c r="G34">
        <v>20</v>
      </c>
      <c r="H34">
        <v>100</v>
      </c>
      <c r="I34">
        <v>5</v>
      </c>
      <c r="O34" s="2">
        <v>31</v>
      </c>
      <c r="P34" s="4">
        <v>25</v>
      </c>
      <c r="Q34" s="4">
        <v>150</v>
      </c>
      <c r="R34" s="4">
        <v>16</v>
      </c>
    </row>
    <row r="35" spans="6:18" x14ac:dyDescent="0.25">
      <c r="F35" s="2">
        <v>32</v>
      </c>
      <c r="G35">
        <v>15</v>
      </c>
      <c r="H35">
        <v>150</v>
      </c>
      <c r="I35">
        <v>7</v>
      </c>
      <c r="O35" s="2">
        <v>32</v>
      </c>
      <c r="P35" s="4">
        <v>50</v>
      </c>
      <c r="Q35" s="4">
        <v>200</v>
      </c>
      <c r="R35" s="4">
        <v>16</v>
      </c>
    </row>
    <row r="36" spans="6:18" x14ac:dyDescent="0.25">
      <c r="F36" s="2">
        <v>33</v>
      </c>
      <c r="G36">
        <v>15</v>
      </c>
      <c r="H36">
        <v>150</v>
      </c>
      <c r="I36">
        <v>2</v>
      </c>
      <c r="O36" s="2">
        <v>33</v>
      </c>
      <c r="P36" s="4">
        <v>50</v>
      </c>
      <c r="Q36" s="4">
        <v>200</v>
      </c>
      <c r="R36" s="4">
        <v>4</v>
      </c>
    </row>
    <row r="37" spans="6:18" x14ac:dyDescent="0.25">
      <c r="F37" s="2">
        <v>34</v>
      </c>
      <c r="G37">
        <v>15</v>
      </c>
      <c r="H37">
        <v>100</v>
      </c>
      <c r="I37">
        <v>6</v>
      </c>
      <c r="O37" s="2">
        <v>34</v>
      </c>
      <c r="P37" s="4">
        <v>25</v>
      </c>
      <c r="Q37" s="4">
        <v>150</v>
      </c>
      <c r="R37" s="4">
        <v>16</v>
      </c>
    </row>
    <row r="38" spans="6:18" x14ac:dyDescent="0.25">
      <c r="F38" s="2">
        <v>35</v>
      </c>
      <c r="G38">
        <v>25</v>
      </c>
      <c r="H38">
        <v>150</v>
      </c>
      <c r="I38">
        <v>6</v>
      </c>
      <c r="O38" s="2">
        <v>35</v>
      </c>
      <c r="P38" s="4">
        <v>50</v>
      </c>
      <c r="Q38" s="4">
        <v>200</v>
      </c>
      <c r="R38" s="4">
        <v>8</v>
      </c>
    </row>
    <row r="39" spans="6:18" x14ac:dyDescent="0.25">
      <c r="F39" s="2">
        <v>36</v>
      </c>
      <c r="G39">
        <v>20</v>
      </c>
      <c r="H39">
        <v>100</v>
      </c>
      <c r="I39">
        <v>6</v>
      </c>
      <c r="O39" s="2">
        <v>36</v>
      </c>
      <c r="P39" s="4">
        <v>25</v>
      </c>
      <c r="Q39" s="4">
        <v>150</v>
      </c>
      <c r="R39" s="4">
        <v>16</v>
      </c>
    </row>
    <row r="40" spans="6:18" x14ac:dyDescent="0.25">
      <c r="F40" s="2">
        <v>37</v>
      </c>
      <c r="G40">
        <v>10</v>
      </c>
      <c r="H40">
        <v>150</v>
      </c>
      <c r="I40">
        <v>4</v>
      </c>
      <c r="O40" s="2">
        <v>37</v>
      </c>
      <c r="P40" s="4">
        <v>50</v>
      </c>
      <c r="Q40" s="4">
        <v>200</v>
      </c>
      <c r="R40" s="4">
        <v>8</v>
      </c>
    </row>
    <row r="41" spans="6:18" x14ac:dyDescent="0.25">
      <c r="F41" s="2">
        <v>38</v>
      </c>
      <c r="G41">
        <v>20</v>
      </c>
      <c r="H41">
        <v>100</v>
      </c>
      <c r="I41">
        <v>3</v>
      </c>
      <c r="O41" s="2">
        <v>38</v>
      </c>
      <c r="P41" s="4">
        <v>25</v>
      </c>
      <c r="Q41" s="4">
        <v>150</v>
      </c>
      <c r="R41" s="4">
        <v>8</v>
      </c>
    </row>
    <row r="42" spans="6:18" x14ac:dyDescent="0.25">
      <c r="F42" s="2">
        <v>39</v>
      </c>
      <c r="G42">
        <v>15</v>
      </c>
      <c r="H42">
        <v>100</v>
      </c>
      <c r="I42">
        <v>6</v>
      </c>
      <c r="O42" s="2">
        <v>39</v>
      </c>
      <c r="P42" s="4">
        <v>25</v>
      </c>
      <c r="Q42" s="4">
        <v>150.17013560206601</v>
      </c>
      <c r="R42" s="4">
        <v>8</v>
      </c>
    </row>
    <row r="43" spans="6:18" x14ac:dyDescent="0.25">
      <c r="F43" s="2">
        <v>40</v>
      </c>
      <c r="G43">
        <v>15</v>
      </c>
      <c r="H43">
        <v>100</v>
      </c>
      <c r="I43">
        <v>5</v>
      </c>
      <c r="O43" s="2">
        <v>40</v>
      </c>
      <c r="P43" s="4">
        <v>50</v>
      </c>
      <c r="Q43" s="4">
        <v>200</v>
      </c>
      <c r="R43" s="4">
        <v>16</v>
      </c>
    </row>
    <row r="44" spans="6:18" x14ac:dyDescent="0.25">
      <c r="F44" s="2">
        <v>41</v>
      </c>
      <c r="G44">
        <v>10</v>
      </c>
      <c r="H44">
        <v>100</v>
      </c>
      <c r="I44">
        <v>5</v>
      </c>
      <c r="O44" s="2">
        <v>41</v>
      </c>
      <c r="P44" s="4">
        <v>50</v>
      </c>
      <c r="Q44" s="4">
        <v>100</v>
      </c>
      <c r="R44" s="4">
        <v>16</v>
      </c>
    </row>
    <row r="45" spans="6:18" x14ac:dyDescent="0.25">
      <c r="F45" s="2">
        <v>42</v>
      </c>
      <c r="G45">
        <v>15</v>
      </c>
      <c r="H45">
        <v>150</v>
      </c>
      <c r="I45">
        <v>6</v>
      </c>
      <c r="O45" s="2">
        <v>42</v>
      </c>
      <c r="P45" s="4">
        <v>50</v>
      </c>
      <c r="Q45" s="4">
        <v>150</v>
      </c>
      <c r="R45" s="4">
        <v>5</v>
      </c>
    </row>
    <row r="46" spans="6:18" x14ac:dyDescent="0.25">
      <c r="F46" s="2">
        <v>43</v>
      </c>
      <c r="G46">
        <v>15</v>
      </c>
      <c r="H46">
        <v>100</v>
      </c>
      <c r="I46">
        <v>4</v>
      </c>
      <c r="O46" s="2">
        <v>43</v>
      </c>
      <c r="P46" s="4">
        <v>50</v>
      </c>
      <c r="Q46" s="4">
        <v>150</v>
      </c>
      <c r="R46" s="4">
        <v>8</v>
      </c>
    </row>
    <row r="47" spans="6:18" x14ac:dyDescent="0.25">
      <c r="F47" s="2">
        <v>44</v>
      </c>
      <c r="G47">
        <v>10</v>
      </c>
      <c r="H47">
        <v>100</v>
      </c>
      <c r="I47">
        <v>5</v>
      </c>
      <c r="O47" s="2">
        <v>44</v>
      </c>
      <c r="P47" s="4">
        <v>50</v>
      </c>
      <c r="Q47" s="4">
        <v>150</v>
      </c>
      <c r="R47" s="4">
        <v>16</v>
      </c>
    </row>
    <row r="48" spans="6:18" x14ac:dyDescent="0.25">
      <c r="F48" s="2">
        <v>45</v>
      </c>
      <c r="G48">
        <v>15</v>
      </c>
      <c r="H48">
        <v>100</v>
      </c>
      <c r="I48">
        <v>6</v>
      </c>
      <c r="O48" s="2">
        <v>45</v>
      </c>
      <c r="P48" s="4">
        <v>25</v>
      </c>
      <c r="Q48" s="4">
        <v>100</v>
      </c>
      <c r="R48" s="4">
        <v>8</v>
      </c>
    </row>
    <row r="49" spans="1:18" x14ac:dyDescent="0.25">
      <c r="F49" s="2">
        <v>46</v>
      </c>
      <c r="G49">
        <v>20</v>
      </c>
      <c r="H49">
        <v>100</v>
      </c>
      <c r="I49">
        <v>4</v>
      </c>
      <c r="O49" s="2">
        <v>46</v>
      </c>
      <c r="P49" s="4">
        <v>25</v>
      </c>
      <c r="Q49" s="4">
        <v>100</v>
      </c>
      <c r="R49" s="4">
        <v>8</v>
      </c>
    </row>
    <row r="50" spans="1:18" x14ac:dyDescent="0.25">
      <c r="F50" s="2">
        <v>47</v>
      </c>
      <c r="G50">
        <v>20</v>
      </c>
      <c r="H50">
        <v>100</v>
      </c>
      <c r="I50">
        <v>8</v>
      </c>
      <c r="O50" s="2">
        <v>47</v>
      </c>
      <c r="P50" s="4">
        <v>25</v>
      </c>
      <c r="Q50" s="4">
        <v>150</v>
      </c>
      <c r="R50" s="4">
        <v>15.597323533434199</v>
      </c>
    </row>
    <row r="51" spans="1:18" x14ac:dyDescent="0.25">
      <c r="F51" s="2">
        <v>48</v>
      </c>
      <c r="G51">
        <v>10</v>
      </c>
      <c r="H51">
        <v>100</v>
      </c>
      <c r="I51">
        <v>6</v>
      </c>
      <c r="O51" s="2">
        <v>48</v>
      </c>
      <c r="P51" s="4">
        <v>50</v>
      </c>
      <c r="Q51" s="4">
        <v>149.718564504196</v>
      </c>
      <c r="R51" s="4">
        <v>8</v>
      </c>
    </row>
    <row r="52" spans="1:18" x14ac:dyDescent="0.25">
      <c r="F52" s="2">
        <v>49</v>
      </c>
      <c r="G52">
        <v>10</v>
      </c>
      <c r="H52">
        <v>100</v>
      </c>
      <c r="I52">
        <v>3</v>
      </c>
      <c r="O52" s="2">
        <v>49</v>
      </c>
      <c r="P52" s="4">
        <v>50</v>
      </c>
      <c r="Q52" s="4">
        <v>200</v>
      </c>
      <c r="R52" s="4">
        <v>4</v>
      </c>
    </row>
    <row r="53" spans="1:18" x14ac:dyDescent="0.25">
      <c r="F53" s="2">
        <v>50</v>
      </c>
      <c r="G53">
        <v>15</v>
      </c>
      <c r="H53">
        <v>200</v>
      </c>
      <c r="I53">
        <v>6</v>
      </c>
      <c r="O53" s="2">
        <v>50</v>
      </c>
      <c r="P53" s="4">
        <v>25</v>
      </c>
      <c r="Q53" s="4">
        <v>100</v>
      </c>
      <c r="R53" s="4">
        <v>16</v>
      </c>
    </row>
    <row r="54" spans="1:18" x14ac:dyDescent="0.25">
      <c r="F54" s="2">
        <v>51</v>
      </c>
      <c r="G54">
        <v>20</v>
      </c>
      <c r="H54">
        <v>100</v>
      </c>
      <c r="I54">
        <v>3</v>
      </c>
      <c r="O54" s="2">
        <v>51</v>
      </c>
      <c r="P54" s="4">
        <v>50</v>
      </c>
      <c r="Q54" s="4">
        <v>200</v>
      </c>
      <c r="R54" s="4">
        <v>4</v>
      </c>
    </row>
    <row r="55" spans="1:18" x14ac:dyDescent="0.25">
      <c r="F55" s="2">
        <v>52</v>
      </c>
      <c r="G55">
        <v>10</v>
      </c>
      <c r="H55">
        <v>100</v>
      </c>
      <c r="I55">
        <v>6</v>
      </c>
      <c r="O55" s="2">
        <v>52</v>
      </c>
      <c r="P55" s="4">
        <v>25</v>
      </c>
      <c r="Q55" s="4">
        <v>200</v>
      </c>
      <c r="R55" s="4">
        <v>16</v>
      </c>
    </row>
    <row r="56" spans="1:18" x14ac:dyDescent="0.25">
      <c r="F56" s="2">
        <v>53</v>
      </c>
      <c r="G56">
        <v>20</v>
      </c>
      <c r="H56">
        <v>100</v>
      </c>
      <c r="I56">
        <v>7</v>
      </c>
      <c r="O56" s="2">
        <v>53</v>
      </c>
      <c r="P56" s="4">
        <v>25</v>
      </c>
      <c r="Q56" s="4">
        <v>150</v>
      </c>
      <c r="R56" s="4">
        <v>8</v>
      </c>
    </row>
    <row r="57" spans="1:18" x14ac:dyDescent="0.25">
      <c r="F57" s="2">
        <v>54</v>
      </c>
      <c r="G57">
        <v>10</v>
      </c>
      <c r="H57">
        <v>100</v>
      </c>
      <c r="I57">
        <v>4</v>
      </c>
      <c r="O57" s="2">
        <v>54</v>
      </c>
      <c r="P57" s="4">
        <v>50</v>
      </c>
      <c r="Q57" s="4">
        <v>100</v>
      </c>
      <c r="R57" s="4">
        <v>8</v>
      </c>
    </row>
    <row r="58" spans="1:18" x14ac:dyDescent="0.25">
      <c r="F58" s="2">
        <v>55</v>
      </c>
      <c r="G58">
        <v>15</v>
      </c>
      <c r="H58">
        <v>100</v>
      </c>
      <c r="I58">
        <v>6</v>
      </c>
      <c r="O58" s="2">
        <v>55</v>
      </c>
      <c r="P58" s="4">
        <v>25</v>
      </c>
      <c r="Q58" s="4">
        <v>150</v>
      </c>
      <c r="R58" s="4">
        <v>16</v>
      </c>
    </row>
    <row r="59" spans="1:18" x14ac:dyDescent="0.25">
      <c r="A59" t="s">
        <v>33</v>
      </c>
      <c r="F59" t="s">
        <v>30</v>
      </c>
      <c r="G59">
        <f>AVERAGE(G4:G58)</f>
        <v>15</v>
      </c>
      <c r="H59">
        <f t="shared" ref="H59:I59" si="4">AVERAGE(H4:H58)</f>
        <v>120</v>
      </c>
      <c r="I59">
        <f t="shared" si="4"/>
        <v>5</v>
      </c>
      <c r="O59" t="s">
        <v>34</v>
      </c>
      <c r="P59" s="4">
        <f>AVERAGE(P4:P58)</f>
        <v>35.44596684519766</v>
      </c>
      <c r="Q59" s="4">
        <f t="shared" ref="Q59:R59" si="5">AVERAGE(Q4:Q58)</f>
        <v>159.99797636556838</v>
      </c>
      <c r="R59" s="4">
        <f t="shared" si="5"/>
        <v>10.409975826683949</v>
      </c>
    </row>
    <row r="60" spans="1:18" x14ac:dyDescent="0.25">
      <c r="A60" t="s">
        <v>4</v>
      </c>
      <c r="F60" t="s">
        <v>31</v>
      </c>
      <c r="G60">
        <f>STDEV(G4:G58)</f>
        <v>4.5133546692422</v>
      </c>
      <c r="H60">
        <f t="shared" ref="H60:I60" si="6">STDEV(H4:H58)</f>
        <v>28.218722442667321</v>
      </c>
      <c r="I60">
        <f t="shared" si="6"/>
        <v>1.9148542155126762</v>
      </c>
      <c r="O60" t="s">
        <v>11</v>
      </c>
      <c r="P60">
        <f>STDEV(P4:P58)</f>
        <v>12.439822975495579</v>
      </c>
      <c r="Q60">
        <f t="shared" ref="Q60:R60" si="7">STDEV(Q4:Q58)</f>
        <v>35.22476347072655</v>
      </c>
      <c r="R60">
        <f t="shared" si="7"/>
        <v>4.4294745747869326</v>
      </c>
    </row>
    <row r="61" spans="1:18" x14ac:dyDescent="0.25">
      <c r="A61" t="s">
        <v>12</v>
      </c>
      <c r="K61" t="s">
        <v>32</v>
      </c>
    </row>
    <row r="62" spans="1:18" x14ac:dyDescent="0.25">
      <c r="K62" t="s">
        <v>8</v>
      </c>
    </row>
    <row r="63" spans="1:18" ht="15.75" thickBot="1" x14ac:dyDescent="0.3">
      <c r="A63" t="s">
        <v>13</v>
      </c>
      <c r="K63" t="s">
        <v>12</v>
      </c>
    </row>
    <row r="64" spans="1:18" x14ac:dyDescent="0.25">
      <c r="A64" s="6" t="s">
        <v>14</v>
      </c>
      <c r="B64" s="6" t="s">
        <v>15</v>
      </c>
      <c r="C64" s="6" t="s">
        <v>16</v>
      </c>
      <c r="D64" s="6" t="s">
        <v>17</v>
      </c>
      <c r="E64" s="6" t="s">
        <v>18</v>
      </c>
    </row>
    <row r="65" spans="1:17" ht="15.75" thickBot="1" x14ac:dyDescent="0.3">
      <c r="A65" t="s">
        <v>1</v>
      </c>
      <c r="B65">
        <v>15</v>
      </c>
      <c r="C65">
        <v>525</v>
      </c>
      <c r="D65">
        <v>35</v>
      </c>
      <c r="E65">
        <v>160.71428571428572</v>
      </c>
      <c r="K65" t="s">
        <v>13</v>
      </c>
    </row>
    <row r="66" spans="1:17" x14ac:dyDescent="0.25">
      <c r="A66" t="s">
        <v>2</v>
      </c>
      <c r="B66">
        <v>15</v>
      </c>
      <c r="C66">
        <v>2850</v>
      </c>
      <c r="D66">
        <v>190</v>
      </c>
      <c r="E66">
        <v>1142.8571428571429</v>
      </c>
      <c r="K66" s="6" t="s">
        <v>14</v>
      </c>
      <c r="L66" s="6" t="s">
        <v>15</v>
      </c>
      <c r="M66" s="6" t="s">
        <v>16</v>
      </c>
      <c r="N66" s="6" t="s">
        <v>17</v>
      </c>
      <c r="O66" s="6" t="s">
        <v>18</v>
      </c>
    </row>
    <row r="67" spans="1:17" ht="15.75" thickBot="1" x14ac:dyDescent="0.3">
      <c r="A67" s="5" t="s">
        <v>3</v>
      </c>
      <c r="B67" s="5">
        <v>15</v>
      </c>
      <c r="C67" s="5">
        <v>176</v>
      </c>
      <c r="D67" s="5">
        <v>11.733333333333333</v>
      </c>
      <c r="E67" s="5">
        <v>9.0666666666666718</v>
      </c>
      <c r="K67" t="s">
        <v>1</v>
      </c>
      <c r="L67">
        <v>15</v>
      </c>
      <c r="M67">
        <v>1150</v>
      </c>
      <c r="N67">
        <v>76.666666666666671</v>
      </c>
      <c r="O67">
        <v>666.66666666666629</v>
      </c>
    </row>
    <row r="68" spans="1:17" x14ac:dyDescent="0.25">
      <c r="K68" t="s">
        <v>2</v>
      </c>
      <c r="L68">
        <v>15</v>
      </c>
      <c r="M68">
        <v>3750</v>
      </c>
      <c r="N68">
        <v>250</v>
      </c>
      <c r="O68">
        <v>3214.2857142857142</v>
      </c>
    </row>
    <row r="69" spans="1:17" ht="15.75" thickBot="1" x14ac:dyDescent="0.3">
      <c r="K69" s="5" t="s">
        <v>3</v>
      </c>
      <c r="L69" s="5">
        <v>15</v>
      </c>
      <c r="M69" s="5">
        <v>368</v>
      </c>
      <c r="N69" s="5">
        <v>24.533333333333335</v>
      </c>
      <c r="O69" s="5">
        <v>68.26666666666668</v>
      </c>
    </row>
    <row r="70" spans="1:17" ht="15.75" thickBot="1" x14ac:dyDescent="0.3">
      <c r="A70" t="s">
        <v>19</v>
      </c>
    </row>
    <row r="71" spans="1:17" x14ac:dyDescent="0.25">
      <c r="A71" s="6" t="s">
        <v>20</v>
      </c>
      <c r="B71" s="6" t="s">
        <v>21</v>
      </c>
      <c r="C71" s="6" t="s">
        <v>22</v>
      </c>
      <c r="D71" s="6" t="s">
        <v>23</v>
      </c>
      <c r="E71" s="6" t="s">
        <v>24</v>
      </c>
      <c r="F71" s="6" t="s">
        <v>25</v>
      </c>
      <c r="G71" s="6" t="s">
        <v>26</v>
      </c>
    </row>
    <row r="72" spans="1:17" ht="15.75" thickBot="1" x14ac:dyDescent="0.3">
      <c r="A72" t="s">
        <v>27</v>
      </c>
      <c r="B72">
        <v>281726.71111111116</v>
      </c>
      <c r="C72">
        <v>2</v>
      </c>
      <c r="D72">
        <v>140863.35555555558</v>
      </c>
      <c r="E72">
        <v>321.93951112626701</v>
      </c>
      <c r="F72" s="3">
        <v>3.3654037686273016E-26</v>
      </c>
      <c r="G72">
        <v>3.2199422931761248</v>
      </c>
      <c r="K72" t="s">
        <v>19</v>
      </c>
    </row>
    <row r="73" spans="1:17" x14ac:dyDescent="0.25">
      <c r="A73" t="s">
        <v>28</v>
      </c>
      <c r="B73">
        <v>18376.933333333334</v>
      </c>
      <c r="C73">
        <v>42</v>
      </c>
      <c r="D73">
        <v>437.54603174603176</v>
      </c>
      <c r="K73" s="6" t="s">
        <v>20</v>
      </c>
      <c r="L73" s="6" t="s">
        <v>21</v>
      </c>
      <c r="M73" s="6" t="s">
        <v>22</v>
      </c>
      <c r="N73" s="6" t="s">
        <v>23</v>
      </c>
      <c r="O73" s="6" t="s">
        <v>24</v>
      </c>
      <c r="P73" s="6" t="s">
        <v>25</v>
      </c>
      <c r="Q73" s="6" t="s">
        <v>26</v>
      </c>
    </row>
    <row r="74" spans="1:17" x14ac:dyDescent="0.25">
      <c r="K74" t="s">
        <v>27</v>
      </c>
      <c r="L74">
        <v>417987.73333333334</v>
      </c>
      <c r="M74">
        <v>2</v>
      </c>
      <c r="N74">
        <v>208993.86666666667</v>
      </c>
      <c r="O74">
        <v>158.76090752119768</v>
      </c>
      <c r="P74" s="3">
        <v>2.6182125394446793E-20</v>
      </c>
      <c r="Q74">
        <v>3.2199422931761248</v>
      </c>
    </row>
    <row r="75" spans="1:17" ht="15.75" thickBot="1" x14ac:dyDescent="0.3">
      <c r="A75" s="5" t="s">
        <v>29</v>
      </c>
      <c r="B75" s="5">
        <v>300103.64444444451</v>
      </c>
      <c r="C75" s="5">
        <v>44</v>
      </c>
      <c r="D75" s="5"/>
      <c r="E75" s="5"/>
      <c r="F75" s="5"/>
      <c r="G75" s="5"/>
      <c r="K75" t="s">
        <v>28</v>
      </c>
      <c r="L75">
        <v>55289.066666666666</v>
      </c>
      <c r="M75">
        <v>42</v>
      </c>
      <c r="N75">
        <v>1316.4063492063492</v>
      </c>
    </row>
    <row r="77" spans="1:17" ht="15.75" thickBot="1" x14ac:dyDescent="0.3">
      <c r="K77" s="5" t="s">
        <v>29</v>
      </c>
      <c r="L77" s="5">
        <v>473276.8</v>
      </c>
      <c r="M77" s="5">
        <v>44</v>
      </c>
      <c r="N77" s="5"/>
      <c r="O77" s="5"/>
      <c r="P77" s="5"/>
      <c r="Q77" s="5"/>
    </row>
    <row r="78" spans="1:17" x14ac:dyDescent="0.25">
      <c r="G78" t="s">
        <v>33</v>
      </c>
    </row>
    <row r="79" spans="1:17" x14ac:dyDescent="0.25">
      <c r="G79" t="s">
        <v>5</v>
      </c>
      <c r="Q79" t="s">
        <v>32</v>
      </c>
    </row>
    <row r="80" spans="1:17" x14ac:dyDescent="0.25">
      <c r="G80" t="s">
        <v>12</v>
      </c>
      <c r="Q80" t="s">
        <v>9</v>
      </c>
    </row>
    <row r="81" spans="7:23" x14ac:dyDescent="0.25">
      <c r="Q81" s="3" t="s">
        <v>12</v>
      </c>
      <c r="R81" s="3"/>
      <c r="S81" s="3"/>
      <c r="T81" s="3"/>
      <c r="U81" s="3"/>
      <c r="V81" s="3"/>
      <c r="W81" s="3"/>
    </row>
    <row r="82" spans="7:23" ht="15.75" thickBot="1" x14ac:dyDescent="0.3">
      <c r="G82" t="s">
        <v>13</v>
      </c>
      <c r="Q82" s="3"/>
      <c r="R82" s="3"/>
      <c r="S82" s="3"/>
      <c r="T82" s="3"/>
      <c r="U82" s="3"/>
      <c r="V82" s="3"/>
      <c r="W82" s="3"/>
    </row>
    <row r="83" spans="7:23" ht="15.75" thickBot="1" x14ac:dyDescent="0.3">
      <c r="G83" s="6" t="s">
        <v>14</v>
      </c>
      <c r="H83" s="6" t="s">
        <v>15</v>
      </c>
      <c r="I83" s="6" t="s">
        <v>16</v>
      </c>
      <c r="J83" s="6" t="s">
        <v>17</v>
      </c>
      <c r="K83" s="6" t="s">
        <v>18</v>
      </c>
      <c r="Q83" s="3" t="s">
        <v>13</v>
      </c>
      <c r="R83" s="3"/>
      <c r="S83" s="3"/>
      <c r="T83" s="3"/>
      <c r="U83" s="3"/>
      <c r="V83" s="3"/>
      <c r="W83" s="3"/>
    </row>
    <row r="84" spans="7:23" x14ac:dyDescent="0.25">
      <c r="G84" t="s">
        <v>1</v>
      </c>
      <c r="H84">
        <v>55</v>
      </c>
      <c r="I84">
        <v>825</v>
      </c>
      <c r="J84">
        <v>15</v>
      </c>
      <c r="K84">
        <v>20.37037037037037</v>
      </c>
      <c r="Q84" s="9" t="s">
        <v>14</v>
      </c>
      <c r="R84" s="9" t="s">
        <v>15</v>
      </c>
      <c r="S84" s="9" t="s">
        <v>16</v>
      </c>
      <c r="T84" s="9" t="s">
        <v>17</v>
      </c>
      <c r="U84" s="9" t="s">
        <v>18</v>
      </c>
      <c r="V84" s="3"/>
      <c r="W84" s="3"/>
    </row>
    <row r="85" spans="7:23" x14ac:dyDescent="0.25">
      <c r="G85" t="s">
        <v>2</v>
      </c>
      <c r="H85">
        <v>55</v>
      </c>
      <c r="I85">
        <v>6600</v>
      </c>
      <c r="J85">
        <v>120</v>
      </c>
      <c r="K85">
        <v>796.2962962962963</v>
      </c>
      <c r="Q85" s="3" t="s">
        <v>1</v>
      </c>
      <c r="R85" s="3">
        <v>55</v>
      </c>
      <c r="S85" s="3">
        <v>1949.5281764858712</v>
      </c>
      <c r="T85" s="3">
        <v>35.44596684519766</v>
      </c>
      <c r="U85" s="3">
        <v>154.7491956616677</v>
      </c>
      <c r="V85" s="3"/>
      <c r="W85" s="3"/>
    </row>
    <row r="86" spans="7:23" ht="15.75" thickBot="1" x14ac:dyDescent="0.3">
      <c r="G86" s="5" t="s">
        <v>3</v>
      </c>
      <c r="H86" s="5">
        <v>55</v>
      </c>
      <c r="I86" s="5">
        <v>275</v>
      </c>
      <c r="J86" s="5">
        <v>5</v>
      </c>
      <c r="K86" s="5">
        <v>3.6666666666666665</v>
      </c>
      <c r="Q86" s="3" t="s">
        <v>2</v>
      </c>
      <c r="R86" s="3">
        <v>55</v>
      </c>
      <c r="S86" s="3">
        <v>8799.8887001062612</v>
      </c>
      <c r="T86" s="3">
        <v>159.99797636556838</v>
      </c>
      <c r="U86" s="3">
        <v>1240.7839615686314</v>
      </c>
      <c r="V86" s="3"/>
      <c r="W86" s="3"/>
    </row>
    <row r="87" spans="7:23" ht="15.75" thickBot="1" x14ac:dyDescent="0.3">
      <c r="Q87" s="10" t="s">
        <v>3</v>
      </c>
      <c r="R87" s="10">
        <v>55</v>
      </c>
      <c r="S87" s="10">
        <v>572.54867046761717</v>
      </c>
      <c r="T87" s="10">
        <v>10.409975826683949</v>
      </c>
      <c r="U87" s="10">
        <v>19.620245008683874</v>
      </c>
      <c r="V87" s="3"/>
      <c r="W87" s="3"/>
    </row>
    <row r="88" spans="7:23" x14ac:dyDescent="0.25">
      <c r="Q88" s="3"/>
      <c r="R88" s="3"/>
      <c r="S88" s="3"/>
      <c r="T88" s="3"/>
      <c r="U88" s="3"/>
      <c r="V88" s="3"/>
      <c r="W88" s="3"/>
    </row>
    <row r="89" spans="7:23" ht="15.75" thickBot="1" x14ac:dyDescent="0.3">
      <c r="G89" t="s">
        <v>19</v>
      </c>
      <c r="Q89" s="3"/>
      <c r="R89" s="3"/>
      <c r="S89" s="3"/>
      <c r="T89" s="3"/>
      <c r="U89" s="3"/>
      <c r="V89" s="3"/>
      <c r="W89" s="3"/>
    </row>
    <row r="90" spans="7:23" ht="15.75" thickBot="1" x14ac:dyDescent="0.3">
      <c r="G90" s="6" t="s">
        <v>20</v>
      </c>
      <c r="H90" s="6" t="s">
        <v>21</v>
      </c>
      <c r="I90" s="6" t="s">
        <v>22</v>
      </c>
      <c r="J90" s="6" t="s">
        <v>23</v>
      </c>
      <c r="K90" s="6" t="s">
        <v>24</v>
      </c>
      <c r="L90" s="6" t="s">
        <v>25</v>
      </c>
      <c r="M90" s="6" t="s">
        <v>26</v>
      </c>
      <c r="Q90" s="3" t="s">
        <v>19</v>
      </c>
      <c r="R90" s="3"/>
      <c r="S90" s="3"/>
      <c r="T90" s="3"/>
      <c r="U90" s="3"/>
      <c r="V90" s="3"/>
      <c r="W90" s="3"/>
    </row>
    <row r="91" spans="7:23" x14ac:dyDescent="0.25">
      <c r="G91" t="s">
        <v>27</v>
      </c>
      <c r="H91">
        <v>446416.66666666587</v>
      </c>
      <c r="I91">
        <v>2</v>
      </c>
      <c r="J91">
        <v>223208.33333333294</v>
      </c>
      <c r="K91">
        <v>816.28403088175389</v>
      </c>
      <c r="L91" s="7">
        <v>2.5116637758196242E-85</v>
      </c>
      <c r="M91">
        <v>3.0518191872998037</v>
      </c>
      <c r="Q91" s="9" t="s">
        <v>20</v>
      </c>
      <c r="R91" s="9" t="s">
        <v>21</v>
      </c>
      <c r="S91" s="9" t="s">
        <v>22</v>
      </c>
      <c r="T91" s="9" t="s">
        <v>23</v>
      </c>
      <c r="U91" s="9" t="s">
        <v>24</v>
      </c>
      <c r="V91" s="9" t="s">
        <v>25</v>
      </c>
      <c r="W91" s="9" t="s">
        <v>26</v>
      </c>
    </row>
    <row r="92" spans="7:23" x14ac:dyDescent="0.25">
      <c r="G92" t="s">
        <v>28</v>
      </c>
      <c r="H92">
        <v>44298</v>
      </c>
      <c r="I92">
        <v>162</v>
      </c>
      <c r="J92">
        <v>273.44444444444446</v>
      </c>
      <c r="Q92" s="3" t="s">
        <v>27</v>
      </c>
      <c r="R92" s="3">
        <v>706137.18682948651</v>
      </c>
      <c r="S92" s="3">
        <v>2</v>
      </c>
      <c r="T92" s="3">
        <v>353068.59341474326</v>
      </c>
      <c r="U92" s="3">
        <v>748.4741785366956</v>
      </c>
      <c r="V92" s="3">
        <v>1.4596676284167409E-82</v>
      </c>
      <c r="W92" s="3">
        <v>3.0518191872998037</v>
      </c>
    </row>
    <row r="93" spans="7:23" x14ac:dyDescent="0.25">
      <c r="Q93" s="3" t="s">
        <v>28</v>
      </c>
      <c r="R93" s="3">
        <v>76418.283720904859</v>
      </c>
      <c r="S93" s="3">
        <v>162</v>
      </c>
      <c r="T93" s="3">
        <v>471.7178007463263</v>
      </c>
      <c r="U93" s="3"/>
      <c r="V93" s="3"/>
      <c r="W93" s="3"/>
    </row>
    <row r="94" spans="7:23" ht="15.75" thickBot="1" x14ac:dyDescent="0.3">
      <c r="G94" s="5" t="s">
        <v>29</v>
      </c>
      <c r="H94" s="5">
        <v>490714.66666666587</v>
      </c>
      <c r="I94" s="5">
        <v>164</v>
      </c>
      <c r="J94" s="5"/>
      <c r="K94" s="5"/>
      <c r="L94" s="5"/>
      <c r="M94" s="5"/>
      <c r="Q94" s="3"/>
      <c r="R94" s="3"/>
      <c r="S94" s="3"/>
      <c r="T94" s="3"/>
      <c r="U94" s="3"/>
      <c r="V94" s="3"/>
      <c r="W94" s="3"/>
    </row>
    <row r="95" spans="7:23" ht="15.75" thickBot="1" x14ac:dyDescent="0.3">
      <c r="Q95" s="10" t="s">
        <v>29</v>
      </c>
      <c r="R95" s="10">
        <v>782555.47055039136</v>
      </c>
      <c r="S95" s="10">
        <v>164</v>
      </c>
      <c r="T95" s="10"/>
      <c r="U95" s="10"/>
      <c r="V95" s="10"/>
      <c r="W95" s="10"/>
    </row>
  </sheetData>
  <mergeCells count="6">
    <mergeCell ref="C2:E2"/>
    <mergeCell ref="G2:I2"/>
    <mergeCell ref="C1:I1"/>
    <mergeCell ref="L2:N2"/>
    <mergeCell ref="P2:R2"/>
    <mergeCell ref="L1:R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FA9F7-83A1-435D-9064-93C626019242}">
  <dimension ref="A1:J49"/>
  <sheetViews>
    <sheetView topLeftCell="C1" workbookViewId="0">
      <selection activeCell="J6" sqref="J6"/>
    </sheetView>
  </sheetViews>
  <sheetFormatPr defaultRowHeight="15" x14ac:dyDescent="0.25"/>
  <cols>
    <col min="1" max="1" width="13.7109375" customWidth="1"/>
    <col min="2" max="2" width="33.85546875" customWidth="1"/>
    <col min="3" max="3" width="46.28515625" customWidth="1"/>
    <col min="4" max="4" width="29" customWidth="1"/>
    <col min="5" max="5" width="47.85546875" customWidth="1"/>
    <col min="8" max="8" width="23.28515625" customWidth="1"/>
  </cols>
  <sheetData>
    <row r="1" spans="1:10" ht="15.75" x14ac:dyDescent="0.25">
      <c r="A1" s="13" t="s">
        <v>61</v>
      </c>
      <c r="B1" t="s">
        <v>62</v>
      </c>
      <c r="C1" t="s">
        <v>63</v>
      </c>
      <c r="E1" t="s">
        <v>62</v>
      </c>
      <c r="F1">
        <v>6</v>
      </c>
      <c r="H1" t="s">
        <v>64</v>
      </c>
    </row>
    <row r="2" spans="1:10" x14ac:dyDescent="0.25">
      <c r="B2">
        <v>6</v>
      </c>
      <c r="C2">
        <v>10</v>
      </c>
      <c r="E2" t="s">
        <v>62</v>
      </c>
      <c r="F2">
        <v>5</v>
      </c>
    </row>
    <row r="3" spans="1:10" x14ac:dyDescent="0.25">
      <c r="B3">
        <v>5</v>
      </c>
      <c r="C3">
        <v>8</v>
      </c>
      <c r="E3" t="s">
        <v>62</v>
      </c>
      <c r="F3">
        <v>7</v>
      </c>
      <c r="H3" t="s">
        <v>65</v>
      </c>
      <c r="I3" t="s">
        <v>66</v>
      </c>
    </row>
    <row r="4" spans="1:10" x14ac:dyDescent="0.25">
      <c r="B4">
        <v>7</v>
      </c>
      <c r="C4">
        <v>9</v>
      </c>
      <c r="E4" t="s">
        <v>63</v>
      </c>
      <c r="F4">
        <v>10</v>
      </c>
      <c r="H4" t="s">
        <v>67</v>
      </c>
      <c r="I4" t="s">
        <v>68</v>
      </c>
    </row>
    <row r="5" spans="1:10" x14ac:dyDescent="0.25">
      <c r="B5" s="12">
        <f t="shared" ref="B5:C5" si="0">AVERAGE(B2:B4)</f>
        <v>6</v>
      </c>
      <c r="C5" s="12">
        <f t="shared" si="0"/>
        <v>9</v>
      </c>
      <c r="E5" t="s">
        <v>63</v>
      </c>
      <c r="F5">
        <v>8</v>
      </c>
      <c r="H5" t="s">
        <v>69</v>
      </c>
      <c r="I5" t="s">
        <v>58</v>
      </c>
      <c r="J5" t="s">
        <v>54</v>
      </c>
    </row>
    <row r="6" spans="1:10" x14ac:dyDescent="0.25">
      <c r="B6" s="12">
        <f t="shared" ref="B6:C6" si="1">STDEV(B2:B4)</f>
        <v>1</v>
      </c>
      <c r="C6" s="12">
        <f t="shared" si="1"/>
        <v>1</v>
      </c>
      <c r="E6" t="s">
        <v>63</v>
      </c>
      <c r="F6">
        <v>9</v>
      </c>
      <c r="H6">
        <v>-3.67</v>
      </c>
      <c r="I6">
        <v>4</v>
      </c>
      <c r="J6">
        <v>2.1000000000000001E-2</v>
      </c>
    </row>
    <row r="7" spans="1:10" x14ac:dyDescent="0.25">
      <c r="B7" s="12">
        <f t="shared" ref="B7:C7" si="2">SQRT(B6)/3</f>
        <v>0.33333333333333331</v>
      </c>
      <c r="C7" s="12">
        <f t="shared" si="2"/>
        <v>0.33333333333333331</v>
      </c>
    </row>
    <row r="8" spans="1:10" ht="15.75" x14ac:dyDescent="0.25">
      <c r="A8" s="13" t="s">
        <v>70</v>
      </c>
      <c r="B8" t="s">
        <v>71</v>
      </c>
      <c r="C8" t="s">
        <v>72</v>
      </c>
      <c r="D8" t="s">
        <v>73</v>
      </c>
      <c r="E8" t="s">
        <v>74</v>
      </c>
    </row>
    <row r="9" spans="1:10" x14ac:dyDescent="0.25">
      <c r="B9">
        <v>17</v>
      </c>
      <c r="C9">
        <v>15</v>
      </c>
      <c r="D9">
        <v>8</v>
      </c>
      <c r="E9">
        <v>15</v>
      </c>
    </row>
    <row r="10" spans="1:10" x14ac:dyDescent="0.25">
      <c r="B10">
        <v>19</v>
      </c>
      <c r="C10">
        <v>12</v>
      </c>
      <c r="D10">
        <v>9</v>
      </c>
      <c r="E10">
        <v>10</v>
      </c>
    </row>
    <row r="11" spans="1:10" x14ac:dyDescent="0.25">
      <c r="B11">
        <v>21</v>
      </c>
      <c r="C11">
        <v>15</v>
      </c>
      <c r="D11">
        <v>13</v>
      </c>
      <c r="E11">
        <v>11</v>
      </c>
    </row>
    <row r="12" spans="1:10" x14ac:dyDescent="0.25">
      <c r="B12" s="12">
        <f t="shared" ref="B12:E12" si="3">AVERAGE(B9:B11)</f>
        <v>19</v>
      </c>
      <c r="C12" s="12">
        <f t="shared" si="3"/>
        <v>14</v>
      </c>
      <c r="D12" s="12">
        <f t="shared" si="3"/>
        <v>10</v>
      </c>
      <c r="E12" s="12">
        <f t="shared" si="3"/>
        <v>12</v>
      </c>
    </row>
    <row r="13" spans="1:10" x14ac:dyDescent="0.25">
      <c r="B13" s="12">
        <f t="shared" ref="B13:E13" si="4">STDEV(B9:B11)</f>
        <v>2</v>
      </c>
      <c r="C13" s="12">
        <f t="shared" si="4"/>
        <v>1.7320508075688772</v>
      </c>
      <c r="D13" s="12">
        <f t="shared" si="4"/>
        <v>2.6457513110645907</v>
      </c>
      <c r="E13" s="12">
        <f t="shared" si="4"/>
        <v>2.6457513110645907</v>
      </c>
    </row>
    <row r="14" spans="1:10" x14ac:dyDescent="0.25">
      <c r="B14" s="12">
        <f t="shared" ref="B14:E14" si="5">SQRT(B13)/3</f>
        <v>0.47140452079103173</v>
      </c>
      <c r="C14" s="12">
        <f t="shared" si="5"/>
        <v>0.43869133765083079</v>
      </c>
      <c r="D14" s="12">
        <f t="shared" si="5"/>
        <v>0.54219218723259532</v>
      </c>
      <c r="E14" s="12">
        <f t="shared" si="5"/>
        <v>0.54219218723259532</v>
      </c>
    </row>
    <row r="16" spans="1:10" x14ac:dyDescent="0.25">
      <c r="C16" t="s">
        <v>71</v>
      </c>
      <c r="D16">
        <v>17</v>
      </c>
    </row>
    <row r="17" spans="3:4" x14ac:dyDescent="0.25">
      <c r="C17" t="s">
        <v>71</v>
      </c>
      <c r="D17">
        <v>19</v>
      </c>
    </row>
    <row r="18" spans="3:4" x14ac:dyDescent="0.25">
      <c r="C18" t="s">
        <v>71</v>
      </c>
      <c r="D18">
        <v>21</v>
      </c>
    </row>
    <row r="19" spans="3:4" x14ac:dyDescent="0.25">
      <c r="C19" t="s">
        <v>72</v>
      </c>
      <c r="D19">
        <v>15</v>
      </c>
    </row>
    <row r="20" spans="3:4" x14ac:dyDescent="0.25">
      <c r="C20" t="s">
        <v>72</v>
      </c>
      <c r="D20">
        <v>12</v>
      </c>
    </row>
    <row r="21" spans="3:4" x14ac:dyDescent="0.25">
      <c r="C21" t="s">
        <v>72</v>
      </c>
      <c r="D21">
        <v>15</v>
      </c>
    </row>
    <row r="22" spans="3:4" x14ac:dyDescent="0.25">
      <c r="C22" t="s">
        <v>73</v>
      </c>
      <c r="D22">
        <v>8</v>
      </c>
    </row>
    <row r="23" spans="3:4" x14ac:dyDescent="0.25">
      <c r="C23" t="s">
        <v>73</v>
      </c>
      <c r="D23">
        <v>9</v>
      </c>
    </row>
    <row r="24" spans="3:4" x14ac:dyDescent="0.25">
      <c r="C24" t="s">
        <v>73</v>
      </c>
      <c r="D24">
        <v>13</v>
      </c>
    </row>
    <row r="25" spans="3:4" x14ac:dyDescent="0.25">
      <c r="C25" t="s">
        <v>74</v>
      </c>
      <c r="D25">
        <v>15</v>
      </c>
    </row>
    <row r="26" spans="3:4" x14ac:dyDescent="0.25">
      <c r="C26" t="s">
        <v>74</v>
      </c>
      <c r="D26">
        <v>10</v>
      </c>
    </row>
    <row r="27" spans="3:4" x14ac:dyDescent="0.25">
      <c r="C27" t="s">
        <v>74</v>
      </c>
      <c r="D27">
        <v>11</v>
      </c>
    </row>
    <row r="31" spans="3:4" x14ac:dyDescent="0.25">
      <c r="C31" t="s">
        <v>60</v>
      </c>
    </row>
    <row r="33" spans="3:8" x14ac:dyDescent="0.25">
      <c r="C33" t="s">
        <v>59</v>
      </c>
      <c r="D33" t="s">
        <v>58</v>
      </c>
      <c r="E33" t="s">
        <v>57</v>
      </c>
      <c r="F33" t="s">
        <v>56</v>
      </c>
      <c r="G33" t="s">
        <v>55</v>
      </c>
      <c r="H33" t="s">
        <v>54</v>
      </c>
    </row>
    <row r="34" spans="3:8" x14ac:dyDescent="0.25">
      <c r="C34" t="s">
        <v>75</v>
      </c>
      <c r="D34">
        <v>3</v>
      </c>
      <c r="E34">
        <v>134.25</v>
      </c>
      <c r="F34">
        <v>44.75</v>
      </c>
      <c r="G34">
        <v>8.52</v>
      </c>
      <c r="H34">
        <v>7.0000000000000001E-3</v>
      </c>
    </row>
    <row r="35" spans="3:8" x14ac:dyDescent="0.25">
      <c r="C35" t="s">
        <v>53</v>
      </c>
      <c r="D35">
        <v>8</v>
      </c>
      <c r="E35">
        <v>42</v>
      </c>
      <c r="F35">
        <v>5.25</v>
      </c>
      <c r="G35" t="s">
        <v>37</v>
      </c>
      <c r="H35" t="s">
        <v>37</v>
      </c>
    </row>
    <row r="36" spans="3:8" x14ac:dyDescent="0.25">
      <c r="C36" t="s">
        <v>29</v>
      </c>
      <c r="D36">
        <v>11</v>
      </c>
      <c r="E36">
        <v>176.25</v>
      </c>
      <c r="F36" t="s">
        <v>37</v>
      </c>
      <c r="G36" t="s">
        <v>37</v>
      </c>
      <c r="H36" t="s">
        <v>37</v>
      </c>
    </row>
    <row r="39" spans="3:8" x14ac:dyDescent="0.25">
      <c r="C39" t="s">
        <v>76</v>
      </c>
    </row>
    <row r="41" spans="3:8" x14ac:dyDescent="0.25">
      <c r="C41" t="s">
        <v>52</v>
      </c>
    </row>
    <row r="43" spans="3:8" x14ac:dyDescent="0.25">
      <c r="C43" t="s">
        <v>75</v>
      </c>
      <c r="D43" t="s">
        <v>50</v>
      </c>
      <c r="E43" t="s">
        <v>49</v>
      </c>
      <c r="F43" t="s">
        <v>48</v>
      </c>
    </row>
    <row r="44" spans="3:8" x14ac:dyDescent="0.25">
      <c r="C44" t="s">
        <v>71</v>
      </c>
      <c r="D44">
        <v>3</v>
      </c>
      <c r="E44">
        <v>19</v>
      </c>
      <c r="F44" t="s">
        <v>47</v>
      </c>
      <c r="G44" t="s">
        <v>37</v>
      </c>
    </row>
    <row r="45" spans="3:8" x14ac:dyDescent="0.25">
      <c r="C45" t="s">
        <v>72</v>
      </c>
      <c r="D45">
        <v>3</v>
      </c>
      <c r="E45">
        <v>14</v>
      </c>
      <c r="F45" t="s">
        <v>47</v>
      </c>
      <c r="G45" t="s">
        <v>45</v>
      </c>
    </row>
    <row r="46" spans="3:8" x14ac:dyDescent="0.25">
      <c r="C46" t="s">
        <v>74</v>
      </c>
      <c r="D46">
        <v>3</v>
      </c>
      <c r="E46">
        <v>12</v>
      </c>
      <c r="F46" t="s">
        <v>37</v>
      </c>
      <c r="G46" t="s">
        <v>45</v>
      </c>
    </row>
    <row r="47" spans="3:8" x14ac:dyDescent="0.25">
      <c r="C47" t="s">
        <v>73</v>
      </c>
      <c r="D47">
        <v>3</v>
      </c>
      <c r="E47">
        <v>10</v>
      </c>
      <c r="F47" t="s">
        <v>37</v>
      </c>
      <c r="G47" t="s">
        <v>45</v>
      </c>
    </row>
    <row r="48" spans="3:8" x14ac:dyDescent="0.25">
      <c r="C48" t="s">
        <v>35</v>
      </c>
    </row>
    <row r="49" spans="3:3" x14ac:dyDescent="0.25">
      <c r="C49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F17FF-A130-4D90-AF31-E371995887D4}">
  <dimension ref="B1:L29"/>
  <sheetViews>
    <sheetView topLeftCell="D10" workbookViewId="0">
      <selection activeCell="S18" sqref="S18"/>
    </sheetView>
  </sheetViews>
  <sheetFormatPr defaultRowHeight="15" x14ac:dyDescent="0.25"/>
  <cols>
    <col min="2" max="2" width="31.42578125" customWidth="1"/>
    <col min="3" max="3" width="16.5703125" customWidth="1"/>
    <col min="4" max="4" width="15.7109375" customWidth="1"/>
    <col min="5" max="5" width="19" customWidth="1"/>
    <col min="6" max="6" width="18.28515625" customWidth="1"/>
    <col min="7" max="7" width="19.42578125" customWidth="1"/>
    <col min="10" max="10" width="6.42578125" customWidth="1"/>
  </cols>
  <sheetData>
    <row r="1" spans="2:10" x14ac:dyDescent="0.25">
      <c r="B1" s="11" t="s">
        <v>46</v>
      </c>
      <c r="C1" s="11" t="s">
        <v>41</v>
      </c>
      <c r="D1" s="11" t="s">
        <v>39</v>
      </c>
      <c r="E1" s="11" t="s">
        <v>44</v>
      </c>
      <c r="F1" s="11" t="s">
        <v>38</v>
      </c>
      <c r="G1" s="11" t="s">
        <v>42</v>
      </c>
    </row>
    <row r="2" spans="2:10" x14ac:dyDescent="0.25">
      <c r="B2">
        <v>137</v>
      </c>
      <c r="C2">
        <v>15.5</v>
      </c>
      <c r="D2">
        <v>4.0999999999999996</v>
      </c>
      <c r="E2">
        <v>55.52</v>
      </c>
      <c r="F2">
        <v>1.1000000000000001</v>
      </c>
      <c r="G2">
        <v>466.46</v>
      </c>
    </row>
    <row r="3" spans="2:10" x14ac:dyDescent="0.25">
      <c r="B3">
        <v>140</v>
      </c>
      <c r="C3">
        <v>17.37</v>
      </c>
      <c r="D3">
        <v>4.4000000000000004</v>
      </c>
      <c r="E3">
        <v>51.52</v>
      </c>
      <c r="F3">
        <v>2.1</v>
      </c>
      <c r="G3">
        <v>446.46</v>
      </c>
    </row>
    <row r="4" spans="2:10" x14ac:dyDescent="0.25">
      <c r="B4">
        <v>134</v>
      </c>
      <c r="C4">
        <v>19.239999999999998</v>
      </c>
      <c r="D4">
        <v>4.5</v>
      </c>
      <c r="E4">
        <v>53.52</v>
      </c>
      <c r="F4">
        <v>1.6</v>
      </c>
      <c r="G4">
        <v>456.46</v>
      </c>
    </row>
    <row r="5" spans="2:10" x14ac:dyDescent="0.25">
      <c r="B5" s="12">
        <f t="shared" ref="B5:G5" si="0">AVERAGE(B2:B4)</f>
        <v>137</v>
      </c>
      <c r="C5" s="12">
        <f t="shared" si="0"/>
        <v>17.37</v>
      </c>
      <c r="D5" s="12">
        <f t="shared" si="0"/>
        <v>4.333333333333333</v>
      </c>
      <c r="E5" s="12">
        <f t="shared" si="0"/>
        <v>53.52</v>
      </c>
      <c r="F5" s="12">
        <f t="shared" si="0"/>
        <v>1.6000000000000003</v>
      </c>
      <c r="G5" s="12">
        <f t="shared" si="0"/>
        <v>456.46</v>
      </c>
    </row>
    <row r="6" spans="2:10" x14ac:dyDescent="0.25">
      <c r="B6" s="12">
        <f t="shared" ref="B6:G6" si="1">STDEV(B2:B4)</f>
        <v>3</v>
      </c>
      <c r="C6" s="12">
        <f t="shared" si="1"/>
        <v>1.8699999999999992</v>
      </c>
      <c r="D6" s="12">
        <f t="shared" si="1"/>
        <v>0.20816659994661352</v>
      </c>
      <c r="E6" s="12">
        <f t="shared" si="1"/>
        <v>2</v>
      </c>
      <c r="F6" s="12">
        <f t="shared" si="1"/>
        <v>0.49999999999999867</v>
      </c>
      <c r="G6" s="12">
        <f t="shared" si="1"/>
        <v>10</v>
      </c>
    </row>
    <row r="7" spans="2:10" x14ac:dyDescent="0.25">
      <c r="B7" s="12">
        <f t="shared" ref="B7:G7" si="2">SQRT(B6)/3</f>
        <v>0.57735026918962573</v>
      </c>
      <c r="C7" s="12">
        <f t="shared" si="2"/>
        <v>0.45582647770591134</v>
      </c>
      <c r="D7" s="12">
        <f t="shared" si="2"/>
        <v>0.15208426025164598</v>
      </c>
      <c r="E7" s="12">
        <f t="shared" si="2"/>
        <v>0.47140452079103173</v>
      </c>
      <c r="F7" s="12">
        <f t="shared" si="2"/>
        <v>0.23570226039551553</v>
      </c>
      <c r="G7" s="12">
        <f t="shared" si="2"/>
        <v>1.0540925533894598</v>
      </c>
    </row>
    <row r="9" spans="2:10" x14ac:dyDescent="0.25">
      <c r="B9" s="11" t="s">
        <v>46</v>
      </c>
      <c r="C9">
        <v>137</v>
      </c>
    </row>
    <row r="10" spans="2:10" x14ac:dyDescent="0.25">
      <c r="B10" s="11" t="s">
        <v>46</v>
      </c>
      <c r="C10">
        <v>140</v>
      </c>
    </row>
    <row r="11" spans="2:10" x14ac:dyDescent="0.25">
      <c r="B11" s="11" t="s">
        <v>46</v>
      </c>
      <c r="C11">
        <v>134</v>
      </c>
      <c r="E11" t="s">
        <v>60</v>
      </c>
    </row>
    <row r="12" spans="2:10" x14ac:dyDescent="0.25">
      <c r="B12" s="11" t="s">
        <v>41</v>
      </c>
      <c r="C12">
        <v>15.5</v>
      </c>
    </row>
    <row r="13" spans="2:10" x14ac:dyDescent="0.25">
      <c r="B13" s="11" t="s">
        <v>41</v>
      </c>
      <c r="C13">
        <v>17.37</v>
      </c>
      <c r="E13" t="s">
        <v>59</v>
      </c>
      <c r="F13" t="s">
        <v>58</v>
      </c>
      <c r="G13" t="s">
        <v>57</v>
      </c>
      <c r="H13" t="s">
        <v>56</v>
      </c>
      <c r="I13" t="s">
        <v>55</v>
      </c>
      <c r="J13" t="s">
        <v>54</v>
      </c>
    </row>
    <row r="14" spans="2:10" x14ac:dyDescent="0.25">
      <c r="B14" s="11" t="s">
        <v>41</v>
      </c>
      <c r="C14">
        <v>19.239999999999998</v>
      </c>
      <c r="E14" t="s">
        <v>51</v>
      </c>
      <c r="F14">
        <v>5</v>
      </c>
      <c r="G14">
        <v>466297</v>
      </c>
      <c r="H14">
        <v>93259.3</v>
      </c>
      <c r="I14">
        <v>4791.12</v>
      </c>
      <c r="J14" s="7">
        <v>1E-3</v>
      </c>
    </row>
    <row r="15" spans="2:10" x14ac:dyDescent="0.25">
      <c r="B15" s="11" t="s">
        <v>39</v>
      </c>
      <c r="C15">
        <v>4.0999999999999996</v>
      </c>
      <c r="E15" t="s">
        <v>53</v>
      </c>
      <c r="F15">
        <v>12</v>
      </c>
      <c r="G15">
        <v>234</v>
      </c>
      <c r="H15">
        <v>19.5</v>
      </c>
      <c r="I15" t="s">
        <v>37</v>
      </c>
      <c r="J15" t="s">
        <v>37</v>
      </c>
    </row>
    <row r="16" spans="2:10" x14ac:dyDescent="0.25">
      <c r="B16" s="11" t="s">
        <v>39</v>
      </c>
      <c r="C16">
        <v>4.4000000000000004</v>
      </c>
      <c r="E16" t="s">
        <v>29</v>
      </c>
      <c r="F16">
        <v>17</v>
      </c>
      <c r="G16">
        <v>466530</v>
      </c>
      <c r="H16" t="s">
        <v>37</v>
      </c>
      <c r="I16" t="s">
        <v>37</v>
      </c>
      <c r="J16" t="s">
        <v>37</v>
      </c>
    </row>
    <row r="17" spans="2:12" x14ac:dyDescent="0.25">
      <c r="B17" s="11" t="s">
        <v>39</v>
      </c>
      <c r="C17">
        <v>4.5</v>
      </c>
    </row>
    <row r="18" spans="2:12" x14ac:dyDescent="0.25">
      <c r="B18" s="11" t="s">
        <v>44</v>
      </c>
      <c r="C18">
        <v>55.52</v>
      </c>
    </row>
    <row r="19" spans="2:12" x14ac:dyDescent="0.25">
      <c r="B19" s="11" t="s">
        <v>44</v>
      </c>
      <c r="C19">
        <v>51.52</v>
      </c>
    </row>
    <row r="20" spans="2:12" x14ac:dyDescent="0.25">
      <c r="B20" s="11" t="s">
        <v>44</v>
      </c>
      <c r="C20">
        <v>53.52</v>
      </c>
      <c r="E20" t="s">
        <v>52</v>
      </c>
    </row>
    <row r="21" spans="2:12" x14ac:dyDescent="0.25">
      <c r="B21" s="11" t="s">
        <v>38</v>
      </c>
      <c r="C21">
        <v>1.1000000000000001</v>
      </c>
    </row>
    <row r="22" spans="2:12" x14ac:dyDescent="0.25">
      <c r="B22" s="11" t="s">
        <v>38</v>
      </c>
      <c r="C22">
        <v>2.1</v>
      </c>
      <c r="E22" t="s">
        <v>51</v>
      </c>
      <c r="F22" t="s">
        <v>50</v>
      </c>
      <c r="G22" t="s">
        <v>49</v>
      </c>
      <c r="H22" t="s">
        <v>48</v>
      </c>
    </row>
    <row r="23" spans="2:12" x14ac:dyDescent="0.25">
      <c r="B23" s="11" t="s">
        <v>38</v>
      </c>
      <c r="C23">
        <v>1.6</v>
      </c>
      <c r="E23" t="s">
        <v>42</v>
      </c>
      <c r="F23">
        <v>3</v>
      </c>
      <c r="G23">
        <v>456.46</v>
      </c>
      <c r="H23" t="s">
        <v>47</v>
      </c>
      <c r="I23" t="s">
        <v>37</v>
      </c>
      <c r="J23" t="s">
        <v>37</v>
      </c>
      <c r="K23" t="s">
        <v>37</v>
      </c>
      <c r="L23" t="s">
        <v>37</v>
      </c>
    </row>
    <row r="24" spans="2:12" x14ac:dyDescent="0.25">
      <c r="B24" s="11" t="s">
        <v>42</v>
      </c>
      <c r="C24">
        <v>466.46</v>
      </c>
      <c r="E24" t="s">
        <v>46</v>
      </c>
      <c r="F24">
        <v>3</v>
      </c>
      <c r="G24">
        <v>137</v>
      </c>
      <c r="H24" t="s">
        <v>37</v>
      </c>
      <c r="I24" t="s">
        <v>45</v>
      </c>
      <c r="J24" t="s">
        <v>37</v>
      </c>
      <c r="K24" t="s">
        <v>37</v>
      </c>
      <c r="L24" t="s">
        <v>37</v>
      </c>
    </row>
    <row r="25" spans="2:12" x14ac:dyDescent="0.25">
      <c r="B25" s="11" t="s">
        <v>42</v>
      </c>
      <c r="C25">
        <v>446.46</v>
      </c>
      <c r="E25" t="s">
        <v>44</v>
      </c>
      <c r="F25">
        <v>3</v>
      </c>
      <c r="G25">
        <v>53.52</v>
      </c>
      <c r="H25" t="s">
        <v>37</v>
      </c>
      <c r="I25" t="s">
        <v>37</v>
      </c>
      <c r="J25" t="s">
        <v>43</v>
      </c>
      <c r="K25" t="s">
        <v>37</v>
      </c>
      <c r="L25" t="s">
        <v>37</v>
      </c>
    </row>
    <row r="26" spans="2:12" x14ac:dyDescent="0.25">
      <c r="B26" s="11" t="s">
        <v>42</v>
      </c>
      <c r="C26">
        <v>456.46</v>
      </c>
      <c r="E26" t="s">
        <v>41</v>
      </c>
      <c r="F26">
        <v>3</v>
      </c>
      <c r="G26">
        <v>17.37</v>
      </c>
      <c r="H26" t="s">
        <v>37</v>
      </c>
      <c r="I26" t="s">
        <v>37</v>
      </c>
      <c r="J26" t="s">
        <v>37</v>
      </c>
      <c r="K26" t="s">
        <v>40</v>
      </c>
      <c r="L26" t="s">
        <v>37</v>
      </c>
    </row>
    <row r="27" spans="2:12" x14ac:dyDescent="0.25">
      <c r="E27" t="s">
        <v>39</v>
      </c>
      <c r="F27">
        <v>3</v>
      </c>
      <c r="G27">
        <v>4.3330000000000002</v>
      </c>
      <c r="H27" t="s">
        <v>37</v>
      </c>
      <c r="I27" t="s">
        <v>37</v>
      </c>
      <c r="J27" t="s">
        <v>37</v>
      </c>
      <c r="K27" t="s">
        <v>37</v>
      </c>
      <c r="L27" t="s">
        <v>36</v>
      </c>
    </row>
    <row r="28" spans="2:12" x14ac:dyDescent="0.25">
      <c r="E28" t="s">
        <v>38</v>
      </c>
      <c r="F28">
        <v>3</v>
      </c>
      <c r="G28">
        <v>1.6</v>
      </c>
      <c r="H28" t="s">
        <v>37</v>
      </c>
      <c r="I28" t="s">
        <v>37</v>
      </c>
      <c r="J28" t="s">
        <v>37</v>
      </c>
      <c r="K28" t="s">
        <v>37</v>
      </c>
      <c r="L28" t="s">
        <v>36</v>
      </c>
    </row>
    <row r="29" spans="2:12" x14ac:dyDescent="0.25">
      <c r="E29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70A5A6-3BB1-4D2D-9CBC-74A78F55B719}">
  <dimension ref="D1:Y102"/>
  <sheetViews>
    <sheetView tabSelected="1" zoomScale="85" zoomScaleNormal="85" workbookViewId="0">
      <selection activeCell="AB79" sqref="AB79"/>
    </sheetView>
  </sheetViews>
  <sheetFormatPr defaultRowHeight="15" x14ac:dyDescent="0.25"/>
  <cols>
    <col min="4" max="4" width="12.7109375" customWidth="1"/>
    <col min="9" max="9" width="9.140625" customWidth="1"/>
    <col min="19" max="19" width="14.28515625" customWidth="1"/>
    <col min="20" max="20" width="13.28515625" customWidth="1"/>
    <col min="22" max="22" width="11.42578125" customWidth="1"/>
  </cols>
  <sheetData>
    <row r="1" spans="4:24" x14ac:dyDescent="0.25">
      <c r="S1">
        <v>1000</v>
      </c>
      <c r="T1" t="s">
        <v>78</v>
      </c>
      <c r="U1" s="14">
        <v>91</v>
      </c>
      <c r="V1" t="s">
        <v>64</v>
      </c>
    </row>
    <row r="2" spans="4:24" x14ac:dyDescent="0.25">
      <c r="D2" s="15" t="s">
        <v>79</v>
      </c>
      <c r="T2" t="s">
        <v>78</v>
      </c>
      <c r="U2" s="14">
        <v>92</v>
      </c>
      <c r="V2" s="14"/>
    </row>
    <row r="3" spans="4:24" x14ac:dyDescent="0.25">
      <c r="T3" t="s">
        <v>78</v>
      </c>
      <c r="U3" s="14">
        <v>90</v>
      </c>
      <c r="V3" s="14" t="s">
        <v>65</v>
      </c>
      <c r="W3" t="s">
        <v>66</v>
      </c>
    </row>
    <row r="4" spans="4:24" x14ac:dyDescent="0.25">
      <c r="D4" t="s">
        <v>80</v>
      </c>
      <c r="E4" t="s">
        <v>78</v>
      </c>
      <c r="F4" t="s">
        <v>81</v>
      </c>
      <c r="T4" t="s">
        <v>81</v>
      </c>
      <c r="U4" s="14">
        <v>98.1</v>
      </c>
      <c r="V4" s="14" t="s">
        <v>67</v>
      </c>
      <c r="W4" t="s">
        <v>68</v>
      </c>
    </row>
    <row r="5" spans="4:24" x14ac:dyDescent="0.25">
      <c r="D5">
        <v>1000</v>
      </c>
      <c r="E5">
        <v>91</v>
      </c>
      <c r="F5">
        <v>98.3</v>
      </c>
      <c r="T5" t="s">
        <v>81</v>
      </c>
      <c r="U5" s="14">
        <v>98.2</v>
      </c>
      <c r="V5" s="14" t="s">
        <v>69</v>
      </c>
      <c r="W5" t="s">
        <v>58</v>
      </c>
      <c r="X5" t="s">
        <v>54</v>
      </c>
    </row>
    <row r="6" spans="4:24" x14ac:dyDescent="0.25">
      <c r="D6">
        <v>500</v>
      </c>
      <c r="E6">
        <v>83.8</v>
      </c>
      <c r="F6">
        <v>96.4</v>
      </c>
      <c r="T6" t="s">
        <v>81</v>
      </c>
      <c r="U6" s="14">
        <v>98.6</v>
      </c>
      <c r="V6" s="14">
        <v>-12.22</v>
      </c>
      <c r="W6">
        <v>2</v>
      </c>
      <c r="X6">
        <v>7.0000000000000001E-3</v>
      </c>
    </row>
    <row r="7" spans="4:24" x14ac:dyDescent="0.25">
      <c r="D7">
        <v>250</v>
      </c>
      <c r="E7">
        <v>73.900000000000006</v>
      </c>
      <c r="F7">
        <v>92.1</v>
      </c>
      <c r="U7" s="14"/>
      <c r="V7" s="14"/>
    </row>
    <row r="8" spans="4:24" x14ac:dyDescent="0.25">
      <c r="D8">
        <v>125</v>
      </c>
      <c r="E8">
        <v>63.9</v>
      </c>
      <c r="F8">
        <v>90.3</v>
      </c>
      <c r="U8" s="14"/>
      <c r="V8" s="14"/>
    </row>
    <row r="9" spans="4:24" x14ac:dyDescent="0.25">
      <c r="D9">
        <v>62.5</v>
      </c>
      <c r="E9">
        <v>54.1</v>
      </c>
      <c r="F9">
        <v>80.900000000000006</v>
      </c>
      <c r="U9" s="14"/>
      <c r="V9" s="14"/>
    </row>
    <row r="10" spans="4:24" x14ac:dyDescent="0.25">
      <c r="D10">
        <v>31.25</v>
      </c>
      <c r="E10">
        <v>43.4</v>
      </c>
      <c r="F10">
        <v>71.7</v>
      </c>
      <c r="U10" s="14"/>
      <c r="V10" s="14"/>
    </row>
    <row r="11" spans="4:24" x14ac:dyDescent="0.25">
      <c r="D11">
        <v>15.62</v>
      </c>
      <c r="E11">
        <v>31.9</v>
      </c>
      <c r="F11">
        <v>61.5</v>
      </c>
      <c r="U11" s="14"/>
      <c r="V11" s="14"/>
    </row>
    <row r="12" spans="4:24" x14ac:dyDescent="0.25">
      <c r="D12">
        <v>7.81</v>
      </c>
      <c r="E12">
        <v>23.6</v>
      </c>
      <c r="F12">
        <v>51.5</v>
      </c>
      <c r="U12" s="14"/>
      <c r="V12" s="14"/>
    </row>
    <row r="13" spans="4:24" x14ac:dyDescent="0.25">
      <c r="D13">
        <v>3.9</v>
      </c>
      <c r="E13">
        <v>13.2</v>
      </c>
      <c r="F13">
        <v>43.6</v>
      </c>
      <c r="U13" s="14"/>
      <c r="V13" s="14"/>
    </row>
    <row r="14" spans="4:24" x14ac:dyDescent="0.25">
      <c r="D14">
        <v>1.95</v>
      </c>
      <c r="E14">
        <v>2.6</v>
      </c>
      <c r="F14">
        <v>34.1</v>
      </c>
      <c r="U14" s="14"/>
      <c r="V14" s="14"/>
    </row>
    <row r="15" spans="4:24" x14ac:dyDescent="0.25">
      <c r="U15" s="14"/>
      <c r="V15" s="14"/>
    </row>
    <row r="16" spans="4:24" x14ac:dyDescent="0.25">
      <c r="U16" s="14"/>
      <c r="V16" s="14"/>
    </row>
    <row r="17" spans="4:22" x14ac:dyDescent="0.25">
      <c r="D17" t="s">
        <v>78</v>
      </c>
      <c r="E17" s="16">
        <v>1000</v>
      </c>
      <c r="F17" s="17">
        <v>500</v>
      </c>
      <c r="G17" s="17">
        <v>250</v>
      </c>
      <c r="H17" s="18">
        <v>125</v>
      </c>
      <c r="I17" s="18">
        <v>62.5</v>
      </c>
      <c r="J17" s="19">
        <v>31.25</v>
      </c>
      <c r="K17" s="19">
        <v>15.62</v>
      </c>
      <c r="L17" s="19">
        <v>7.81</v>
      </c>
      <c r="M17" s="19">
        <v>3.9</v>
      </c>
      <c r="N17" s="19">
        <v>1.95</v>
      </c>
      <c r="U17" s="14"/>
      <c r="V17" s="14"/>
    </row>
    <row r="18" spans="4:22" x14ac:dyDescent="0.25">
      <c r="E18" s="14">
        <v>91</v>
      </c>
      <c r="F18" s="14">
        <v>80</v>
      </c>
      <c r="G18" s="14">
        <v>70</v>
      </c>
      <c r="H18" s="14">
        <v>65</v>
      </c>
      <c r="I18" s="14">
        <v>50</v>
      </c>
      <c r="J18" s="14">
        <v>45.2</v>
      </c>
      <c r="K18" s="14">
        <v>28</v>
      </c>
      <c r="L18" s="14">
        <v>22</v>
      </c>
      <c r="M18" s="14">
        <v>12</v>
      </c>
      <c r="N18" s="14">
        <v>2.2999999999999998</v>
      </c>
      <c r="U18" s="14"/>
      <c r="V18" s="14"/>
    </row>
    <row r="19" spans="4:22" x14ac:dyDescent="0.25">
      <c r="E19" s="14">
        <v>92</v>
      </c>
      <c r="F19" s="14">
        <v>90</v>
      </c>
      <c r="G19" s="14">
        <v>71.7</v>
      </c>
      <c r="H19" s="14">
        <v>60</v>
      </c>
      <c r="I19" s="14">
        <v>50</v>
      </c>
      <c r="J19" s="14">
        <v>43</v>
      </c>
      <c r="K19" s="14">
        <v>32</v>
      </c>
      <c r="L19" s="14">
        <v>25</v>
      </c>
      <c r="M19" s="14">
        <v>12.8</v>
      </c>
      <c r="N19" s="14">
        <v>3.2</v>
      </c>
      <c r="U19" s="14"/>
      <c r="V19" s="14"/>
    </row>
    <row r="20" spans="4:22" x14ac:dyDescent="0.25">
      <c r="E20" s="14">
        <v>90</v>
      </c>
      <c r="F20" s="14">
        <v>81.400000000000006</v>
      </c>
      <c r="G20" s="14">
        <v>80</v>
      </c>
      <c r="H20" s="14">
        <v>66.7</v>
      </c>
      <c r="I20" s="14">
        <v>62.3</v>
      </c>
      <c r="J20" s="14">
        <v>42</v>
      </c>
      <c r="K20" s="14">
        <v>35.700000000000003</v>
      </c>
      <c r="L20" s="14">
        <v>23.8</v>
      </c>
      <c r="M20" s="14">
        <v>14.8</v>
      </c>
      <c r="N20" s="14">
        <v>2.2999999999999998</v>
      </c>
      <c r="U20" s="14"/>
      <c r="V20" s="14"/>
    </row>
    <row r="21" spans="4:22" x14ac:dyDescent="0.25">
      <c r="E21" s="20">
        <f t="shared" ref="E21:G21" si="0">AVERAGE(E18:E20)</f>
        <v>91</v>
      </c>
      <c r="F21" s="20">
        <f t="shared" si="0"/>
        <v>83.8</v>
      </c>
      <c r="G21" s="20">
        <f t="shared" si="0"/>
        <v>73.899999999999991</v>
      </c>
      <c r="H21" s="21">
        <f>AVERAGE(H18:H20)</f>
        <v>63.9</v>
      </c>
      <c r="I21" s="21">
        <f>AVERAGE(I18:I20)</f>
        <v>54.1</v>
      </c>
      <c r="J21" s="20">
        <f t="shared" ref="J21:L21" si="1">AVERAGE(J18:J20)</f>
        <v>43.4</v>
      </c>
      <c r="K21" s="20">
        <f t="shared" si="1"/>
        <v>31.900000000000002</v>
      </c>
      <c r="L21" s="20">
        <f t="shared" si="1"/>
        <v>23.599999999999998</v>
      </c>
      <c r="M21" s="21">
        <f>AVERAGE(M18:M20)</f>
        <v>13.200000000000001</v>
      </c>
      <c r="N21" s="21">
        <f>AVERAGE(N18:N20)</f>
        <v>2.6</v>
      </c>
      <c r="U21" s="14"/>
      <c r="V21" s="14"/>
    </row>
    <row r="22" spans="4:22" x14ac:dyDescent="0.25">
      <c r="E22" s="20">
        <f t="shared" ref="E22:N22" si="2">STDEV(E18:E20)</f>
        <v>1</v>
      </c>
      <c r="F22" s="20">
        <f t="shared" si="2"/>
        <v>5.4147945482723525</v>
      </c>
      <c r="G22" s="20">
        <f t="shared" si="2"/>
        <v>5.3507008886686984</v>
      </c>
      <c r="H22" s="20">
        <f t="shared" si="2"/>
        <v>3.4828149534536008</v>
      </c>
      <c r="I22" s="20">
        <f t="shared" si="2"/>
        <v>7.101408311032289</v>
      </c>
      <c r="J22" s="20">
        <f t="shared" si="2"/>
        <v>1.6370705543744914</v>
      </c>
      <c r="K22" s="20">
        <f t="shared" si="2"/>
        <v>3.8509739027939425</v>
      </c>
      <c r="L22" s="20">
        <f t="shared" si="2"/>
        <v>1.5099668870541501</v>
      </c>
      <c r="M22" s="20">
        <f t="shared" si="2"/>
        <v>1.442220510185596</v>
      </c>
      <c r="N22" s="20">
        <f t="shared" si="2"/>
        <v>0.51961524227066447</v>
      </c>
      <c r="U22" s="14"/>
      <c r="V22" s="14"/>
    </row>
    <row r="23" spans="4:22" x14ac:dyDescent="0.25">
      <c r="E23" s="20">
        <f t="shared" ref="E23:N23" si="3">SQRT(E22)/3</f>
        <v>0.33333333333333331</v>
      </c>
      <c r="F23" s="20">
        <f t="shared" si="3"/>
        <v>0.77565703677393916</v>
      </c>
      <c r="G23" s="20">
        <f t="shared" si="3"/>
        <v>0.77105273552668807</v>
      </c>
      <c r="H23" s="20">
        <f t="shared" si="3"/>
        <v>0.62207671494167205</v>
      </c>
      <c r="I23" s="20">
        <f t="shared" si="3"/>
        <v>0.88828225688261753</v>
      </c>
      <c r="J23" s="20">
        <f t="shared" si="3"/>
        <v>0.42649352663766465</v>
      </c>
      <c r="K23" s="20">
        <f t="shared" si="3"/>
        <v>0.65412994825135995</v>
      </c>
      <c r="L23" s="20">
        <f t="shared" si="3"/>
        <v>0.40960236640133346</v>
      </c>
      <c r="M23" s="20">
        <f t="shared" si="3"/>
        <v>0.40030828539258984</v>
      </c>
      <c r="N23" s="20">
        <f t="shared" si="3"/>
        <v>0.2402811414134757</v>
      </c>
      <c r="U23" s="14"/>
      <c r="V23" s="14"/>
    </row>
    <row r="24" spans="4:22" x14ac:dyDescent="0.25">
      <c r="D24" t="s">
        <v>81</v>
      </c>
      <c r="E24" s="16">
        <v>1000</v>
      </c>
      <c r="F24" s="17">
        <v>500</v>
      </c>
      <c r="G24" s="17">
        <v>250</v>
      </c>
      <c r="H24" s="18">
        <v>125</v>
      </c>
      <c r="I24" s="18">
        <v>62.5</v>
      </c>
      <c r="J24" s="19">
        <v>31.25</v>
      </c>
      <c r="K24" s="19">
        <v>15.62</v>
      </c>
      <c r="L24" s="19">
        <v>7.81</v>
      </c>
      <c r="M24" s="19">
        <v>3.9</v>
      </c>
      <c r="N24" s="19">
        <v>1.95</v>
      </c>
      <c r="U24" s="14"/>
      <c r="V24" s="14"/>
    </row>
    <row r="25" spans="4:22" x14ac:dyDescent="0.25">
      <c r="E25" s="14">
        <v>98.1</v>
      </c>
      <c r="F25" s="14">
        <v>95.5</v>
      </c>
      <c r="G25" s="14">
        <v>91.3</v>
      </c>
      <c r="H25" s="14">
        <v>89.3</v>
      </c>
      <c r="I25" s="14">
        <v>81.900000000000006</v>
      </c>
      <c r="J25" s="14">
        <v>71.5</v>
      </c>
      <c r="K25" s="14">
        <v>61.3</v>
      </c>
      <c r="L25" s="14">
        <v>52.9</v>
      </c>
      <c r="M25" s="14">
        <v>43.4</v>
      </c>
      <c r="N25" s="14">
        <v>34.9</v>
      </c>
      <c r="U25" s="14"/>
      <c r="V25" s="14"/>
    </row>
    <row r="26" spans="4:22" x14ac:dyDescent="0.25">
      <c r="E26" s="14">
        <v>98.2</v>
      </c>
      <c r="F26" s="14">
        <v>96.3</v>
      </c>
      <c r="G26" s="14">
        <v>92</v>
      </c>
      <c r="H26" s="14">
        <v>90.4</v>
      </c>
      <c r="I26" s="14">
        <v>80.900000000000006</v>
      </c>
      <c r="J26" s="14">
        <v>71.599999999999994</v>
      </c>
      <c r="K26" s="14">
        <v>60.3</v>
      </c>
      <c r="L26" s="14">
        <v>50.9</v>
      </c>
      <c r="M26" s="14">
        <v>44.5</v>
      </c>
      <c r="N26" s="14">
        <v>33.770000000000003</v>
      </c>
      <c r="U26" s="14"/>
      <c r="V26" s="14"/>
    </row>
    <row r="27" spans="4:22" x14ac:dyDescent="0.25">
      <c r="E27" s="14">
        <v>98.6</v>
      </c>
      <c r="F27" s="14">
        <v>97.4</v>
      </c>
      <c r="G27" s="14">
        <v>92.9</v>
      </c>
      <c r="H27" s="14">
        <v>91.2</v>
      </c>
      <c r="I27" s="14">
        <v>79.8</v>
      </c>
      <c r="J27" s="14">
        <v>72</v>
      </c>
      <c r="K27" s="14">
        <v>62.9</v>
      </c>
      <c r="L27" s="14">
        <v>50.78</v>
      </c>
      <c r="M27" s="14">
        <v>42.8</v>
      </c>
      <c r="N27" s="14">
        <v>33.5</v>
      </c>
      <c r="U27" s="14"/>
      <c r="V27" s="14"/>
    </row>
    <row r="28" spans="4:22" x14ac:dyDescent="0.25">
      <c r="E28" s="20">
        <f t="shared" ref="E28:G28" si="4">AVERAGE(E25:E27)</f>
        <v>98.3</v>
      </c>
      <c r="F28" s="20">
        <f t="shared" si="4"/>
        <v>96.40000000000002</v>
      </c>
      <c r="G28" s="20">
        <f t="shared" si="4"/>
        <v>92.066666666666677</v>
      </c>
      <c r="H28" s="21">
        <f>AVERAGE(H25:H27)</f>
        <v>90.3</v>
      </c>
      <c r="I28" s="21">
        <f>AVERAGE(I25:I27)</f>
        <v>80.866666666666674</v>
      </c>
      <c r="J28" s="20">
        <f t="shared" ref="J28:L28" si="5">AVERAGE(J25:J27)</f>
        <v>71.7</v>
      </c>
      <c r="K28" s="20">
        <f t="shared" si="5"/>
        <v>61.5</v>
      </c>
      <c r="L28" s="20">
        <f t="shared" si="5"/>
        <v>51.526666666666664</v>
      </c>
      <c r="M28" s="21">
        <f>AVERAGE(M25:M27)</f>
        <v>43.566666666666663</v>
      </c>
      <c r="N28" s="21">
        <f>AVERAGE(N25:N27)</f>
        <v>34.056666666666665</v>
      </c>
      <c r="U28" s="14"/>
      <c r="V28" s="14"/>
    </row>
    <row r="29" spans="4:22" x14ac:dyDescent="0.25">
      <c r="E29" s="20">
        <f t="shared" ref="E29:N29" si="6">STDEV(E25:E27)</f>
        <v>0.26457513110645747</v>
      </c>
      <c r="F29" s="20">
        <f t="shared" si="6"/>
        <v>0.95393920141694877</v>
      </c>
      <c r="G29" s="20">
        <f t="shared" si="6"/>
        <v>0.80208062770106858</v>
      </c>
      <c r="H29" s="20">
        <f t="shared" si="6"/>
        <v>0.95393920141694877</v>
      </c>
      <c r="I29" s="20">
        <f t="shared" si="6"/>
        <v>1.0503967504392531</v>
      </c>
      <c r="J29" s="20">
        <f t="shared" si="6"/>
        <v>0.26457513110646014</v>
      </c>
      <c r="K29" s="20">
        <f t="shared" si="6"/>
        <v>1.3114877048604008</v>
      </c>
      <c r="L29" s="20">
        <f t="shared" si="6"/>
        <v>1.1908540352760835</v>
      </c>
      <c r="M29" s="20">
        <f t="shared" si="6"/>
        <v>0.86216781042517221</v>
      </c>
      <c r="N29" s="20">
        <f t="shared" si="6"/>
        <v>0.74272022547748839</v>
      </c>
      <c r="U29" s="14"/>
      <c r="V29" s="14"/>
    </row>
    <row r="30" spans="4:22" x14ac:dyDescent="0.25">
      <c r="E30" s="20">
        <f t="shared" ref="E30:N30" si="7">SQRT(E29)/3</f>
        <v>0.1714562241203462</v>
      </c>
      <c r="F30" s="20">
        <f t="shared" si="7"/>
        <v>0.32556603723650784</v>
      </c>
      <c r="G30" s="20">
        <f t="shared" si="7"/>
        <v>0.29852984732613114</v>
      </c>
      <c r="H30" s="20">
        <f t="shared" si="7"/>
        <v>0.32556603723650784</v>
      </c>
      <c r="I30" s="20">
        <f t="shared" si="7"/>
        <v>0.34162955090098085</v>
      </c>
      <c r="J30" s="20">
        <f t="shared" si="7"/>
        <v>0.17145622412034708</v>
      </c>
      <c r="K30" s="20">
        <f t="shared" si="7"/>
        <v>0.38173401223312559</v>
      </c>
      <c r="L30" s="20">
        <f t="shared" si="7"/>
        <v>0.36375419589425489</v>
      </c>
      <c r="M30" s="20">
        <f t="shared" si="7"/>
        <v>0.30950997299049138</v>
      </c>
      <c r="N30" s="20">
        <f t="shared" si="7"/>
        <v>0.28727072509655194</v>
      </c>
      <c r="U30" s="14"/>
      <c r="V30" s="14"/>
    </row>
    <row r="31" spans="4:22" x14ac:dyDescent="0.25">
      <c r="U31" s="14"/>
      <c r="V31" s="14"/>
    </row>
    <row r="32" spans="4:22" x14ac:dyDescent="0.25">
      <c r="D32" t="s">
        <v>82</v>
      </c>
      <c r="E32" t="s">
        <v>78</v>
      </c>
      <c r="F32" t="s">
        <v>81</v>
      </c>
    </row>
    <row r="33" spans="4:25" x14ac:dyDescent="0.25">
      <c r="D33">
        <v>1000</v>
      </c>
      <c r="E33">
        <v>81.400000000000006</v>
      </c>
      <c r="F33">
        <v>94.4</v>
      </c>
    </row>
    <row r="34" spans="4:25" x14ac:dyDescent="0.25">
      <c r="D34">
        <v>500</v>
      </c>
      <c r="E34">
        <v>75.3</v>
      </c>
      <c r="F34">
        <v>92.3</v>
      </c>
      <c r="S34">
        <v>1000</v>
      </c>
      <c r="T34" t="s">
        <v>78</v>
      </c>
      <c r="U34" s="14">
        <v>80.3</v>
      </c>
      <c r="V34" s="14"/>
      <c r="W34" t="s">
        <v>64</v>
      </c>
    </row>
    <row r="35" spans="4:25" x14ac:dyDescent="0.25">
      <c r="D35">
        <v>250</v>
      </c>
      <c r="E35">
        <v>69.2</v>
      </c>
      <c r="F35">
        <v>88.9</v>
      </c>
      <c r="T35" t="s">
        <v>78</v>
      </c>
      <c r="U35" s="14">
        <v>81</v>
      </c>
      <c r="V35" s="14"/>
    </row>
    <row r="36" spans="4:25" x14ac:dyDescent="0.25">
      <c r="D36">
        <v>125</v>
      </c>
      <c r="E36">
        <v>63.5</v>
      </c>
      <c r="F36">
        <v>84.7</v>
      </c>
      <c r="T36" t="s">
        <v>78</v>
      </c>
      <c r="U36" s="14">
        <v>80</v>
      </c>
      <c r="V36" s="14"/>
      <c r="W36" t="s">
        <v>65</v>
      </c>
      <c r="X36" t="s">
        <v>66</v>
      </c>
    </row>
    <row r="37" spans="4:25" x14ac:dyDescent="0.25">
      <c r="D37">
        <v>62.5</v>
      </c>
      <c r="E37">
        <v>56.9</v>
      </c>
      <c r="F37">
        <v>77.099999999999994</v>
      </c>
      <c r="T37" t="s">
        <v>81</v>
      </c>
      <c r="U37" s="14">
        <v>94.2</v>
      </c>
      <c r="V37" s="14"/>
      <c r="W37" t="s">
        <v>67</v>
      </c>
      <c r="X37" t="s">
        <v>68</v>
      </c>
    </row>
    <row r="38" spans="4:25" x14ac:dyDescent="0.25">
      <c r="D38">
        <v>31.25</v>
      </c>
      <c r="E38">
        <v>48.3</v>
      </c>
      <c r="F38">
        <v>70.5</v>
      </c>
      <c r="T38" t="s">
        <v>81</v>
      </c>
      <c r="U38" s="14">
        <v>93.8</v>
      </c>
      <c r="V38" s="14"/>
      <c r="W38" t="s">
        <v>69</v>
      </c>
      <c r="X38" t="s">
        <v>58</v>
      </c>
      <c r="Y38" t="s">
        <v>54</v>
      </c>
    </row>
    <row r="39" spans="4:25" x14ac:dyDescent="0.25">
      <c r="D39">
        <v>15.63</v>
      </c>
      <c r="E39">
        <v>43.5</v>
      </c>
      <c r="F39">
        <v>62.3</v>
      </c>
      <c r="T39" t="s">
        <v>81</v>
      </c>
      <c r="U39" s="14">
        <v>95.3</v>
      </c>
      <c r="V39" s="14"/>
      <c r="W39">
        <v>-26.05</v>
      </c>
      <c r="X39">
        <v>3</v>
      </c>
      <c r="Y39">
        <v>0</v>
      </c>
    </row>
    <row r="40" spans="4:25" x14ac:dyDescent="0.25">
      <c r="D40">
        <v>7.81</v>
      </c>
      <c r="E40">
        <v>38</v>
      </c>
      <c r="F40">
        <v>54.7</v>
      </c>
      <c r="V40" s="14"/>
    </row>
    <row r="41" spans="4:25" x14ac:dyDescent="0.25">
      <c r="D41">
        <v>3.91</v>
      </c>
      <c r="E41">
        <v>30.9</v>
      </c>
      <c r="F41">
        <v>47.5</v>
      </c>
      <c r="V41" s="14"/>
    </row>
    <row r="42" spans="4:25" x14ac:dyDescent="0.25">
      <c r="D42">
        <v>1.95</v>
      </c>
      <c r="E42">
        <v>23.9</v>
      </c>
      <c r="F42">
        <v>43.3</v>
      </c>
      <c r="V42" s="14"/>
    </row>
    <row r="43" spans="4:25" x14ac:dyDescent="0.25">
      <c r="D43">
        <v>0</v>
      </c>
      <c r="E43">
        <v>0</v>
      </c>
      <c r="F43">
        <v>0</v>
      </c>
      <c r="V43" s="14"/>
    </row>
    <row r="44" spans="4:25" x14ac:dyDescent="0.25">
      <c r="V44" s="14"/>
    </row>
    <row r="45" spans="4:25" x14ac:dyDescent="0.25">
      <c r="V45" s="14"/>
    </row>
    <row r="46" spans="4:25" x14ac:dyDescent="0.25">
      <c r="V46" s="14"/>
    </row>
    <row r="47" spans="4:25" x14ac:dyDescent="0.25">
      <c r="V47" s="14"/>
    </row>
    <row r="48" spans="4:25" x14ac:dyDescent="0.25">
      <c r="V48" s="14"/>
    </row>
    <row r="49" spans="4:22" x14ac:dyDescent="0.25">
      <c r="D49" t="s">
        <v>78</v>
      </c>
      <c r="E49" s="16">
        <v>1000</v>
      </c>
      <c r="F49" s="17">
        <v>500</v>
      </c>
      <c r="G49" s="17">
        <v>250</v>
      </c>
      <c r="H49" s="18">
        <v>125</v>
      </c>
      <c r="I49" s="18">
        <v>62.5</v>
      </c>
      <c r="J49" s="19">
        <v>31.25</v>
      </c>
      <c r="K49" s="19">
        <v>15.62</v>
      </c>
      <c r="L49" s="19">
        <v>7.81</v>
      </c>
      <c r="M49" s="19">
        <v>3.9</v>
      </c>
      <c r="N49" s="19">
        <v>1.95</v>
      </c>
      <c r="V49" s="14"/>
    </row>
    <row r="50" spans="4:22" x14ac:dyDescent="0.25">
      <c r="E50" s="14">
        <v>80.3</v>
      </c>
      <c r="F50" s="14">
        <v>74.3</v>
      </c>
      <c r="G50" s="14">
        <v>69</v>
      </c>
      <c r="H50" s="14">
        <v>63</v>
      </c>
      <c r="I50" s="14">
        <v>56.9</v>
      </c>
      <c r="J50" s="14">
        <v>47.3</v>
      </c>
      <c r="K50" s="14">
        <v>42.5</v>
      </c>
      <c r="L50" s="14">
        <v>37.9</v>
      </c>
      <c r="M50" s="14">
        <v>30.8</v>
      </c>
      <c r="N50" s="14">
        <v>22.8</v>
      </c>
      <c r="V50" s="14"/>
    </row>
    <row r="51" spans="4:22" x14ac:dyDescent="0.25">
      <c r="E51" s="14">
        <v>81</v>
      </c>
      <c r="F51" s="14">
        <v>76</v>
      </c>
      <c r="G51" s="14">
        <v>70.599999999999994</v>
      </c>
      <c r="H51" s="14">
        <v>63.5</v>
      </c>
      <c r="I51" s="14">
        <v>55.9</v>
      </c>
      <c r="J51" s="14">
        <v>48.6</v>
      </c>
      <c r="K51" s="14">
        <v>44.5</v>
      </c>
      <c r="L51" s="14">
        <v>39</v>
      </c>
      <c r="M51" s="14">
        <v>31</v>
      </c>
      <c r="N51" s="14">
        <v>23.9</v>
      </c>
      <c r="V51" s="14"/>
    </row>
    <row r="52" spans="4:22" x14ac:dyDescent="0.25">
      <c r="E52" s="14">
        <v>80</v>
      </c>
      <c r="F52" s="14">
        <v>75.599999999999994</v>
      </c>
      <c r="G52" s="14">
        <v>68.099999999999994</v>
      </c>
      <c r="H52" s="14">
        <v>64</v>
      </c>
      <c r="I52" s="14">
        <v>57.9</v>
      </c>
      <c r="J52" s="14">
        <v>49</v>
      </c>
      <c r="K52" s="14">
        <v>43.5</v>
      </c>
      <c r="L52" s="14">
        <v>37</v>
      </c>
      <c r="M52" s="14">
        <v>30.8</v>
      </c>
      <c r="N52" s="14">
        <v>24.9</v>
      </c>
      <c r="V52" s="14"/>
    </row>
    <row r="53" spans="4:22" x14ac:dyDescent="0.25">
      <c r="E53" s="20">
        <f t="shared" ref="E53:G53" si="8">AVERAGE(E50:E52)</f>
        <v>80.433333333333337</v>
      </c>
      <c r="F53" s="20">
        <f t="shared" si="8"/>
        <v>75.3</v>
      </c>
      <c r="G53" s="20">
        <f t="shared" si="8"/>
        <v>69.233333333333334</v>
      </c>
      <c r="H53" s="21">
        <f>AVERAGE(H50:H52)</f>
        <v>63.5</v>
      </c>
      <c r="I53" s="21">
        <f>AVERAGE(I50:I52)</f>
        <v>56.9</v>
      </c>
      <c r="J53" s="20">
        <f t="shared" ref="J53:L53" si="9">AVERAGE(J50:J52)</f>
        <v>48.300000000000004</v>
      </c>
      <c r="K53" s="20">
        <f t="shared" si="9"/>
        <v>43.5</v>
      </c>
      <c r="L53" s="20">
        <f t="shared" si="9"/>
        <v>37.966666666666669</v>
      </c>
      <c r="M53" s="21">
        <f>AVERAGE(M50:M52)</f>
        <v>30.866666666666664</v>
      </c>
      <c r="N53" s="21">
        <f>AVERAGE(N50:N52)</f>
        <v>23.866666666666664</v>
      </c>
      <c r="V53" s="14"/>
    </row>
    <row r="54" spans="4:22" x14ac:dyDescent="0.25">
      <c r="E54" s="20">
        <f t="shared" ref="E54:N54" si="10">STDEV(E50:E52)</f>
        <v>0.51316014394468878</v>
      </c>
      <c r="F54" s="20">
        <f t="shared" si="10"/>
        <v>0.88881944173155958</v>
      </c>
      <c r="G54" s="20">
        <f t="shared" si="10"/>
        <v>1.266227994214838</v>
      </c>
      <c r="H54" s="20">
        <f t="shared" si="10"/>
        <v>0.5</v>
      </c>
      <c r="I54" s="20">
        <f t="shared" si="10"/>
        <v>1</v>
      </c>
      <c r="J54" s="20">
        <f t="shared" si="10"/>
        <v>0.88881944173156069</v>
      </c>
      <c r="K54" s="20">
        <f t="shared" si="10"/>
        <v>1</v>
      </c>
      <c r="L54" s="20">
        <f t="shared" si="10"/>
        <v>1.0016652800877812</v>
      </c>
      <c r="M54" s="20">
        <f t="shared" si="10"/>
        <v>0.11547005383792475</v>
      </c>
      <c r="N54" s="20">
        <f t="shared" si="10"/>
        <v>1.0503967504392477</v>
      </c>
      <c r="V54" s="14"/>
    </row>
    <row r="55" spans="4:22" x14ac:dyDescent="0.25">
      <c r="E55" s="20">
        <f t="shared" ref="E55:N55" si="11">SQRT(E54)/3</f>
        <v>0.23878398977241352</v>
      </c>
      <c r="F55" s="20">
        <f t="shared" si="11"/>
        <v>0.31425740364858717</v>
      </c>
      <c r="G55" s="20">
        <f t="shared" si="11"/>
        <v>0.37508932183841787</v>
      </c>
      <c r="H55" s="20">
        <f t="shared" si="11"/>
        <v>0.23570226039551587</v>
      </c>
      <c r="I55" s="20">
        <f t="shared" si="11"/>
        <v>0.33333333333333331</v>
      </c>
      <c r="J55" s="20">
        <f t="shared" si="11"/>
        <v>0.3142574036485874</v>
      </c>
      <c r="K55" s="20">
        <f t="shared" si="11"/>
        <v>0.33333333333333331</v>
      </c>
      <c r="L55" s="20">
        <f t="shared" si="11"/>
        <v>0.33361076456249977</v>
      </c>
      <c r="M55" s="20">
        <f t="shared" si="11"/>
        <v>0.11326961632314131</v>
      </c>
      <c r="N55" s="20">
        <f t="shared" si="11"/>
        <v>0.34162955090098007</v>
      </c>
      <c r="V55" s="14"/>
    </row>
    <row r="56" spans="4:22" x14ac:dyDescent="0.25">
      <c r="D56" t="s">
        <v>81</v>
      </c>
      <c r="E56" s="16">
        <v>1000</v>
      </c>
      <c r="F56" s="17">
        <v>500</v>
      </c>
      <c r="G56" s="17">
        <v>250</v>
      </c>
      <c r="H56" s="18">
        <v>125</v>
      </c>
      <c r="I56" s="18">
        <v>62.5</v>
      </c>
      <c r="J56" s="19">
        <v>31.25</v>
      </c>
      <c r="K56" s="19">
        <v>15.62</v>
      </c>
      <c r="L56" s="19">
        <v>7.81</v>
      </c>
      <c r="M56" s="19">
        <v>3.9</v>
      </c>
      <c r="N56" s="19">
        <v>1.95</v>
      </c>
      <c r="V56" s="14"/>
    </row>
    <row r="57" spans="4:22" x14ac:dyDescent="0.25">
      <c r="E57" s="14">
        <v>94.2</v>
      </c>
      <c r="F57" s="14">
        <v>91.3</v>
      </c>
      <c r="G57" s="14">
        <v>88.8</v>
      </c>
      <c r="H57" s="14">
        <v>84.6</v>
      </c>
      <c r="I57" s="14">
        <v>77.2</v>
      </c>
      <c r="J57" s="14">
        <v>69.5</v>
      </c>
      <c r="K57" s="14">
        <v>60.3</v>
      </c>
      <c r="L57" s="14">
        <v>53.1</v>
      </c>
      <c r="M57" s="14">
        <v>47.4</v>
      </c>
      <c r="N57" s="14">
        <v>43.1</v>
      </c>
      <c r="V57" s="14"/>
    </row>
    <row r="58" spans="4:22" x14ac:dyDescent="0.25">
      <c r="E58" s="14">
        <v>93.8</v>
      </c>
      <c r="F58" s="14">
        <v>93</v>
      </c>
      <c r="G58" s="14">
        <v>87.9</v>
      </c>
      <c r="H58" s="14">
        <v>83.9</v>
      </c>
      <c r="I58" s="14">
        <v>79</v>
      </c>
      <c r="J58" s="14">
        <v>70.5</v>
      </c>
      <c r="K58" s="14">
        <v>64</v>
      </c>
      <c r="L58" s="14">
        <v>55</v>
      </c>
      <c r="M58" s="14">
        <v>48</v>
      </c>
      <c r="N58" s="14">
        <v>43</v>
      </c>
      <c r="V58" s="14"/>
    </row>
    <row r="59" spans="4:22" x14ac:dyDescent="0.25">
      <c r="E59" s="14">
        <v>95.3</v>
      </c>
      <c r="F59" s="14">
        <v>92.6</v>
      </c>
      <c r="G59" s="14">
        <v>89.9</v>
      </c>
      <c r="H59" s="14">
        <v>85.6</v>
      </c>
      <c r="I59" s="14">
        <v>75</v>
      </c>
      <c r="J59" s="14">
        <v>71.5</v>
      </c>
      <c r="K59" s="14">
        <v>62.5</v>
      </c>
      <c r="L59" s="14">
        <v>56</v>
      </c>
      <c r="M59" s="14">
        <v>47.2</v>
      </c>
      <c r="N59" s="14">
        <v>44</v>
      </c>
      <c r="V59" s="14"/>
    </row>
    <row r="60" spans="4:22" x14ac:dyDescent="0.25">
      <c r="E60" s="20">
        <f t="shared" ref="E60:G60" si="12">AVERAGE(E57:E59)</f>
        <v>94.433333333333337</v>
      </c>
      <c r="F60" s="20">
        <f t="shared" si="12"/>
        <v>92.3</v>
      </c>
      <c r="G60" s="20">
        <f t="shared" si="12"/>
        <v>88.866666666666674</v>
      </c>
      <c r="H60" s="21">
        <f>AVERAGE(H57:H59)</f>
        <v>84.7</v>
      </c>
      <c r="I60" s="21">
        <f>AVERAGE(I57:I59)</f>
        <v>77.066666666666663</v>
      </c>
      <c r="J60" s="20">
        <f t="shared" ref="J60:L60" si="13">AVERAGE(J57:J59)</f>
        <v>70.5</v>
      </c>
      <c r="K60" s="20">
        <f t="shared" si="13"/>
        <v>62.266666666666673</v>
      </c>
      <c r="L60" s="20">
        <f t="shared" si="13"/>
        <v>54.699999999999996</v>
      </c>
      <c r="M60" s="21">
        <f>AVERAGE(M57:M59)</f>
        <v>47.533333333333339</v>
      </c>
      <c r="N60" s="21">
        <f>AVERAGE(N57:N59)</f>
        <v>43.366666666666667</v>
      </c>
      <c r="V60" s="14"/>
    </row>
    <row r="61" spans="4:22" x14ac:dyDescent="0.25">
      <c r="E61" s="20">
        <f t="shared" ref="E61:N61" si="14">STDEV(E57:E59)</f>
        <v>0.77674534651540206</v>
      </c>
      <c r="F61" s="20">
        <f t="shared" si="14"/>
        <v>0.88881944173155958</v>
      </c>
      <c r="G61" s="20">
        <f t="shared" si="14"/>
        <v>1.0016652800877814</v>
      </c>
      <c r="H61" s="20">
        <f t="shared" si="14"/>
        <v>0.85440037453174777</v>
      </c>
      <c r="I61" s="20">
        <f t="shared" si="14"/>
        <v>2.0033305601755624</v>
      </c>
      <c r="J61" s="20">
        <f t="shared" si="14"/>
        <v>1</v>
      </c>
      <c r="K61" s="20">
        <f t="shared" si="14"/>
        <v>1.861003313627716</v>
      </c>
      <c r="L61" s="20">
        <f t="shared" si="14"/>
        <v>1.4730919862656227</v>
      </c>
      <c r="M61" s="20">
        <f t="shared" si="14"/>
        <v>0.41633319989322565</v>
      </c>
      <c r="N61" s="20">
        <f t="shared" si="14"/>
        <v>0.55075705472860981</v>
      </c>
      <c r="V61" s="14"/>
    </row>
    <row r="62" spans="4:22" x14ac:dyDescent="0.25">
      <c r="E62" s="20">
        <f t="shared" ref="E62:N62" si="15">SQRT(E61)/3</f>
        <v>0.29377719193584678</v>
      </c>
      <c r="F62" s="20">
        <f t="shared" si="15"/>
        <v>0.31425740364858717</v>
      </c>
      <c r="G62" s="20">
        <f t="shared" si="15"/>
        <v>0.33361076456249988</v>
      </c>
      <c r="H62" s="20">
        <f t="shared" si="15"/>
        <v>0.30811260108598604</v>
      </c>
      <c r="I62" s="20">
        <f t="shared" si="15"/>
        <v>0.47179686779794477</v>
      </c>
      <c r="J62" s="20">
        <f t="shared" si="15"/>
        <v>0.33333333333333331</v>
      </c>
      <c r="K62" s="20">
        <f t="shared" si="15"/>
        <v>0.45472865091022702</v>
      </c>
      <c r="L62" s="20">
        <f t="shared" si="15"/>
        <v>0.40457000304378349</v>
      </c>
      <c r="M62" s="20">
        <f t="shared" si="15"/>
        <v>0.21507962347135681</v>
      </c>
      <c r="N62" s="20">
        <f t="shared" si="15"/>
        <v>0.24737669312847332</v>
      </c>
      <c r="V62" s="14"/>
    </row>
    <row r="63" spans="4:22" x14ac:dyDescent="0.25">
      <c r="D63" t="s">
        <v>82</v>
      </c>
      <c r="E63" t="s">
        <v>78</v>
      </c>
      <c r="F63" t="s">
        <v>83</v>
      </c>
      <c r="V63" s="14"/>
    </row>
    <row r="64" spans="4:22" x14ac:dyDescent="0.25">
      <c r="D64">
        <v>1000</v>
      </c>
      <c r="E64">
        <v>96</v>
      </c>
      <c r="F64">
        <v>99.7</v>
      </c>
    </row>
    <row r="65" spans="4:25" x14ac:dyDescent="0.25">
      <c r="D65">
        <v>500</v>
      </c>
      <c r="E65">
        <v>93.2</v>
      </c>
      <c r="F65">
        <v>96.1</v>
      </c>
    </row>
    <row r="66" spans="4:25" x14ac:dyDescent="0.25">
      <c r="D66">
        <v>250</v>
      </c>
      <c r="E66">
        <v>86.1</v>
      </c>
      <c r="F66">
        <v>93.4</v>
      </c>
    </row>
    <row r="67" spans="4:25" x14ac:dyDescent="0.25">
      <c r="D67">
        <v>125</v>
      </c>
      <c r="E67">
        <v>82.1</v>
      </c>
      <c r="F67">
        <v>86.6</v>
      </c>
      <c r="S67">
        <v>1000</v>
      </c>
      <c r="T67" t="s">
        <v>78</v>
      </c>
      <c r="U67" s="14">
        <v>95</v>
      </c>
    </row>
    <row r="68" spans="4:25" x14ac:dyDescent="0.25">
      <c r="D68">
        <v>62.5</v>
      </c>
      <c r="E68">
        <v>72.7</v>
      </c>
      <c r="F68">
        <v>79.3</v>
      </c>
      <c r="T68" t="s">
        <v>78</v>
      </c>
      <c r="U68" s="14">
        <v>98</v>
      </c>
    </row>
    <row r="69" spans="4:25" x14ac:dyDescent="0.25">
      <c r="D69">
        <v>31.25</v>
      </c>
      <c r="E69">
        <v>60.5</v>
      </c>
      <c r="F69">
        <v>72.400000000000006</v>
      </c>
      <c r="T69" t="s">
        <v>78</v>
      </c>
      <c r="U69" s="14">
        <v>95</v>
      </c>
      <c r="W69" t="s">
        <v>64</v>
      </c>
    </row>
    <row r="70" spans="4:25" x14ac:dyDescent="0.25">
      <c r="D70">
        <v>15.63</v>
      </c>
      <c r="E70">
        <v>53.3</v>
      </c>
      <c r="F70">
        <v>65.599999999999994</v>
      </c>
      <c r="T70" t="s">
        <v>81</v>
      </c>
      <c r="U70" s="14">
        <v>99.9</v>
      </c>
    </row>
    <row r="71" spans="4:25" x14ac:dyDescent="0.25">
      <c r="D71">
        <v>7.81</v>
      </c>
      <c r="E71">
        <v>44.4</v>
      </c>
      <c r="F71">
        <v>53.1</v>
      </c>
      <c r="T71" t="s">
        <v>81</v>
      </c>
      <c r="U71" s="14">
        <v>99.7</v>
      </c>
      <c r="W71" t="s">
        <v>65</v>
      </c>
      <c r="X71" t="s">
        <v>66</v>
      </c>
    </row>
    <row r="72" spans="4:25" x14ac:dyDescent="0.25">
      <c r="D72">
        <v>3.91</v>
      </c>
      <c r="E72">
        <v>35.6</v>
      </c>
      <c r="F72">
        <v>43.9</v>
      </c>
      <c r="T72" t="s">
        <v>81</v>
      </c>
      <c r="U72" s="14">
        <v>99.4</v>
      </c>
      <c r="W72" t="s">
        <v>67</v>
      </c>
      <c r="X72" t="s">
        <v>68</v>
      </c>
    </row>
    <row r="73" spans="4:25" x14ac:dyDescent="0.25">
      <c r="D73">
        <v>0</v>
      </c>
      <c r="E73">
        <v>0</v>
      </c>
      <c r="F73">
        <v>0</v>
      </c>
      <c r="W73" t="s">
        <v>69</v>
      </c>
      <c r="X73" t="s">
        <v>58</v>
      </c>
      <c r="Y73" t="s">
        <v>54</v>
      </c>
    </row>
    <row r="74" spans="4:25" x14ac:dyDescent="0.25">
      <c r="W74">
        <v>-3.63</v>
      </c>
      <c r="X74">
        <v>2</v>
      </c>
      <c r="Y74">
        <v>6.8000000000000005E-2</v>
      </c>
    </row>
    <row r="76" spans="4:25" x14ac:dyDescent="0.25">
      <c r="V76" s="14"/>
    </row>
    <row r="77" spans="4:25" x14ac:dyDescent="0.25">
      <c r="V77" s="14"/>
    </row>
    <row r="78" spans="4:25" x14ac:dyDescent="0.25">
      <c r="V78" s="14"/>
    </row>
    <row r="79" spans="4:25" x14ac:dyDescent="0.25">
      <c r="V79" s="14"/>
    </row>
    <row r="80" spans="4:25" x14ac:dyDescent="0.25">
      <c r="D80" t="s">
        <v>78</v>
      </c>
      <c r="E80" s="16">
        <v>1000</v>
      </c>
      <c r="F80" s="17">
        <v>500</v>
      </c>
      <c r="G80" s="17">
        <v>250</v>
      </c>
      <c r="H80" s="18">
        <v>125</v>
      </c>
      <c r="I80" s="18">
        <v>62.5</v>
      </c>
      <c r="J80" s="19">
        <v>31.25</v>
      </c>
      <c r="K80" s="19">
        <v>15.62</v>
      </c>
      <c r="L80" s="19">
        <v>7.81</v>
      </c>
      <c r="M80" s="19">
        <v>3.9</v>
      </c>
      <c r="V80" s="14"/>
    </row>
    <row r="81" spans="4:22" x14ac:dyDescent="0.25">
      <c r="E81" s="14">
        <v>95</v>
      </c>
      <c r="F81" s="14">
        <v>93</v>
      </c>
      <c r="G81" s="14">
        <v>88.1</v>
      </c>
      <c r="H81" s="14">
        <v>81.099999999999994</v>
      </c>
      <c r="I81" s="14">
        <v>70.7</v>
      </c>
      <c r="J81" s="14">
        <v>60.5</v>
      </c>
      <c r="K81" s="14">
        <v>51.9</v>
      </c>
      <c r="L81" s="14">
        <v>42.9</v>
      </c>
      <c r="M81" s="14">
        <v>34.9</v>
      </c>
      <c r="N81" s="14"/>
      <c r="V81" s="14"/>
    </row>
    <row r="82" spans="4:22" x14ac:dyDescent="0.25">
      <c r="E82" s="14">
        <v>98</v>
      </c>
      <c r="F82" s="14">
        <v>94</v>
      </c>
      <c r="G82" s="14">
        <v>86.3</v>
      </c>
      <c r="H82" s="14">
        <v>82</v>
      </c>
      <c r="I82" s="14">
        <v>74.599999999999994</v>
      </c>
      <c r="J82" s="14">
        <v>62.5</v>
      </c>
      <c r="K82" s="14">
        <v>53</v>
      </c>
      <c r="L82" s="14">
        <v>46.8</v>
      </c>
      <c r="M82" s="14">
        <v>35.9</v>
      </c>
      <c r="N82" s="14"/>
      <c r="V82" s="14"/>
    </row>
    <row r="83" spans="4:22" x14ac:dyDescent="0.25">
      <c r="E83" s="14">
        <v>95</v>
      </c>
      <c r="F83" s="14">
        <v>92.7</v>
      </c>
      <c r="G83" s="14">
        <v>84</v>
      </c>
      <c r="H83" s="14">
        <v>83.3</v>
      </c>
      <c r="I83" s="14">
        <v>72.7</v>
      </c>
      <c r="J83" s="14">
        <v>58.5</v>
      </c>
      <c r="K83" s="14">
        <v>55</v>
      </c>
      <c r="L83" s="14">
        <v>43.4</v>
      </c>
      <c r="M83" s="14">
        <v>35.9</v>
      </c>
      <c r="N83" s="14"/>
      <c r="V83" s="14"/>
    </row>
    <row r="84" spans="4:22" x14ac:dyDescent="0.25">
      <c r="E84" s="20">
        <f t="shared" ref="E84:G84" si="16">AVERAGE(E81:E83)</f>
        <v>96</v>
      </c>
      <c r="F84" s="20">
        <f t="shared" si="16"/>
        <v>93.233333333333334</v>
      </c>
      <c r="G84" s="20">
        <f t="shared" si="16"/>
        <v>86.133333333333326</v>
      </c>
      <c r="H84" s="21">
        <f>AVERAGE(H81:H83)</f>
        <v>82.133333333333326</v>
      </c>
      <c r="I84" s="21">
        <f>AVERAGE(I81:I83)</f>
        <v>72.666666666666671</v>
      </c>
      <c r="J84" s="20">
        <f t="shared" ref="J84:L84" si="17">AVERAGE(J81:J83)</f>
        <v>60.5</v>
      </c>
      <c r="K84" s="20">
        <f t="shared" si="17"/>
        <v>53.300000000000004</v>
      </c>
      <c r="L84" s="20">
        <f t="shared" si="17"/>
        <v>44.366666666666667</v>
      </c>
      <c r="M84" s="21">
        <f>AVERAGE(M81:M83)</f>
        <v>35.566666666666663</v>
      </c>
      <c r="N84" s="22"/>
      <c r="V84" s="14"/>
    </row>
    <row r="85" spans="4:22" x14ac:dyDescent="0.25">
      <c r="E85" s="20">
        <f t="shared" ref="E85:M85" si="18">STDEV(E81:E83)</f>
        <v>1.7320508075688772</v>
      </c>
      <c r="F85" s="20">
        <f t="shared" si="18"/>
        <v>0.68068592855540344</v>
      </c>
      <c r="G85" s="20">
        <f t="shared" si="18"/>
        <v>2.0550750189064444</v>
      </c>
      <c r="H85" s="20">
        <f t="shared" si="18"/>
        <v>1.1060440015358051</v>
      </c>
      <c r="I85" s="20">
        <f t="shared" si="18"/>
        <v>1.9502136635080056</v>
      </c>
      <c r="J85" s="20">
        <f t="shared" si="18"/>
        <v>2</v>
      </c>
      <c r="K85" s="20">
        <f t="shared" si="18"/>
        <v>1.5716233645501718</v>
      </c>
      <c r="L85" s="20">
        <f t="shared" si="18"/>
        <v>2.1221058723196</v>
      </c>
      <c r="M85" s="20">
        <f t="shared" si="18"/>
        <v>0.57735026918962584</v>
      </c>
      <c r="N85" s="14"/>
      <c r="V85" s="14"/>
    </row>
    <row r="86" spans="4:22" x14ac:dyDescent="0.25">
      <c r="E86" s="20">
        <f t="shared" ref="E86:M86" si="19">SQRT(E85)/3</f>
        <v>0.43869133765083079</v>
      </c>
      <c r="F86" s="20">
        <f t="shared" si="19"/>
        <v>0.2750123085236173</v>
      </c>
      <c r="G86" s="20">
        <f t="shared" si="19"/>
        <v>0.47785109476424004</v>
      </c>
      <c r="H86" s="20">
        <f t="shared" si="19"/>
        <v>0.35056208857836119</v>
      </c>
      <c r="I86" s="20">
        <f t="shared" si="19"/>
        <v>0.46550016869647326</v>
      </c>
      <c r="J86" s="20">
        <f t="shared" si="19"/>
        <v>0.47140452079103173</v>
      </c>
      <c r="K86" s="20">
        <f t="shared" si="19"/>
        <v>0.41788134474196431</v>
      </c>
      <c r="L86" s="20">
        <f t="shared" si="19"/>
        <v>0.48558165262790198</v>
      </c>
      <c r="M86" s="20">
        <f t="shared" si="19"/>
        <v>0.25327856188386422</v>
      </c>
      <c r="N86" s="14"/>
      <c r="V86" s="14"/>
    </row>
    <row r="87" spans="4:22" x14ac:dyDescent="0.25">
      <c r="D87" t="s">
        <v>83</v>
      </c>
      <c r="E87" s="16">
        <v>1000</v>
      </c>
      <c r="F87" s="17">
        <v>500</v>
      </c>
      <c r="G87" s="17">
        <v>250</v>
      </c>
      <c r="H87" s="18">
        <v>125</v>
      </c>
      <c r="I87" s="18">
        <v>62.5</v>
      </c>
      <c r="J87" s="19">
        <v>31.25</v>
      </c>
      <c r="K87" s="19">
        <v>15.62</v>
      </c>
      <c r="L87" s="19">
        <v>7.81</v>
      </c>
      <c r="M87" s="19">
        <v>3.9</v>
      </c>
      <c r="V87" s="14"/>
    </row>
    <row r="88" spans="4:22" x14ac:dyDescent="0.25">
      <c r="E88" s="14">
        <v>99.9</v>
      </c>
      <c r="F88" s="14">
        <v>96.6</v>
      </c>
      <c r="G88" s="14">
        <v>93</v>
      </c>
      <c r="H88" s="14">
        <v>84.6</v>
      </c>
      <c r="I88" s="14">
        <v>80</v>
      </c>
      <c r="J88" s="14">
        <v>73</v>
      </c>
      <c r="K88" s="14">
        <v>66.599999999999994</v>
      </c>
      <c r="L88" s="14">
        <v>53.1</v>
      </c>
      <c r="M88" s="14">
        <v>44.7</v>
      </c>
      <c r="N88" s="14"/>
      <c r="V88" s="14"/>
    </row>
    <row r="89" spans="4:22" x14ac:dyDescent="0.25">
      <c r="E89" s="14">
        <v>99.7</v>
      </c>
      <c r="F89" s="14">
        <v>96.1</v>
      </c>
      <c r="G89" s="14">
        <v>93.2</v>
      </c>
      <c r="H89" s="14">
        <v>87</v>
      </c>
      <c r="I89" s="14">
        <v>82</v>
      </c>
      <c r="J89" s="14">
        <v>71.900000000000006</v>
      </c>
      <c r="K89" s="14">
        <v>65</v>
      </c>
      <c r="L89" s="14">
        <v>53</v>
      </c>
      <c r="M89" s="14">
        <v>42</v>
      </c>
      <c r="N89" s="14"/>
      <c r="V89" s="14"/>
    </row>
    <row r="90" spans="4:22" x14ac:dyDescent="0.25">
      <c r="E90" s="14">
        <v>99.4</v>
      </c>
      <c r="F90" s="14">
        <v>96</v>
      </c>
      <c r="G90" s="14">
        <v>94</v>
      </c>
      <c r="H90" s="14">
        <v>85.3</v>
      </c>
      <c r="I90" s="14">
        <v>76</v>
      </c>
      <c r="J90" s="14">
        <v>72.2</v>
      </c>
      <c r="K90" s="14">
        <v>65.3</v>
      </c>
      <c r="L90" s="14">
        <v>53.3</v>
      </c>
      <c r="M90" s="14">
        <v>44.9</v>
      </c>
      <c r="N90" s="14"/>
      <c r="V90" s="14"/>
    </row>
    <row r="91" spans="4:22" x14ac:dyDescent="0.25">
      <c r="E91" s="20">
        <f t="shared" ref="E91:G91" si="20">AVERAGE(E88:E90)</f>
        <v>99.666666666666671</v>
      </c>
      <c r="F91" s="20">
        <f t="shared" si="20"/>
        <v>96.233333333333334</v>
      </c>
      <c r="G91" s="20">
        <f t="shared" si="20"/>
        <v>93.399999999999991</v>
      </c>
      <c r="H91" s="21">
        <f>AVERAGE(H88:H90)</f>
        <v>85.633333333333326</v>
      </c>
      <c r="I91" s="21">
        <f>AVERAGE(I88:I90)</f>
        <v>79.333333333333329</v>
      </c>
      <c r="J91" s="20">
        <f t="shared" ref="J91:L91" si="21">AVERAGE(J88:J90)</f>
        <v>72.366666666666674</v>
      </c>
      <c r="K91" s="20">
        <f t="shared" si="21"/>
        <v>65.633333333333326</v>
      </c>
      <c r="L91" s="20">
        <f t="shared" si="21"/>
        <v>53.133333333333326</v>
      </c>
      <c r="M91" s="21">
        <f>AVERAGE(M88:M90)</f>
        <v>43.866666666666667</v>
      </c>
      <c r="N91" s="22"/>
      <c r="V91" s="14"/>
    </row>
    <row r="92" spans="4:22" x14ac:dyDescent="0.25">
      <c r="E92" s="20">
        <f t="shared" ref="E92:M92" si="22">STDEV(E88:E90)</f>
        <v>0.25166114784235816</v>
      </c>
      <c r="F92" s="20">
        <f t="shared" si="22"/>
        <v>0.32145502536642978</v>
      </c>
      <c r="G92" s="20">
        <f t="shared" si="22"/>
        <v>0.52915026221291761</v>
      </c>
      <c r="H92" s="20">
        <f t="shared" si="22"/>
        <v>1.2342339054382439</v>
      </c>
      <c r="I92" s="20">
        <f t="shared" si="22"/>
        <v>3.0550504633038931</v>
      </c>
      <c r="J92" s="20">
        <f t="shared" si="22"/>
        <v>0.56862407030772999</v>
      </c>
      <c r="K92" s="20">
        <f t="shared" si="22"/>
        <v>0.85049005481153561</v>
      </c>
      <c r="L92" s="20">
        <f t="shared" si="22"/>
        <v>0.15275252316519294</v>
      </c>
      <c r="M92" s="20">
        <f t="shared" si="22"/>
        <v>1.6196707484341792</v>
      </c>
      <c r="N92" s="14"/>
      <c r="V92" s="14"/>
    </row>
    <row r="93" spans="4:22" x14ac:dyDescent="0.25">
      <c r="E93" s="20">
        <f t="shared" ref="E93:M93" si="23">SQRT(E92)/3</f>
        <v>0.16721946585329717</v>
      </c>
      <c r="F93" s="20">
        <f t="shared" si="23"/>
        <v>0.18899001307136423</v>
      </c>
      <c r="G93" s="20">
        <f t="shared" si="23"/>
        <v>0.24247571750427521</v>
      </c>
      <c r="H93" s="20">
        <f t="shared" si="23"/>
        <v>0.37032026761203513</v>
      </c>
      <c r="I93" s="20">
        <f t="shared" si="23"/>
        <v>0.58262342166978687</v>
      </c>
      <c r="J93" s="20">
        <f t="shared" si="23"/>
        <v>0.25135722041830116</v>
      </c>
      <c r="K93" s="20">
        <f t="shared" si="23"/>
        <v>0.30740672565683974</v>
      </c>
      <c r="L93" s="20">
        <f t="shared" si="23"/>
        <v>0.13027855761371604</v>
      </c>
      <c r="M93" s="20">
        <f t="shared" si="23"/>
        <v>0.42422095244422642</v>
      </c>
      <c r="N93" s="14"/>
      <c r="V93" s="14"/>
    </row>
    <row r="94" spans="4:22" x14ac:dyDescent="0.25">
      <c r="V94" s="14"/>
    </row>
    <row r="95" spans="4:22" x14ac:dyDescent="0.25">
      <c r="V95" s="14"/>
    </row>
    <row r="96" spans="4:22" x14ac:dyDescent="0.25">
      <c r="V96" s="14"/>
    </row>
    <row r="97" spans="22:22" x14ac:dyDescent="0.25">
      <c r="V97" s="14"/>
    </row>
    <row r="98" spans="22:22" x14ac:dyDescent="0.25">
      <c r="V98" s="14"/>
    </row>
    <row r="99" spans="22:22" x14ac:dyDescent="0.25">
      <c r="V99" s="14"/>
    </row>
    <row r="100" spans="22:22" x14ac:dyDescent="0.25">
      <c r="V100" s="14"/>
    </row>
    <row r="101" spans="22:22" x14ac:dyDescent="0.25">
      <c r="V101" s="14"/>
    </row>
    <row r="102" spans="22:22" x14ac:dyDescent="0.25">
      <c r="V102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Antimicrobial activities</vt:lpstr>
      <vt:lpstr>antimicrobial resistance </vt:lpstr>
      <vt:lpstr>Particle size </vt:lpstr>
      <vt:lpstr>α-Amy., α-Glucosidase,hemolysin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abdo</dc:creator>
  <cp:lastModifiedBy>Abdullah Mohammed Mohammed Ahmed</cp:lastModifiedBy>
  <dcterms:created xsi:type="dcterms:W3CDTF">2015-06-05T18:17:20Z</dcterms:created>
  <dcterms:modified xsi:type="dcterms:W3CDTF">2025-06-06T06:42:14Z</dcterms:modified>
</cp:coreProperties>
</file>