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foora\Downloads\"/>
    </mc:Choice>
  </mc:AlternateContent>
  <xr:revisionPtr revIDLastSave="0" documentId="13_ncr:1_{8F88C074-18DB-45AC-9D94-E0B21F4651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29" i="2" l="1"/>
  <c r="Y26" i="2"/>
  <c r="Y23" i="2"/>
  <c r="Y20" i="2"/>
  <c r="Y17" i="2"/>
  <c r="Y14" i="2"/>
  <c r="Y11" i="2"/>
  <c r="Y8" i="2"/>
  <c r="Y5" i="2"/>
  <c r="X8" i="2" l="1"/>
  <c r="AD5" i="2"/>
  <c r="AC5" i="2"/>
  <c r="AB5" i="2"/>
  <c r="AA5" i="2"/>
  <c r="Z5" i="2"/>
  <c r="X5" i="2"/>
  <c r="W5" i="2"/>
  <c r="V5" i="2"/>
  <c r="S4" i="2"/>
  <c r="R4" i="2" s="1"/>
  <c r="S5" i="2"/>
  <c r="R5" i="2" s="1"/>
  <c r="S6" i="2"/>
  <c r="S7" i="2"/>
  <c r="R7" i="2" s="1"/>
  <c r="S8" i="2"/>
  <c r="R8" i="2" s="1"/>
  <c r="S9" i="2"/>
  <c r="S10" i="2"/>
  <c r="R10" i="2" s="1"/>
  <c r="S11" i="2"/>
  <c r="R11" i="2" s="1"/>
  <c r="S12" i="2"/>
  <c r="S13" i="2"/>
  <c r="R13" i="2" s="1"/>
  <c r="S14" i="2"/>
  <c r="R14" i="2" s="1"/>
  <c r="S15" i="2"/>
  <c r="S16" i="2"/>
  <c r="R16" i="2" s="1"/>
  <c r="S17" i="2"/>
  <c r="R17" i="2" s="1"/>
  <c r="S18" i="2"/>
  <c r="S19" i="2"/>
  <c r="R19" i="2" s="1"/>
  <c r="S20" i="2"/>
  <c r="R20" i="2" s="1"/>
  <c r="S21" i="2"/>
  <c r="S22" i="2"/>
  <c r="R22" i="2" s="1"/>
  <c r="S23" i="2"/>
  <c r="R23" i="2" s="1"/>
  <c r="S24" i="2"/>
  <c r="S25" i="2"/>
  <c r="R25" i="2" s="1"/>
  <c r="S26" i="2"/>
  <c r="R26" i="2" s="1"/>
  <c r="S27" i="2"/>
  <c r="S28" i="2"/>
  <c r="R28" i="2" s="1"/>
  <c r="S29" i="2"/>
  <c r="R29" i="2" s="1"/>
  <c r="S3" i="2"/>
  <c r="R27" i="2" l="1"/>
  <c r="R15" i="2"/>
  <c r="R3" i="2"/>
  <c r="R18" i="2"/>
  <c r="R21" i="2"/>
  <c r="R9" i="2"/>
  <c r="R6" i="2"/>
  <c r="R24" i="2"/>
  <c r="R12" i="2"/>
</calcChain>
</file>

<file path=xl/sharedStrings.xml><?xml version="1.0" encoding="utf-8"?>
<sst xmlns="http://schemas.openxmlformats.org/spreadsheetml/2006/main" count="31" uniqueCount="31">
  <si>
    <t>rwc</t>
  </si>
  <si>
    <t>Tr</t>
  </si>
  <si>
    <t>Co2In</t>
  </si>
  <si>
    <t>Y(II)</t>
  </si>
  <si>
    <t>f0</t>
  </si>
  <si>
    <t>fm</t>
  </si>
  <si>
    <t>fv/fm</t>
  </si>
  <si>
    <t>fv</t>
  </si>
  <si>
    <t>meja</t>
  </si>
  <si>
    <t>ASA</t>
  </si>
  <si>
    <t>rep</t>
  </si>
  <si>
    <t>flower diameter</t>
  </si>
  <si>
    <t>flower longevity</t>
  </si>
  <si>
    <t>spad</t>
  </si>
  <si>
    <t>protein</t>
  </si>
  <si>
    <t>prolin</t>
  </si>
  <si>
    <t>chl a</t>
  </si>
  <si>
    <t>chl b</t>
  </si>
  <si>
    <t>chl T</t>
  </si>
  <si>
    <t>Car</t>
  </si>
  <si>
    <t>POD</t>
  </si>
  <si>
    <t>EL</t>
  </si>
  <si>
    <t>CAT</t>
  </si>
  <si>
    <t xml:space="preserve"> Pn</t>
  </si>
  <si>
    <t>root FW</t>
  </si>
  <si>
    <t>Root DW</t>
  </si>
  <si>
    <t>shoot FW</t>
  </si>
  <si>
    <t>shoot DW</t>
  </si>
  <si>
    <t>number of flower</t>
  </si>
  <si>
    <t>wue</t>
  </si>
  <si>
    <t>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</si>
</sst>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/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/>
    <xf numFmtId="2" fontId="2" fillId="0" borderId="1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0" xfId="0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3"/>
  <sheetViews>
    <sheetView tabSelected="1" topLeftCell="K1" zoomScale="90" zoomScaleNormal="90" workbookViewId="0">
      <selection activeCell="Q20" sqref="A1:AE29"/>
    </sheetView>
  </sheetViews>
  <sheetFormatPr defaultRowHeight="15" x14ac:dyDescent="0.25"/>
  <cols>
    <col min="4" max="5" width="9.85546875" bestFit="1" customWidth="1"/>
    <col min="13" max="14" width="9.140625" style="15"/>
    <col min="16" max="17" width="9.140625" style="1"/>
    <col min="18" max="18" width="9.140625" style="15"/>
    <col min="19" max="19" width="9.140625" style="1"/>
    <col min="24" max="25" width="9.140625" style="15"/>
    <col min="31" max="31" width="9.140625" style="16"/>
  </cols>
  <sheetData>
    <row r="1" spans="1:31" x14ac:dyDescent="0.25">
      <c r="A1" s="2">
        <v>1</v>
      </c>
      <c r="B1" s="2">
        <v>2</v>
      </c>
      <c r="C1" s="2">
        <v>3</v>
      </c>
      <c r="D1" s="2">
        <v>4</v>
      </c>
      <c r="E1" s="18">
        <v>5</v>
      </c>
      <c r="F1" s="2">
        <v>6</v>
      </c>
      <c r="G1" s="2">
        <v>7</v>
      </c>
      <c r="H1" s="2">
        <v>8</v>
      </c>
      <c r="I1" s="2">
        <v>9</v>
      </c>
      <c r="J1" s="2">
        <v>10</v>
      </c>
      <c r="K1" s="2">
        <v>11</v>
      </c>
      <c r="L1" s="9">
        <v>12</v>
      </c>
      <c r="M1" s="19">
        <v>13</v>
      </c>
      <c r="N1" s="19">
        <v>14</v>
      </c>
      <c r="O1" s="12">
        <v>15</v>
      </c>
      <c r="P1" s="3">
        <v>16</v>
      </c>
      <c r="Q1" s="8">
        <v>17</v>
      </c>
      <c r="R1" s="19">
        <v>18</v>
      </c>
      <c r="S1" s="11">
        <v>19</v>
      </c>
      <c r="T1" s="2">
        <v>20</v>
      </c>
      <c r="U1" s="2">
        <v>21</v>
      </c>
      <c r="V1" s="2">
        <v>22</v>
      </c>
      <c r="W1" s="10">
        <v>23</v>
      </c>
      <c r="X1" s="19">
        <v>24</v>
      </c>
      <c r="Y1" s="19">
        <v>25</v>
      </c>
      <c r="Z1" s="14">
        <v>26</v>
      </c>
      <c r="AA1" s="4">
        <v>27</v>
      </c>
      <c r="AB1" s="2">
        <v>28</v>
      </c>
      <c r="AC1" s="5">
        <v>29</v>
      </c>
      <c r="AD1" s="5">
        <v>30</v>
      </c>
      <c r="AE1" s="2">
        <v>31</v>
      </c>
    </row>
    <row r="2" spans="1:31" x14ac:dyDescent="0.25">
      <c r="A2" s="6" t="s">
        <v>8</v>
      </c>
      <c r="B2" s="6" t="s">
        <v>9</v>
      </c>
      <c r="C2" s="6" t="s">
        <v>10</v>
      </c>
      <c r="D2" s="6" t="s">
        <v>11</v>
      </c>
      <c r="E2" s="18" t="s">
        <v>12</v>
      </c>
      <c r="F2" s="6" t="s">
        <v>13</v>
      </c>
      <c r="G2" s="6" t="s">
        <v>0</v>
      </c>
      <c r="H2" s="6" t="s">
        <v>14</v>
      </c>
      <c r="I2" s="6" t="s">
        <v>15</v>
      </c>
      <c r="J2" s="6" t="s">
        <v>16</v>
      </c>
      <c r="K2" s="6" t="s">
        <v>17</v>
      </c>
      <c r="L2" s="7" t="s">
        <v>18</v>
      </c>
      <c r="M2" s="20" t="s">
        <v>19</v>
      </c>
      <c r="N2" s="20" t="s">
        <v>20</v>
      </c>
      <c r="O2" s="12" t="s">
        <v>3</v>
      </c>
      <c r="P2" s="3" t="s">
        <v>4</v>
      </c>
      <c r="Q2" s="8" t="s">
        <v>5</v>
      </c>
      <c r="R2" s="19" t="s">
        <v>6</v>
      </c>
      <c r="S2" s="11" t="s">
        <v>7</v>
      </c>
      <c r="T2" s="6" t="s">
        <v>21</v>
      </c>
      <c r="U2" s="6" t="s">
        <v>22</v>
      </c>
      <c r="V2" s="6" t="s">
        <v>23</v>
      </c>
      <c r="W2" s="7" t="s">
        <v>1</v>
      </c>
      <c r="X2" s="19" t="s">
        <v>30</v>
      </c>
      <c r="Y2" s="19" t="s">
        <v>29</v>
      </c>
      <c r="Z2" s="13" t="s">
        <v>2</v>
      </c>
      <c r="AA2" s="6" t="s">
        <v>24</v>
      </c>
      <c r="AB2" s="6" t="s">
        <v>25</v>
      </c>
      <c r="AC2" s="6" t="s">
        <v>26</v>
      </c>
      <c r="AD2" s="7" t="s">
        <v>27</v>
      </c>
      <c r="AE2" s="2" t="s">
        <v>28</v>
      </c>
    </row>
    <row r="3" spans="1:31" x14ac:dyDescent="0.25">
      <c r="A3" s="3">
        <v>1</v>
      </c>
      <c r="B3" s="3">
        <v>1</v>
      </c>
      <c r="C3" s="3">
        <v>1</v>
      </c>
      <c r="D3" s="6">
        <v>53.2</v>
      </c>
      <c r="E3" s="6">
        <v>9</v>
      </c>
      <c r="F3" s="6">
        <v>27.973333333333333</v>
      </c>
      <c r="G3" s="6">
        <v>56.666666666666664</v>
      </c>
      <c r="H3" s="6">
        <v>136.73553719008265</v>
      </c>
      <c r="I3" s="6">
        <v>1.2599358183164648</v>
      </c>
      <c r="J3" s="6">
        <v>0.84718450000000001</v>
      </c>
      <c r="K3" s="6">
        <v>0.27168500000000007</v>
      </c>
      <c r="L3" s="7">
        <v>1.2308629999999998</v>
      </c>
      <c r="M3" s="20">
        <v>0.24272457328282826</v>
      </c>
      <c r="N3" s="20">
        <v>0.03</v>
      </c>
      <c r="O3" s="13">
        <v>0.4</v>
      </c>
      <c r="P3" s="3">
        <v>101</v>
      </c>
      <c r="Q3" s="8">
        <v>297</v>
      </c>
      <c r="R3" s="20">
        <f>S3/Q3</f>
        <v>0.65993265993265993</v>
      </c>
      <c r="S3" s="11">
        <f>Q3-P3</f>
        <v>196</v>
      </c>
      <c r="T3" s="6">
        <v>97.96</v>
      </c>
      <c r="U3" s="6">
        <v>0.51193714113025079</v>
      </c>
      <c r="V3" s="6">
        <v>2.84</v>
      </c>
      <c r="W3" s="7">
        <v>6.35</v>
      </c>
      <c r="X3" s="19">
        <v>0.06</v>
      </c>
      <c r="Y3" s="19">
        <v>0.73</v>
      </c>
      <c r="Z3" s="13">
        <v>100.23</v>
      </c>
      <c r="AA3" s="6">
        <v>11.47</v>
      </c>
      <c r="AB3" s="6">
        <v>3.23</v>
      </c>
      <c r="AC3" s="6">
        <v>56.661000000000001</v>
      </c>
      <c r="AD3" s="7">
        <v>7.24</v>
      </c>
      <c r="AE3" s="2">
        <v>11</v>
      </c>
    </row>
    <row r="4" spans="1:31" x14ac:dyDescent="0.25">
      <c r="A4" s="3">
        <v>1</v>
      </c>
      <c r="B4" s="3">
        <v>1</v>
      </c>
      <c r="C4" s="3">
        <v>2</v>
      </c>
      <c r="D4" s="6">
        <v>55.34</v>
      </c>
      <c r="E4" s="6">
        <v>9.4600000000000009</v>
      </c>
      <c r="F4" s="6">
        <v>25.439999999999998</v>
      </c>
      <c r="G4" s="6">
        <v>54.597701149425291</v>
      </c>
      <c r="H4" s="6">
        <v>163.59504132231407</v>
      </c>
      <c r="I4" s="6">
        <v>1.7141446556405824</v>
      </c>
      <c r="J4" s="6">
        <v>0.84578949999999986</v>
      </c>
      <c r="K4" s="6">
        <v>0.2824350000000001</v>
      </c>
      <c r="L4" s="7">
        <v>1.240963</v>
      </c>
      <c r="M4" s="20">
        <v>0.22751535055555552</v>
      </c>
      <c r="N4" s="20">
        <v>3.68827474090632E-2</v>
      </c>
      <c r="O4" s="13">
        <v>0.38200000000000001</v>
      </c>
      <c r="P4" s="3">
        <v>106</v>
      </c>
      <c r="Q4" s="8">
        <v>296</v>
      </c>
      <c r="R4" s="20">
        <f t="shared" ref="R4:R29" si="0">S4/Q4</f>
        <v>0.64189189189189189</v>
      </c>
      <c r="S4" s="11">
        <f t="shared" ref="S4:S29" si="1">Q4-P4</f>
        <v>190</v>
      </c>
      <c r="T4" s="6">
        <v>95.46</v>
      </c>
      <c r="U4" s="6">
        <v>0.48901237686284416</v>
      </c>
      <c r="V4" s="6">
        <v>1.32</v>
      </c>
      <c r="W4" s="7">
        <v>6.18</v>
      </c>
      <c r="X4" s="19">
        <v>0.06</v>
      </c>
      <c r="Y4" s="19">
        <v>0.68</v>
      </c>
      <c r="Z4" s="13">
        <v>92.6</v>
      </c>
      <c r="AA4" s="6">
        <v>9.0229999999999997</v>
      </c>
      <c r="AB4" s="6">
        <v>3.0129999999999999</v>
      </c>
      <c r="AC4" s="6">
        <v>60.472000000000001</v>
      </c>
      <c r="AD4" s="7">
        <v>7.41</v>
      </c>
      <c r="AE4" s="2">
        <v>10</v>
      </c>
    </row>
    <row r="5" spans="1:31" x14ac:dyDescent="0.25">
      <c r="A5" s="3">
        <v>1</v>
      </c>
      <c r="B5" s="3">
        <v>1</v>
      </c>
      <c r="C5" s="3">
        <v>3</v>
      </c>
      <c r="D5" s="6">
        <v>50.29</v>
      </c>
      <c r="E5" s="6">
        <v>9</v>
      </c>
      <c r="F5" s="6">
        <v>29.886666666666667</v>
      </c>
      <c r="G5" s="6">
        <v>56.172839506172842</v>
      </c>
      <c r="H5" s="6">
        <v>150.16528925619832</v>
      </c>
      <c r="I5" s="6">
        <v>1.4870402369785238</v>
      </c>
      <c r="J5" s="6">
        <v>0.84648699999999999</v>
      </c>
      <c r="K5" s="6">
        <v>0.27706000000000008</v>
      </c>
      <c r="L5" s="7">
        <v>1.235913</v>
      </c>
      <c r="M5" s="20">
        <v>0.23511996191919185</v>
      </c>
      <c r="N5" s="20">
        <v>4.1382970359305007E-2</v>
      </c>
      <c r="O5" s="13">
        <v>0.39200000000000002</v>
      </c>
      <c r="P5" s="3">
        <v>104</v>
      </c>
      <c r="Q5" s="8">
        <v>280</v>
      </c>
      <c r="R5" s="20">
        <f t="shared" si="0"/>
        <v>0.62857142857142856</v>
      </c>
      <c r="S5" s="11">
        <f t="shared" si="1"/>
        <v>176</v>
      </c>
      <c r="T5" s="6">
        <v>96.710526315789465</v>
      </c>
      <c r="U5" s="6">
        <v>0.39955971381397914</v>
      </c>
      <c r="V5" s="6">
        <f t="shared" ref="V5:AD5" si="2">AVERAGE(V3:V4)</f>
        <v>2.08</v>
      </c>
      <c r="W5" s="7">
        <f t="shared" si="2"/>
        <v>6.2649999999999997</v>
      </c>
      <c r="X5" s="20">
        <f t="shared" si="2"/>
        <v>0.06</v>
      </c>
      <c r="Y5" s="20">
        <f t="shared" si="2"/>
        <v>0.70500000000000007</v>
      </c>
      <c r="Z5" s="13">
        <f t="shared" si="2"/>
        <v>96.414999999999992</v>
      </c>
      <c r="AA5" s="6">
        <f t="shared" si="2"/>
        <v>10.246500000000001</v>
      </c>
      <c r="AB5" s="6">
        <f t="shared" si="2"/>
        <v>3.1215000000000002</v>
      </c>
      <c r="AC5" s="6">
        <f t="shared" si="2"/>
        <v>58.566500000000005</v>
      </c>
      <c r="AD5" s="7">
        <f t="shared" si="2"/>
        <v>7.3250000000000002</v>
      </c>
      <c r="AE5" s="2">
        <v>9</v>
      </c>
    </row>
    <row r="6" spans="1:31" x14ac:dyDescent="0.25">
      <c r="A6" s="3">
        <v>1</v>
      </c>
      <c r="B6" s="3">
        <v>2</v>
      </c>
      <c r="C6" s="3">
        <v>1</v>
      </c>
      <c r="D6" s="6">
        <v>61.72</v>
      </c>
      <c r="E6" s="6">
        <v>10</v>
      </c>
      <c r="F6" s="6">
        <v>33.200000000000003</v>
      </c>
      <c r="G6" s="6">
        <v>55.688622754491014</v>
      </c>
      <c r="H6" s="6">
        <v>340.4545454545455</v>
      </c>
      <c r="I6" s="6">
        <v>1.9972023368715544</v>
      </c>
      <c r="J6" s="6">
        <v>1.1235315000000001</v>
      </c>
      <c r="K6" s="6">
        <v>0.45052500000000001</v>
      </c>
      <c r="L6" s="7">
        <v>1.73007</v>
      </c>
      <c r="M6" s="20">
        <v>0.23292338712121211</v>
      </c>
      <c r="N6" s="20">
        <v>0.04</v>
      </c>
      <c r="O6" s="13">
        <v>0.55500000000000005</v>
      </c>
      <c r="P6" s="3">
        <v>94</v>
      </c>
      <c r="Q6" s="8">
        <v>324</v>
      </c>
      <c r="R6" s="20">
        <f t="shared" si="0"/>
        <v>0.70987654320987659</v>
      </c>
      <c r="S6" s="11">
        <f t="shared" si="1"/>
        <v>230</v>
      </c>
      <c r="T6" s="6">
        <v>91.028037383177576</v>
      </c>
      <c r="U6" s="6">
        <v>0.48628328706480262</v>
      </c>
      <c r="V6" s="6">
        <v>4.57</v>
      </c>
      <c r="W6" s="7">
        <v>4.9800000000000004</v>
      </c>
      <c r="X6" s="19">
        <v>0.12</v>
      </c>
      <c r="Y6" s="20">
        <v>0.91</v>
      </c>
      <c r="Z6" s="13">
        <v>122.45</v>
      </c>
      <c r="AA6" s="6">
        <v>23.606999999999999</v>
      </c>
      <c r="AB6" s="6">
        <v>6.02</v>
      </c>
      <c r="AC6" s="6">
        <v>69.418000000000006</v>
      </c>
      <c r="AD6" s="7">
        <v>10.85</v>
      </c>
      <c r="AE6" s="2">
        <v>10</v>
      </c>
    </row>
    <row r="7" spans="1:31" x14ac:dyDescent="0.25">
      <c r="A7" s="3">
        <v>1</v>
      </c>
      <c r="B7" s="3">
        <v>2</v>
      </c>
      <c r="C7" s="3">
        <v>2</v>
      </c>
      <c r="D7" s="6">
        <v>66.83</v>
      </c>
      <c r="E7" s="6">
        <v>11</v>
      </c>
      <c r="F7" s="6">
        <v>32.340000000000003</v>
      </c>
      <c r="G7" s="6">
        <v>56.1</v>
      </c>
      <c r="H7" s="6">
        <v>240.04132231404958</v>
      </c>
      <c r="I7" s="6">
        <v>1.6614827614580758</v>
      </c>
      <c r="J7" s="6">
        <v>1.1221365000000001</v>
      </c>
      <c r="K7" s="6">
        <v>0.46127499999999999</v>
      </c>
      <c r="L7" s="7">
        <v>1.7401699999999998</v>
      </c>
      <c r="M7" s="20">
        <v>0.24</v>
      </c>
      <c r="N7" s="20">
        <v>2.7626822263094469E-2</v>
      </c>
      <c r="O7" s="13">
        <v>0.50700000000000001</v>
      </c>
      <c r="P7" s="3">
        <v>92</v>
      </c>
      <c r="Q7" s="8">
        <v>320</v>
      </c>
      <c r="R7" s="20">
        <f t="shared" si="0"/>
        <v>0.71250000000000002</v>
      </c>
      <c r="S7" s="11">
        <f t="shared" si="1"/>
        <v>228</v>
      </c>
      <c r="T7" s="6">
        <v>90.2</v>
      </c>
      <c r="U7" s="6">
        <v>0.37788709505374191</v>
      </c>
      <c r="V7" s="6">
        <v>3.09</v>
      </c>
      <c r="W7" s="7">
        <v>6.61</v>
      </c>
      <c r="X7" s="19">
        <v>0.18</v>
      </c>
      <c r="Y7" s="20">
        <v>0.92</v>
      </c>
      <c r="Z7" s="13">
        <v>123.2</v>
      </c>
      <c r="AA7" s="6">
        <v>20.792999999999999</v>
      </c>
      <c r="AB7" s="6">
        <v>7.2</v>
      </c>
      <c r="AC7" s="6">
        <v>82.924999999999997</v>
      </c>
      <c r="AD7" s="7">
        <v>8.84</v>
      </c>
      <c r="AE7" s="2">
        <v>9</v>
      </c>
    </row>
    <row r="8" spans="1:31" x14ac:dyDescent="0.25">
      <c r="A8" s="3">
        <v>1</v>
      </c>
      <c r="B8" s="3">
        <v>2</v>
      </c>
      <c r="C8" s="3">
        <v>3</v>
      </c>
      <c r="D8" s="6">
        <v>62.34</v>
      </c>
      <c r="E8" s="6">
        <v>11.2</v>
      </c>
      <c r="F8" s="6">
        <v>31.03</v>
      </c>
      <c r="G8" s="6">
        <v>59.589041095890416</v>
      </c>
      <c r="H8" s="6">
        <v>290.24793388429748</v>
      </c>
      <c r="I8" s="6">
        <v>1.8293425491648154</v>
      </c>
      <c r="J8" s="6">
        <v>1.1228340000000001</v>
      </c>
      <c r="K8" s="6">
        <v>0.45590000000000008</v>
      </c>
      <c r="L8" s="7">
        <v>1.7351199999999998</v>
      </c>
      <c r="M8" s="20">
        <v>0.25846601482323245</v>
      </c>
      <c r="N8" s="20">
        <v>2.9000000000000001E-2</v>
      </c>
      <c r="O8" s="13">
        <v>0.5</v>
      </c>
      <c r="P8" s="3">
        <v>90</v>
      </c>
      <c r="Q8" s="8">
        <v>324</v>
      </c>
      <c r="R8" s="20">
        <f t="shared" si="0"/>
        <v>0.72222222222222221</v>
      </c>
      <c r="S8" s="11">
        <f t="shared" si="1"/>
        <v>234</v>
      </c>
      <c r="T8" s="6">
        <v>92.16</v>
      </c>
      <c r="U8" s="6">
        <v>0.42706068682496778</v>
      </c>
      <c r="V8" s="6">
        <v>5.33</v>
      </c>
      <c r="W8" s="7">
        <v>5.7949999999999999</v>
      </c>
      <c r="X8" s="20">
        <f>AVERAGE(X6:X7)</f>
        <v>0.15</v>
      </c>
      <c r="Y8" s="20">
        <f t="shared" ref="Y8" si="3">AVERAGE(Y6:Y7)</f>
        <v>0.91500000000000004</v>
      </c>
      <c r="Z8" s="13">
        <v>125.6</v>
      </c>
      <c r="AA8" s="6">
        <v>22.2</v>
      </c>
      <c r="AB8" s="6">
        <v>6.1175000000000006</v>
      </c>
      <c r="AC8" s="6">
        <v>76.171500000000009</v>
      </c>
      <c r="AD8" s="7">
        <v>9.8449999999999989</v>
      </c>
      <c r="AE8" s="2">
        <v>8</v>
      </c>
    </row>
    <row r="9" spans="1:31" x14ac:dyDescent="0.25">
      <c r="A9" s="3">
        <v>1</v>
      </c>
      <c r="B9" s="3">
        <v>3</v>
      </c>
      <c r="C9" s="3">
        <v>1</v>
      </c>
      <c r="D9" s="6">
        <v>68.64</v>
      </c>
      <c r="E9" s="6">
        <v>11.4</v>
      </c>
      <c r="F9" s="6">
        <v>33.01</v>
      </c>
      <c r="G9" s="6">
        <v>62.162162162162161</v>
      </c>
      <c r="H9" s="6">
        <v>346.65289256198349</v>
      </c>
      <c r="I9" s="6">
        <v>1.83</v>
      </c>
      <c r="J9" s="6">
        <v>1.1240895000000002</v>
      </c>
      <c r="K9" s="6">
        <v>0.44622500000000009</v>
      </c>
      <c r="L9" s="7">
        <v>1.7260300000000002</v>
      </c>
      <c r="M9" s="20">
        <v>0.26709101343434349</v>
      </c>
      <c r="N9" s="20">
        <v>1.6E-2</v>
      </c>
      <c r="O9" s="13">
        <v>0.43800000000000011</v>
      </c>
      <c r="P9" s="3">
        <v>85</v>
      </c>
      <c r="Q9" s="8">
        <v>345</v>
      </c>
      <c r="R9" s="20">
        <f t="shared" si="0"/>
        <v>0.75362318840579712</v>
      </c>
      <c r="S9" s="11">
        <f t="shared" si="1"/>
        <v>260</v>
      </c>
      <c r="T9" s="6">
        <v>88.17</v>
      </c>
      <c r="U9" s="6">
        <v>0.58207115554391087</v>
      </c>
      <c r="V9" s="6">
        <v>5.0199999999999996</v>
      </c>
      <c r="W9" s="7">
        <v>3.39</v>
      </c>
      <c r="X9" s="19">
        <v>0.17</v>
      </c>
      <c r="Y9" s="20">
        <v>1.42</v>
      </c>
      <c r="Z9" s="13">
        <v>124</v>
      </c>
      <c r="AA9" s="6">
        <v>34.874000000000002</v>
      </c>
      <c r="AB9" s="6">
        <v>9.1999999999999993</v>
      </c>
      <c r="AC9" s="6">
        <v>90.956999999999994</v>
      </c>
      <c r="AD9" s="7">
        <v>11.42</v>
      </c>
      <c r="AE9" s="2">
        <v>13</v>
      </c>
    </row>
    <row r="10" spans="1:31" x14ac:dyDescent="0.25">
      <c r="A10" s="3">
        <v>1</v>
      </c>
      <c r="B10" s="3">
        <v>3</v>
      </c>
      <c r="C10" s="3">
        <v>2</v>
      </c>
      <c r="D10" s="6">
        <v>60.55</v>
      </c>
      <c r="E10" s="6">
        <v>10.18</v>
      </c>
      <c r="F10" s="6">
        <v>34.56</v>
      </c>
      <c r="G10" s="6">
        <v>61.35</v>
      </c>
      <c r="H10" s="6">
        <v>276.40495867768595</v>
      </c>
      <c r="I10" s="6">
        <v>1.9972023368715544</v>
      </c>
      <c r="J10" s="6">
        <v>1.2515835</v>
      </c>
      <c r="K10" s="6">
        <v>0.54873500000000019</v>
      </c>
      <c r="L10" s="7">
        <v>1.9780029999999997</v>
      </c>
      <c r="M10" s="20">
        <v>0.26495301015151518</v>
      </c>
      <c r="N10" s="20">
        <v>0.02</v>
      </c>
      <c r="O10" s="13">
        <v>0.443</v>
      </c>
      <c r="P10" s="3">
        <v>84</v>
      </c>
      <c r="Q10" s="8">
        <v>338</v>
      </c>
      <c r="R10" s="20">
        <f t="shared" si="0"/>
        <v>0.75147928994082835</v>
      </c>
      <c r="S10" s="11">
        <f t="shared" si="1"/>
        <v>254</v>
      </c>
      <c r="T10" s="6">
        <v>80.69</v>
      </c>
      <c r="U10" s="6">
        <v>0.50273841514176232</v>
      </c>
      <c r="V10" s="6">
        <v>3.07</v>
      </c>
      <c r="W10" s="7">
        <v>3.12</v>
      </c>
      <c r="X10" s="19">
        <v>0.16</v>
      </c>
      <c r="Y10" s="20">
        <v>1</v>
      </c>
      <c r="Z10" s="13">
        <v>120.3</v>
      </c>
      <c r="AA10" s="6">
        <v>39.200000000000003</v>
      </c>
      <c r="AB10" s="6">
        <v>8.8699999999999992</v>
      </c>
      <c r="AC10" s="6">
        <v>90.983000000000004</v>
      </c>
      <c r="AD10" s="7">
        <v>11.07</v>
      </c>
      <c r="AE10" s="2">
        <v>10</v>
      </c>
    </row>
    <row r="11" spans="1:31" x14ac:dyDescent="0.25">
      <c r="A11" s="3">
        <v>1</v>
      </c>
      <c r="B11" s="3">
        <v>3</v>
      </c>
      <c r="C11" s="3">
        <v>3</v>
      </c>
      <c r="D11" s="6">
        <v>69.2</v>
      </c>
      <c r="E11" s="6">
        <v>10</v>
      </c>
      <c r="F11" s="6">
        <v>32.74</v>
      </c>
      <c r="G11" s="6">
        <v>59.770114942528743</v>
      </c>
      <c r="H11" s="6">
        <v>311.52892561983469</v>
      </c>
      <c r="I11" s="6">
        <v>1.9</v>
      </c>
      <c r="J11" s="6">
        <v>1.1878365000000002</v>
      </c>
      <c r="K11" s="6">
        <v>0.49748000000000003</v>
      </c>
      <c r="L11" s="7">
        <v>1.8520165</v>
      </c>
      <c r="M11" s="20">
        <v>0.26602201179292928</v>
      </c>
      <c r="N11" s="20">
        <v>0.02</v>
      </c>
      <c r="O11" s="13">
        <v>0.48</v>
      </c>
      <c r="P11" s="3">
        <v>79</v>
      </c>
      <c r="Q11" s="8">
        <v>340</v>
      </c>
      <c r="R11" s="20">
        <f t="shared" si="0"/>
        <v>0.76764705882352946</v>
      </c>
      <c r="S11" s="11">
        <f t="shared" si="1"/>
        <v>261</v>
      </c>
      <c r="T11" s="6">
        <v>83.12</v>
      </c>
      <c r="U11" s="6">
        <v>0.54687705151486377</v>
      </c>
      <c r="V11" s="6">
        <v>3.95</v>
      </c>
      <c r="W11" s="7">
        <v>3.2549999999999999</v>
      </c>
      <c r="X11" s="20">
        <v>0.12</v>
      </c>
      <c r="Y11" s="20">
        <f t="shared" ref="Y11" si="4">AVERAGE(Y9:Y10)</f>
        <v>1.21</v>
      </c>
      <c r="Z11" s="13">
        <v>125.6</v>
      </c>
      <c r="AA11" s="6">
        <v>37.807000000000002</v>
      </c>
      <c r="AB11" s="6">
        <v>9.6999999999999993</v>
      </c>
      <c r="AC11" s="6">
        <v>90.97</v>
      </c>
      <c r="AD11" s="7">
        <v>11.245000000000001</v>
      </c>
      <c r="AE11" s="2">
        <v>11</v>
      </c>
    </row>
    <row r="12" spans="1:31" x14ac:dyDescent="0.25">
      <c r="A12" s="3">
        <v>2</v>
      </c>
      <c r="B12" s="3">
        <v>1</v>
      </c>
      <c r="C12" s="3">
        <v>1</v>
      </c>
      <c r="D12" s="6">
        <v>61.6</v>
      </c>
      <c r="E12" s="6">
        <v>10.42</v>
      </c>
      <c r="F12" s="6">
        <v>37.340000000000003</v>
      </c>
      <c r="G12" s="6">
        <v>61.490683229813669</v>
      </c>
      <c r="H12" s="6">
        <v>320.45</v>
      </c>
      <c r="I12" s="6">
        <v>2.2670945445568988</v>
      </c>
      <c r="J12" s="6">
        <v>1.202215</v>
      </c>
      <c r="K12" s="6">
        <v>0.49607000000000012</v>
      </c>
      <c r="L12" s="7">
        <v>1.8663859999999999</v>
      </c>
      <c r="M12" s="20">
        <v>0.28780857222222223</v>
      </c>
      <c r="N12" s="20">
        <v>6.0999999999999999E-2</v>
      </c>
      <c r="O12" s="13">
        <v>0.55800000000000005</v>
      </c>
      <c r="P12" s="3">
        <v>80</v>
      </c>
      <c r="Q12" s="8">
        <v>301</v>
      </c>
      <c r="R12" s="20">
        <f t="shared" si="0"/>
        <v>0.73421926910299007</v>
      </c>
      <c r="S12" s="11">
        <f t="shared" si="1"/>
        <v>221</v>
      </c>
      <c r="T12" s="6">
        <v>86.652542372881356</v>
      </c>
      <c r="U12" s="6">
        <v>0.46399111675126903</v>
      </c>
      <c r="V12" s="6">
        <v>4.92</v>
      </c>
      <c r="W12" s="7">
        <v>4.22</v>
      </c>
      <c r="X12" s="19">
        <v>0.1</v>
      </c>
      <c r="Y12" s="20">
        <v>1.1599999999999999</v>
      </c>
      <c r="Z12" s="13">
        <v>125.8</v>
      </c>
      <c r="AA12" s="6">
        <v>22.364999999999998</v>
      </c>
      <c r="AB12" s="6">
        <v>7.9</v>
      </c>
      <c r="AC12" s="6">
        <v>60</v>
      </c>
      <c r="AD12" s="7">
        <v>8.8629999999999995</v>
      </c>
      <c r="AE12" s="2">
        <v>11</v>
      </c>
    </row>
    <row r="13" spans="1:31" x14ac:dyDescent="0.25">
      <c r="A13" s="3">
        <v>2</v>
      </c>
      <c r="B13" s="3">
        <v>1</v>
      </c>
      <c r="C13" s="3">
        <v>2</v>
      </c>
      <c r="D13" s="6">
        <v>70.459999999999994</v>
      </c>
      <c r="E13" s="6">
        <v>10.5</v>
      </c>
      <c r="F13" s="6">
        <v>33.32</v>
      </c>
      <c r="G13" s="6">
        <v>61.864406779661017</v>
      </c>
      <c r="H13" s="6">
        <v>276.40495867768595</v>
      </c>
      <c r="I13" s="6">
        <v>3.563893688801119</v>
      </c>
      <c r="J13" s="6">
        <v>1.1902180000000002</v>
      </c>
      <c r="K13" s="6">
        <v>0.58852000000000015</v>
      </c>
      <c r="L13" s="7">
        <v>1.953246</v>
      </c>
      <c r="M13" s="20">
        <v>0.2797870345454545</v>
      </c>
      <c r="N13" s="20">
        <v>0.04</v>
      </c>
      <c r="O13" s="13">
        <v>0.53300000000000003</v>
      </c>
      <c r="P13" s="3">
        <v>88</v>
      </c>
      <c r="Q13" s="8">
        <v>300</v>
      </c>
      <c r="R13" s="20">
        <f t="shared" si="0"/>
        <v>0.70666666666666667</v>
      </c>
      <c r="S13" s="11">
        <f t="shared" si="1"/>
        <v>212</v>
      </c>
      <c r="T13" s="6">
        <v>81.32387706855792</v>
      </c>
      <c r="U13" s="6">
        <v>0.48896475993239907</v>
      </c>
      <c r="V13" s="6">
        <v>5</v>
      </c>
      <c r="W13" s="7">
        <v>5.52</v>
      </c>
      <c r="X13" s="19">
        <v>0.14000000000000001</v>
      </c>
      <c r="Y13" s="20">
        <v>1.24</v>
      </c>
      <c r="Z13" s="13">
        <v>122.9</v>
      </c>
      <c r="AA13" s="6">
        <v>33.332999999999998</v>
      </c>
      <c r="AB13" s="6">
        <v>6.43</v>
      </c>
      <c r="AC13" s="6">
        <v>65.272999999999996</v>
      </c>
      <c r="AD13" s="7">
        <v>8.1240000000000006</v>
      </c>
      <c r="AE13" s="2">
        <v>10</v>
      </c>
    </row>
    <row r="14" spans="1:31" x14ac:dyDescent="0.25">
      <c r="A14" s="3">
        <v>2</v>
      </c>
      <c r="B14" s="3">
        <v>1</v>
      </c>
      <c r="C14" s="3">
        <v>3</v>
      </c>
      <c r="D14" s="6">
        <v>74.23</v>
      </c>
      <c r="E14" s="6">
        <v>11</v>
      </c>
      <c r="F14" s="6">
        <v>30.929999999999996</v>
      </c>
      <c r="G14" s="6">
        <v>61.16</v>
      </c>
      <c r="H14" s="6">
        <v>370.4132231404958</v>
      </c>
      <c r="I14" s="6">
        <v>2.7871307496091497</v>
      </c>
      <c r="J14" s="6">
        <v>1.1962165</v>
      </c>
      <c r="K14" s="6">
        <v>0.54229500000000019</v>
      </c>
      <c r="L14" s="7">
        <v>1.909816</v>
      </c>
      <c r="M14" s="20">
        <v>0.28379780338383831</v>
      </c>
      <c r="N14" s="20">
        <v>4.5999999999999999E-2</v>
      </c>
      <c r="O14" s="13">
        <v>0.57999999999999996</v>
      </c>
      <c r="P14" s="3">
        <v>80</v>
      </c>
      <c r="Q14" s="8">
        <v>304</v>
      </c>
      <c r="R14" s="20">
        <f t="shared" si="0"/>
        <v>0.73684210526315785</v>
      </c>
      <c r="S14" s="11">
        <f t="shared" si="1"/>
        <v>224</v>
      </c>
      <c r="T14" s="6">
        <v>83.31</v>
      </c>
      <c r="U14" s="6">
        <v>0.38285544886823103</v>
      </c>
      <c r="V14" s="6">
        <v>5.8949999999999996</v>
      </c>
      <c r="W14" s="7">
        <v>4.8699999999999992</v>
      </c>
      <c r="X14" s="20">
        <v>0.12</v>
      </c>
      <c r="Y14" s="20">
        <f t="shared" ref="Y14" si="5">AVERAGE(Y12:Y13)</f>
        <v>1.2</v>
      </c>
      <c r="Z14" s="13">
        <v>124.35</v>
      </c>
      <c r="AA14" s="6">
        <v>27.848999999999997</v>
      </c>
      <c r="AB14" s="6">
        <v>8.1810000000000009</v>
      </c>
      <c r="AC14" s="6">
        <v>68.338499999999996</v>
      </c>
      <c r="AD14" s="7">
        <v>8.4935000000000009</v>
      </c>
      <c r="AE14" s="2">
        <v>12</v>
      </c>
    </row>
    <row r="15" spans="1:31" x14ac:dyDescent="0.25">
      <c r="A15" s="3">
        <v>2</v>
      </c>
      <c r="B15" s="3">
        <v>2</v>
      </c>
      <c r="C15" s="3">
        <v>1</v>
      </c>
      <c r="D15" s="6">
        <v>74.44</v>
      </c>
      <c r="E15" s="6">
        <v>10.63</v>
      </c>
      <c r="F15" s="6">
        <v>34.449999999999996</v>
      </c>
      <c r="G15" s="6">
        <v>64.748201438848923</v>
      </c>
      <c r="H15" s="6">
        <v>243.76033057851237</v>
      </c>
      <c r="I15" s="6">
        <v>2.67</v>
      </c>
      <c r="J15" s="6">
        <v>1.0673710000000001</v>
      </c>
      <c r="K15" s="6">
        <v>0.39662000000000008</v>
      </c>
      <c r="L15" s="7">
        <v>1.6096010000000001</v>
      </c>
      <c r="M15" s="20">
        <v>0.27064016353535347</v>
      </c>
      <c r="N15" s="20">
        <v>4.487953227703944E-2</v>
      </c>
      <c r="O15" s="13">
        <v>0.48099999999999998</v>
      </c>
      <c r="P15" s="3">
        <v>84</v>
      </c>
      <c r="Q15" s="8">
        <v>316</v>
      </c>
      <c r="R15" s="20">
        <f t="shared" si="0"/>
        <v>0.73417721518987344</v>
      </c>
      <c r="S15" s="11">
        <f t="shared" si="1"/>
        <v>232</v>
      </c>
      <c r="T15" s="6">
        <v>72.260000000000005</v>
      </c>
      <c r="U15" s="6">
        <v>0.45288811477909618</v>
      </c>
      <c r="V15" s="6">
        <v>6.14</v>
      </c>
      <c r="W15" s="7">
        <v>4.45</v>
      </c>
      <c r="X15" s="19">
        <v>0.14000000000000001</v>
      </c>
      <c r="Y15" s="20">
        <v>1.77</v>
      </c>
      <c r="Z15" s="13">
        <v>135</v>
      </c>
      <c r="AA15" s="6">
        <v>35.58</v>
      </c>
      <c r="AB15" s="6">
        <v>9.8000000000000007</v>
      </c>
      <c r="AC15" s="6">
        <v>74.477999999999994</v>
      </c>
      <c r="AD15" s="7">
        <v>10.42</v>
      </c>
      <c r="AE15" s="2">
        <v>12</v>
      </c>
    </row>
    <row r="16" spans="1:31" x14ac:dyDescent="0.25">
      <c r="A16" s="3">
        <v>2</v>
      </c>
      <c r="B16" s="3">
        <v>2</v>
      </c>
      <c r="C16" s="3">
        <v>2</v>
      </c>
      <c r="D16" s="6">
        <v>61.2</v>
      </c>
      <c r="E16" s="6">
        <v>11.57</v>
      </c>
      <c r="F16" s="6">
        <v>30.926666666666666</v>
      </c>
      <c r="G16" s="6">
        <v>57.594936708860757</v>
      </c>
      <c r="H16" s="6">
        <v>271.85950413223145</v>
      </c>
      <c r="I16" s="6">
        <v>2.9056200115197894</v>
      </c>
      <c r="J16" s="6">
        <v>1.0937259999999998</v>
      </c>
      <c r="K16" s="6">
        <v>0.42124000000000006</v>
      </c>
      <c r="L16" s="7">
        <v>1.6654019999999998</v>
      </c>
      <c r="M16" s="20">
        <v>0.25982623171717173</v>
      </c>
      <c r="N16" s="20">
        <v>4.0240820930575405E-2</v>
      </c>
      <c r="O16" s="13">
        <v>0.52100000000000002</v>
      </c>
      <c r="P16" s="3">
        <v>87</v>
      </c>
      <c r="Q16" s="8">
        <v>318</v>
      </c>
      <c r="R16" s="20">
        <f t="shared" si="0"/>
        <v>0.72641509433962259</v>
      </c>
      <c r="S16" s="11">
        <f t="shared" si="1"/>
        <v>231</v>
      </c>
      <c r="T16" s="6">
        <v>76.400000000000006</v>
      </c>
      <c r="U16" s="6">
        <v>0.70577949672003792</v>
      </c>
      <c r="V16" s="6">
        <v>8.3000000000000007</v>
      </c>
      <c r="W16" s="7">
        <v>4.7</v>
      </c>
      <c r="X16" s="19">
        <v>0.15</v>
      </c>
      <c r="Y16" s="20">
        <v>1.68</v>
      </c>
      <c r="Z16" s="13">
        <v>136.4</v>
      </c>
      <c r="AA16" s="6">
        <v>32.715000000000003</v>
      </c>
      <c r="AB16" s="6">
        <v>9.1</v>
      </c>
      <c r="AC16" s="6">
        <v>51.384</v>
      </c>
      <c r="AD16" s="7">
        <v>6.22</v>
      </c>
      <c r="AE16" s="2">
        <v>14</v>
      </c>
    </row>
    <row r="17" spans="1:32" x14ac:dyDescent="0.25">
      <c r="A17" s="3">
        <v>2</v>
      </c>
      <c r="B17" s="3">
        <v>2</v>
      </c>
      <c r="C17" s="3">
        <v>3</v>
      </c>
      <c r="D17" s="6">
        <v>63.4</v>
      </c>
      <c r="E17" s="6">
        <v>10</v>
      </c>
      <c r="F17" s="6">
        <v>33.79</v>
      </c>
      <c r="G17" s="6">
        <v>62.48</v>
      </c>
      <c r="H17" s="6">
        <v>257.80991735537191</v>
      </c>
      <c r="I17" s="6">
        <v>2.5567349625606841</v>
      </c>
      <c r="J17" s="6">
        <v>1.0805485000000001</v>
      </c>
      <c r="K17" s="6">
        <v>0.40893000000000013</v>
      </c>
      <c r="L17" s="7">
        <v>1.6375015000000002</v>
      </c>
      <c r="M17" s="20">
        <v>0.26523319762626263</v>
      </c>
      <c r="N17" s="20">
        <v>3.8715357073562252E-2</v>
      </c>
      <c r="O17" s="13">
        <v>0.55000000000000004</v>
      </c>
      <c r="P17" s="3">
        <v>84</v>
      </c>
      <c r="Q17" s="8">
        <v>331</v>
      </c>
      <c r="R17" s="20">
        <f t="shared" si="0"/>
        <v>0.74622356495468278</v>
      </c>
      <c r="S17" s="11">
        <f t="shared" si="1"/>
        <v>247</v>
      </c>
      <c r="T17" s="6">
        <v>73.5</v>
      </c>
      <c r="U17" s="6">
        <v>0.55746143750794963</v>
      </c>
      <c r="V17" s="6">
        <v>7.879999999999999</v>
      </c>
      <c r="W17" s="7">
        <v>4.5750000000000002</v>
      </c>
      <c r="X17" s="20">
        <v>0.15</v>
      </c>
      <c r="Y17" s="20">
        <f t="shared" ref="Y17" si="6">AVERAGE(Y15:Y16)</f>
        <v>1.7250000000000001</v>
      </c>
      <c r="Z17" s="13">
        <v>130.19999999999999</v>
      </c>
      <c r="AA17" s="6">
        <v>36.648000000000003</v>
      </c>
      <c r="AB17" s="6">
        <v>8.24</v>
      </c>
      <c r="AC17" s="6">
        <v>62.930999999999997</v>
      </c>
      <c r="AD17" s="7">
        <v>8.32</v>
      </c>
      <c r="AE17" s="2">
        <v>10</v>
      </c>
    </row>
    <row r="18" spans="1:32" x14ac:dyDescent="0.25">
      <c r="A18" s="3">
        <v>2</v>
      </c>
      <c r="B18" s="3">
        <v>3</v>
      </c>
      <c r="C18" s="3">
        <v>1</v>
      </c>
      <c r="D18" s="6">
        <v>64.94</v>
      </c>
      <c r="E18" s="6">
        <v>10</v>
      </c>
      <c r="F18" s="6">
        <v>33.949999999999996</v>
      </c>
      <c r="G18" s="6">
        <v>60.24</v>
      </c>
      <c r="H18" s="6">
        <v>380</v>
      </c>
      <c r="I18" s="6">
        <v>4.8277791491812714</v>
      </c>
      <c r="J18" s="6">
        <v>1.0725324999999999</v>
      </c>
      <c r="K18" s="6">
        <v>0.47509500000000016</v>
      </c>
      <c r="L18" s="7">
        <v>1.6833310000000001</v>
      </c>
      <c r="M18" s="20">
        <v>0.22946132247474743</v>
      </c>
      <c r="N18" s="20">
        <v>0.03</v>
      </c>
      <c r="O18" s="13">
        <v>0.55100000000000005</v>
      </c>
      <c r="P18" s="3">
        <v>85</v>
      </c>
      <c r="Q18" s="8">
        <v>320</v>
      </c>
      <c r="R18" s="20">
        <f t="shared" si="0"/>
        <v>0.734375</v>
      </c>
      <c r="S18" s="11">
        <f t="shared" si="1"/>
        <v>235</v>
      </c>
      <c r="T18" s="6">
        <v>63.3</v>
      </c>
      <c r="U18" s="6">
        <v>0.44082286935613146</v>
      </c>
      <c r="V18" s="6">
        <v>6.72</v>
      </c>
      <c r="W18" s="7">
        <v>2.77</v>
      </c>
      <c r="X18" s="19">
        <v>0.16</v>
      </c>
      <c r="Y18" s="20">
        <v>2.1</v>
      </c>
      <c r="Z18" s="13">
        <v>140.65</v>
      </c>
      <c r="AA18" s="6">
        <v>38.4</v>
      </c>
      <c r="AB18" s="6">
        <v>8.4</v>
      </c>
      <c r="AC18" s="6">
        <v>56.68</v>
      </c>
      <c r="AD18" s="7">
        <v>8.0449999999999999</v>
      </c>
      <c r="AE18" s="17">
        <v>14</v>
      </c>
      <c r="AF18" s="17"/>
    </row>
    <row r="19" spans="1:32" x14ac:dyDescent="0.25">
      <c r="A19" s="3">
        <v>2</v>
      </c>
      <c r="B19" s="3">
        <v>3</v>
      </c>
      <c r="C19" s="3">
        <v>2</v>
      </c>
      <c r="D19" s="6">
        <v>62.05</v>
      </c>
      <c r="E19" s="6">
        <v>11.62</v>
      </c>
      <c r="F19" s="6">
        <v>31.25</v>
      </c>
      <c r="G19" s="6">
        <v>61.35</v>
      </c>
      <c r="H19" s="6">
        <v>351.61157024793391</v>
      </c>
      <c r="I19" s="6">
        <v>3.2347568501604536</v>
      </c>
      <c r="J19" s="6">
        <v>1.2383309999999998</v>
      </c>
      <c r="K19" s="6">
        <v>0.65085999999999999</v>
      </c>
      <c r="L19" s="7">
        <v>2.0739529999999999</v>
      </c>
      <c r="M19" s="20">
        <v>0.27277838575757574</v>
      </c>
      <c r="N19" s="20">
        <v>0.03</v>
      </c>
      <c r="O19" s="13">
        <v>0.46400000000000002</v>
      </c>
      <c r="P19" s="3">
        <v>88</v>
      </c>
      <c r="Q19" s="8">
        <v>313</v>
      </c>
      <c r="R19" s="20">
        <f t="shared" si="0"/>
        <v>0.71884984025559107</v>
      </c>
      <c r="S19" s="11">
        <f t="shared" si="1"/>
        <v>225</v>
      </c>
      <c r="T19" s="6">
        <v>59.902200488997558</v>
      </c>
      <c r="U19" s="6">
        <v>0.47641404472899096</v>
      </c>
      <c r="V19" s="6">
        <v>7.04</v>
      </c>
      <c r="W19" s="7">
        <v>2.96</v>
      </c>
      <c r="X19" s="19">
        <v>0.17</v>
      </c>
      <c r="Y19" s="20">
        <v>2.37</v>
      </c>
      <c r="Z19" s="13">
        <v>135.4</v>
      </c>
      <c r="AA19" s="6">
        <v>36.119999999999997</v>
      </c>
      <c r="AB19" s="6">
        <v>7.4340000000000002</v>
      </c>
      <c r="AC19" s="6">
        <v>62.255000000000003</v>
      </c>
      <c r="AD19" s="7">
        <v>8.2219999999999995</v>
      </c>
      <c r="AE19" s="17">
        <v>15</v>
      </c>
      <c r="AF19" s="17"/>
    </row>
    <row r="20" spans="1:32" x14ac:dyDescent="0.25">
      <c r="A20" s="3">
        <v>2</v>
      </c>
      <c r="B20" s="3">
        <v>3</v>
      </c>
      <c r="C20" s="3">
        <v>3</v>
      </c>
      <c r="D20" s="6">
        <v>73.92</v>
      </c>
      <c r="E20" s="6">
        <v>11.14</v>
      </c>
      <c r="F20" s="6">
        <v>33.283333333333331</v>
      </c>
      <c r="G20" s="6">
        <v>60</v>
      </c>
      <c r="H20" s="6">
        <v>414.83471074380168</v>
      </c>
      <c r="I20" s="6">
        <v>4.0312679996708622</v>
      </c>
      <c r="J20" s="6">
        <v>1.1554317500000002</v>
      </c>
      <c r="K20" s="6">
        <v>0.50385249999999993</v>
      </c>
      <c r="L20" s="7">
        <v>1.8230920000000002</v>
      </c>
      <c r="M20" s="20">
        <v>0.27643724578282836</v>
      </c>
      <c r="N20" s="20">
        <v>0.04</v>
      </c>
      <c r="O20" s="13">
        <v>0.56000000000000005</v>
      </c>
      <c r="P20" s="3">
        <v>90</v>
      </c>
      <c r="Q20" s="8">
        <v>335</v>
      </c>
      <c r="R20" s="20">
        <f t="shared" si="0"/>
        <v>0.73134328358208955</v>
      </c>
      <c r="S20" s="11">
        <f t="shared" si="1"/>
        <v>245</v>
      </c>
      <c r="T20" s="6">
        <v>65.929203539823007</v>
      </c>
      <c r="U20" s="6">
        <v>0.4038058677755737</v>
      </c>
      <c r="V20" s="6">
        <v>8.7799999999999994</v>
      </c>
      <c r="W20" s="7">
        <v>2.8650000000000002</v>
      </c>
      <c r="X20" s="20">
        <v>0.17</v>
      </c>
      <c r="Y20" s="20">
        <f t="shared" ref="Y20" si="7">AVERAGE(Y18:Y19)</f>
        <v>2.2350000000000003</v>
      </c>
      <c r="Z20" s="13">
        <v>137.6</v>
      </c>
      <c r="AA20" s="6">
        <v>34.249499999999998</v>
      </c>
      <c r="AB20" s="6">
        <v>9.68</v>
      </c>
      <c r="AC20" s="6">
        <v>69</v>
      </c>
      <c r="AD20" s="7">
        <v>8.1334999999999997</v>
      </c>
      <c r="AE20" s="17">
        <v>14</v>
      </c>
      <c r="AF20" s="17"/>
    </row>
    <row r="21" spans="1:32" x14ac:dyDescent="0.25">
      <c r="A21" s="3">
        <v>3</v>
      </c>
      <c r="B21" s="3">
        <v>1</v>
      </c>
      <c r="C21" s="3">
        <v>1</v>
      </c>
      <c r="D21" s="6">
        <v>70.2</v>
      </c>
      <c r="E21" s="6">
        <v>11.25</v>
      </c>
      <c r="F21" s="6">
        <v>36.063333333333333</v>
      </c>
      <c r="G21" s="6">
        <v>63.815789473684212</v>
      </c>
      <c r="H21" s="6">
        <v>419.38016528925618</v>
      </c>
      <c r="I21" s="6">
        <v>2.9056200115197894</v>
      </c>
      <c r="J21" s="6">
        <v>1.2334484999999999</v>
      </c>
      <c r="K21" s="6">
        <v>0.68848500000000012</v>
      </c>
      <c r="L21" s="7">
        <v>2.1093029999999997</v>
      </c>
      <c r="M21" s="20">
        <v>0.25</v>
      </c>
      <c r="N21" s="20">
        <v>6.9839911632465737E-2</v>
      </c>
      <c r="O21" s="13">
        <v>0.51800000000000002</v>
      </c>
      <c r="P21" s="3">
        <v>94</v>
      </c>
      <c r="Q21" s="8">
        <v>370</v>
      </c>
      <c r="R21" s="20">
        <f t="shared" si="0"/>
        <v>0.74594594594594599</v>
      </c>
      <c r="S21" s="11">
        <f t="shared" si="1"/>
        <v>276</v>
      </c>
      <c r="T21" s="6">
        <v>78.58</v>
      </c>
      <c r="U21" s="6">
        <v>0.40536013400335014</v>
      </c>
      <c r="V21" s="6">
        <v>5.12</v>
      </c>
      <c r="W21" s="7">
        <v>4.0599999999999996</v>
      </c>
      <c r="X21" s="19">
        <v>0.15</v>
      </c>
      <c r="Y21" s="20">
        <v>2.1800000000000002</v>
      </c>
      <c r="Z21" s="13">
        <v>145</v>
      </c>
      <c r="AA21" s="6">
        <v>29.817</v>
      </c>
      <c r="AB21" s="6">
        <v>7.29</v>
      </c>
      <c r="AC21" s="6">
        <v>68.712000000000003</v>
      </c>
      <c r="AD21" s="7">
        <v>9.24</v>
      </c>
      <c r="AE21" s="2">
        <v>13</v>
      </c>
    </row>
    <row r="22" spans="1:32" x14ac:dyDescent="0.25">
      <c r="A22" s="3">
        <v>3</v>
      </c>
      <c r="B22" s="3">
        <v>1</v>
      </c>
      <c r="C22" s="3">
        <v>2</v>
      </c>
      <c r="D22" s="6">
        <v>71.7</v>
      </c>
      <c r="E22" s="6">
        <v>12.5</v>
      </c>
      <c r="F22" s="6">
        <v>33.61</v>
      </c>
      <c r="G22" s="6">
        <v>61.904761904761905</v>
      </c>
      <c r="H22" s="6">
        <v>360.28925619834706</v>
      </c>
      <c r="I22" s="6">
        <v>3.0701884308401213</v>
      </c>
      <c r="J22" s="6">
        <v>1.1930080000000001</v>
      </c>
      <c r="K22" s="6">
        <v>0.56702000000000008</v>
      </c>
      <c r="L22" s="7">
        <v>1.9330460000000003</v>
      </c>
      <c r="M22" s="20">
        <v>0.28899335878787874</v>
      </c>
      <c r="N22" s="20">
        <v>0.05</v>
      </c>
      <c r="O22" s="13">
        <v>0.52600000000000002</v>
      </c>
      <c r="P22" s="3">
        <v>92</v>
      </c>
      <c r="Q22" s="8">
        <v>380</v>
      </c>
      <c r="R22" s="20">
        <f t="shared" si="0"/>
        <v>0.75789473684210529</v>
      </c>
      <c r="S22" s="11">
        <f t="shared" si="1"/>
        <v>288</v>
      </c>
      <c r="T22" s="6">
        <v>74.2</v>
      </c>
      <c r="U22" s="6">
        <v>0.44408762472760643</v>
      </c>
      <c r="V22" s="6">
        <v>5.82</v>
      </c>
      <c r="W22" s="7">
        <v>4.3600000000000003</v>
      </c>
      <c r="X22" s="19">
        <v>0.16</v>
      </c>
      <c r="Y22" s="20">
        <v>1.69</v>
      </c>
      <c r="Z22" s="13">
        <v>142</v>
      </c>
      <c r="AA22" s="6">
        <v>27.745000000000001</v>
      </c>
      <c r="AB22" s="6">
        <v>7.66</v>
      </c>
      <c r="AC22" s="6">
        <v>64.34</v>
      </c>
      <c r="AD22" s="7">
        <v>8.3469999999999995</v>
      </c>
      <c r="AE22" s="2">
        <v>12</v>
      </c>
    </row>
    <row r="23" spans="1:32" x14ac:dyDescent="0.25">
      <c r="A23" s="3">
        <v>3</v>
      </c>
      <c r="B23" s="3">
        <v>1</v>
      </c>
      <c r="C23" s="3">
        <v>3</v>
      </c>
      <c r="D23" s="6">
        <v>69.41</v>
      </c>
      <c r="E23" s="6">
        <v>12.33</v>
      </c>
      <c r="F23" s="6">
        <v>35.67</v>
      </c>
      <c r="G23" s="6">
        <v>60.645161290322577</v>
      </c>
      <c r="H23" s="6">
        <v>389.83471074380157</v>
      </c>
      <c r="I23" s="6">
        <v>2.9879042211799551</v>
      </c>
      <c r="J23" s="6">
        <v>1.2132282499999998</v>
      </c>
      <c r="K23" s="6">
        <v>0.62775249999999994</v>
      </c>
      <c r="L23" s="7">
        <v>2.0211744999999999</v>
      </c>
      <c r="M23" s="20">
        <v>0.2627293284595959</v>
      </c>
      <c r="N23" s="20">
        <v>3.9114321738201778E-2</v>
      </c>
      <c r="O23" s="13">
        <v>0.55000000000000004</v>
      </c>
      <c r="P23" s="3">
        <v>96</v>
      </c>
      <c r="Q23" s="8">
        <v>392</v>
      </c>
      <c r="R23" s="20">
        <f t="shared" si="0"/>
        <v>0.75510204081632648</v>
      </c>
      <c r="S23" s="11">
        <f t="shared" si="1"/>
        <v>296</v>
      </c>
      <c r="T23" s="6">
        <v>70.270270270270274</v>
      </c>
      <c r="U23" s="6">
        <v>0.46173415306338783</v>
      </c>
      <c r="V23" s="6">
        <v>5.28</v>
      </c>
      <c r="W23" s="7">
        <v>3.71</v>
      </c>
      <c r="X23" s="20">
        <v>0.16</v>
      </c>
      <c r="Y23" s="20">
        <f t="shared" ref="Y23" si="8">AVERAGE(Y21:Y22)</f>
        <v>1.9350000000000001</v>
      </c>
      <c r="Z23" s="13">
        <v>141.6</v>
      </c>
      <c r="AA23" s="6">
        <v>28.780999999999999</v>
      </c>
      <c r="AB23" s="6">
        <v>7.49</v>
      </c>
      <c r="AC23" s="6">
        <v>66.52600000000001</v>
      </c>
      <c r="AD23" s="7">
        <v>8.7934999999999999</v>
      </c>
      <c r="AE23" s="2">
        <v>11</v>
      </c>
    </row>
    <row r="24" spans="1:32" x14ac:dyDescent="0.25">
      <c r="A24" s="3">
        <v>3</v>
      </c>
      <c r="B24" s="3">
        <v>2</v>
      </c>
      <c r="C24" s="3">
        <v>1</v>
      </c>
      <c r="D24" s="6">
        <v>70.14</v>
      </c>
      <c r="E24" s="6">
        <v>11</v>
      </c>
      <c r="F24" s="6">
        <v>34.54</v>
      </c>
      <c r="G24" s="6">
        <v>66</v>
      </c>
      <c r="H24" s="6">
        <v>305.3305785123967</v>
      </c>
      <c r="I24" s="6">
        <v>2.9451164321566692</v>
      </c>
      <c r="J24" s="6">
        <v>1.145597</v>
      </c>
      <c r="K24" s="6">
        <v>0.57963999999999993</v>
      </c>
      <c r="L24" s="7">
        <v>1.8942969999999999</v>
      </c>
      <c r="M24" s="20">
        <v>0.29546230893939396</v>
      </c>
      <c r="N24" s="20">
        <v>0.04</v>
      </c>
      <c r="O24" s="13">
        <v>0.54</v>
      </c>
      <c r="P24" s="3">
        <v>84</v>
      </c>
      <c r="Q24" s="8">
        <v>350</v>
      </c>
      <c r="R24" s="20">
        <f t="shared" si="0"/>
        <v>0.76</v>
      </c>
      <c r="S24" s="11">
        <f t="shared" si="1"/>
        <v>266</v>
      </c>
      <c r="T24" s="6">
        <v>69.058295964125563</v>
      </c>
      <c r="U24" s="6">
        <v>0.47580440452357858</v>
      </c>
      <c r="V24" s="6">
        <v>8.1999999999999993</v>
      </c>
      <c r="W24" s="7">
        <v>4.08</v>
      </c>
      <c r="X24" s="19">
        <v>0.17</v>
      </c>
      <c r="Y24" s="20">
        <v>1.71</v>
      </c>
      <c r="Z24" s="13">
        <v>148.19999999999999</v>
      </c>
      <c r="AA24" s="6">
        <v>47.3</v>
      </c>
      <c r="AB24" s="6">
        <v>17.7</v>
      </c>
      <c r="AC24" s="6">
        <v>77.841999999999999</v>
      </c>
      <c r="AD24" s="7">
        <v>9.3550000000000004</v>
      </c>
      <c r="AE24" s="2">
        <v>20</v>
      </c>
    </row>
    <row r="25" spans="1:32" x14ac:dyDescent="0.25">
      <c r="A25" s="3">
        <v>3</v>
      </c>
      <c r="B25" s="3">
        <v>2</v>
      </c>
      <c r="C25" s="3">
        <v>2</v>
      </c>
      <c r="D25" s="6">
        <v>72.78</v>
      </c>
      <c r="E25" s="6">
        <v>11.66</v>
      </c>
      <c r="F25" s="6">
        <v>35.839999999999996</v>
      </c>
      <c r="G25" s="6">
        <v>68.702290076335885</v>
      </c>
      <c r="H25" s="6">
        <v>367.72727272727275</v>
      </c>
      <c r="I25" s="6">
        <v>2.68</v>
      </c>
      <c r="J25" s="6">
        <v>1.2359594999999999</v>
      </c>
      <c r="K25" s="6">
        <v>0.66913500000000004</v>
      </c>
      <c r="L25" s="7">
        <v>2.0911229999999996</v>
      </c>
      <c r="M25" s="20">
        <v>0.27924298520202029</v>
      </c>
      <c r="N25" s="20">
        <v>0.04</v>
      </c>
      <c r="O25" s="13">
        <v>0.53200000000000003</v>
      </c>
      <c r="P25" s="3">
        <v>87</v>
      </c>
      <c r="Q25" s="8">
        <v>331</v>
      </c>
      <c r="R25" s="20">
        <f t="shared" si="0"/>
        <v>0.73716012084592142</v>
      </c>
      <c r="S25" s="11">
        <f t="shared" si="1"/>
        <v>244</v>
      </c>
      <c r="T25" s="6">
        <v>77.2</v>
      </c>
      <c r="U25" s="6">
        <v>0.44935786727006194</v>
      </c>
      <c r="V25" s="6">
        <v>8.36</v>
      </c>
      <c r="W25" s="7">
        <v>4.3</v>
      </c>
      <c r="X25" s="19">
        <v>0.16</v>
      </c>
      <c r="Y25" s="20">
        <v>1.57</v>
      </c>
      <c r="Z25" s="13">
        <v>155.4</v>
      </c>
      <c r="AA25" s="6">
        <v>53.64</v>
      </c>
      <c r="AB25" s="6">
        <v>16.57</v>
      </c>
      <c r="AC25" s="6">
        <v>88.233000000000004</v>
      </c>
      <c r="AD25" s="7">
        <v>9.9499999999999993</v>
      </c>
      <c r="AE25" s="2">
        <v>16</v>
      </c>
    </row>
    <row r="26" spans="1:32" x14ac:dyDescent="0.25">
      <c r="A26" s="3">
        <v>3</v>
      </c>
      <c r="B26" s="3">
        <v>2</v>
      </c>
      <c r="C26" s="3">
        <v>3</v>
      </c>
      <c r="D26" s="6">
        <v>69.099999999999994</v>
      </c>
      <c r="E26" s="6">
        <v>10.66</v>
      </c>
      <c r="F26" s="6">
        <v>33.619999999999997</v>
      </c>
      <c r="G26" s="6">
        <v>67.599999999999994</v>
      </c>
      <c r="H26" s="6">
        <v>336.52892561983469</v>
      </c>
      <c r="I26" s="6">
        <v>2.5830659096519377</v>
      </c>
      <c r="J26" s="6">
        <v>1.1907782500000001</v>
      </c>
      <c r="K26" s="6">
        <v>0.62438749999999987</v>
      </c>
      <c r="L26" s="7">
        <v>1.9927100000000002</v>
      </c>
      <c r="M26" s="20">
        <v>0.32</v>
      </c>
      <c r="N26" s="20">
        <v>0.05</v>
      </c>
      <c r="O26" s="13">
        <v>0.59</v>
      </c>
      <c r="P26" s="3">
        <v>84</v>
      </c>
      <c r="Q26" s="8">
        <v>340</v>
      </c>
      <c r="R26" s="20">
        <f t="shared" si="0"/>
        <v>0.75294117647058822</v>
      </c>
      <c r="S26" s="11">
        <f t="shared" si="1"/>
        <v>256</v>
      </c>
      <c r="T26" s="6">
        <v>78.2</v>
      </c>
      <c r="U26" s="6">
        <v>0.4609655109706185</v>
      </c>
      <c r="V26" s="6">
        <v>7.6849999999999996</v>
      </c>
      <c r="W26" s="7">
        <v>3.56</v>
      </c>
      <c r="X26" s="20">
        <v>0.17</v>
      </c>
      <c r="Y26" s="20">
        <f t="shared" ref="Y26" si="9">AVERAGE(Y24:Y25)</f>
        <v>1.6400000000000001</v>
      </c>
      <c r="Z26" s="13">
        <v>145</v>
      </c>
      <c r="AA26" s="6">
        <v>49.581499999999998</v>
      </c>
      <c r="AB26" s="6">
        <v>13.0665</v>
      </c>
      <c r="AC26" s="6">
        <v>83.037499999999994</v>
      </c>
      <c r="AD26" s="7">
        <v>9.6524999999999999</v>
      </c>
      <c r="AE26" s="2">
        <v>18</v>
      </c>
    </row>
    <row r="27" spans="1:32" x14ac:dyDescent="0.25">
      <c r="A27" s="3">
        <v>3</v>
      </c>
      <c r="B27" s="3">
        <v>3</v>
      </c>
      <c r="C27" s="3">
        <v>1</v>
      </c>
      <c r="D27" s="6">
        <v>71.3</v>
      </c>
      <c r="E27" s="6">
        <v>12</v>
      </c>
      <c r="F27" s="6">
        <v>35.463333333333331</v>
      </c>
      <c r="G27" s="6">
        <v>69.285714285714278</v>
      </c>
      <c r="H27" s="6">
        <v>328.05785123966939</v>
      </c>
      <c r="I27" s="6">
        <v>4.0707644203077429</v>
      </c>
      <c r="J27" s="6">
        <v>1.2914574999999999</v>
      </c>
      <c r="K27" s="6">
        <v>0.79958499999999988</v>
      </c>
      <c r="L27" s="7">
        <v>2.2937579999999995</v>
      </c>
      <c r="M27" s="20">
        <v>0.3099298364141414</v>
      </c>
      <c r="N27" s="20">
        <v>7.0000000000000007E-2</v>
      </c>
      <c r="O27" s="13">
        <v>0.65</v>
      </c>
      <c r="P27" s="3">
        <v>84</v>
      </c>
      <c r="Q27" s="8">
        <v>345</v>
      </c>
      <c r="R27" s="20">
        <f t="shared" si="0"/>
        <v>0.75652173913043474</v>
      </c>
      <c r="S27" s="11">
        <f t="shared" si="1"/>
        <v>261</v>
      </c>
      <c r="T27" s="6">
        <v>70.7</v>
      </c>
      <c r="U27" s="6">
        <v>0.74186625454026023</v>
      </c>
      <c r="V27" s="6">
        <v>10.63</v>
      </c>
      <c r="W27" s="7">
        <v>2.17</v>
      </c>
      <c r="X27" s="19">
        <v>0.16</v>
      </c>
      <c r="Y27" s="20">
        <v>2.61</v>
      </c>
      <c r="Z27" s="13">
        <v>158.19999999999999</v>
      </c>
      <c r="AA27" s="6">
        <v>54.3</v>
      </c>
      <c r="AB27" s="6">
        <v>16.37</v>
      </c>
      <c r="AC27" s="6">
        <v>96.22</v>
      </c>
      <c r="AD27" s="7">
        <v>11.68</v>
      </c>
      <c r="AE27" s="2">
        <v>14</v>
      </c>
    </row>
    <row r="28" spans="1:32" x14ac:dyDescent="0.25">
      <c r="A28" s="3">
        <v>3</v>
      </c>
      <c r="B28" s="3">
        <v>3</v>
      </c>
      <c r="C28" s="3">
        <v>2</v>
      </c>
      <c r="D28" s="6">
        <v>74.17</v>
      </c>
      <c r="E28" s="6">
        <v>12.33</v>
      </c>
      <c r="F28" s="6">
        <v>34.506666666666668</v>
      </c>
      <c r="G28" s="6">
        <v>65.3</v>
      </c>
      <c r="H28" s="6">
        <v>419.38016528925618</v>
      </c>
      <c r="I28" s="6">
        <v>4.5315559944046733</v>
      </c>
      <c r="J28" s="6">
        <v>1.158989</v>
      </c>
      <c r="K28" s="6">
        <v>0.75271500000000002</v>
      </c>
      <c r="L28" s="7">
        <v>2.0569069999999998</v>
      </c>
      <c r="M28" s="20">
        <v>0.31</v>
      </c>
      <c r="N28" s="20">
        <v>0.05</v>
      </c>
      <c r="O28" s="13">
        <v>0.65</v>
      </c>
      <c r="P28" s="3">
        <v>87</v>
      </c>
      <c r="Q28" s="8">
        <v>351</v>
      </c>
      <c r="R28" s="20">
        <f t="shared" si="0"/>
        <v>0.75213675213675213</v>
      </c>
      <c r="S28" s="11">
        <f t="shared" si="1"/>
        <v>264</v>
      </c>
      <c r="T28" s="6">
        <v>68.374164810690417</v>
      </c>
      <c r="U28" s="6">
        <v>0.6253229974160206</v>
      </c>
      <c r="V28" s="6">
        <v>10.94</v>
      </c>
      <c r="W28" s="7">
        <v>3.44</v>
      </c>
      <c r="X28" s="19">
        <v>0.17</v>
      </c>
      <c r="Y28" s="20">
        <v>2.04</v>
      </c>
      <c r="Z28" s="13">
        <v>156.19999999999999</v>
      </c>
      <c r="AA28" s="6">
        <v>47.6</v>
      </c>
      <c r="AB28" s="6">
        <v>17.2</v>
      </c>
      <c r="AC28" s="6">
        <v>85.37</v>
      </c>
      <c r="AD28" s="7">
        <v>9.2910000000000004</v>
      </c>
      <c r="AE28" s="2">
        <v>15</v>
      </c>
    </row>
    <row r="29" spans="1:32" x14ac:dyDescent="0.25">
      <c r="A29" s="3">
        <v>3</v>
      </c>
      <c r="B29" s="3">
        <v>3</v>
      </c>
      <c r="C29" s="3">
        <v>3</v>
      </c>
      <c r="D29" s="6">
        <v>72.3</v>
      </c>
      <c r="E29" s="6">
        <v>12.25</v>
      </c>
      <c r="F29" s="6">
        <v>35.416666666666664</v>
      </c>
      <c r="G29" s="6">
        <v>68.400000000000006</v>
      </c>
      <c r="H29" s="6">
        <v>373.71900826446279</v>
      </c>
      <c r="I29" s="6">
        <v>4.3011602073562081</v>
      </c>
      <c r="J29" s="6">
        <v>1.2252232500000002</v>
      </c>
      <c r="K29" s="6">
        <v>0.63801249999999987</v>
      </c>
      <c r="L29" s="7">
        <v>2.0455475000000001</v>
      </c>
      <c r="M29" s="20">
        <v>0.3</v>
      </c>
      <c r="N29" s="20">
        <v>5.9224867232211431E-2</v>
      </c>
      <c r="O29" s="13">
        <v>0.72199999999999998</v>
      </c>
      <c r="P29" s="3">
        <v>88</v>
      </c>
      <c r="Q29" s="8">
        <v>347</v>
      </c>
      <c r="R29" s="20">
        <f t="shared" si="0"/>
        <v>0.74639769452449567</v>
      </c>
      <c r="S29" s="11">
        <f t="shared" si="1"/>
        <v>259</v>
      </c>
      <c r="T29" s="6">
        <v>73.2</v>
      </c>
      <c r="U29" s="6">
        <v>0.57591716751431754</v>
      </c>
      <c r="V29" s="6">
        <v>10.785</v>
      </c>
      <c r="W29" s="7">
        <v>2.8049999999999997</v>
      </c>
      <c r="X29" s="20">
        <v>0.17</v>
      </c>
      <c r="Y29" s="20">
        <f t="shared" ref="Y29" si="10">AVERAGE(Y27:Y28)</f>
        <v>2.3250000000000002</v>
      </c>
      <c r="Z29" s="13">
        <v>155.30000000000001</v>
      </c>
      <c r="AA29" s="6">
        <v>54</v>
      </c>
      <c r="AB29" s="6">
        <v>15.47</v>
      </c>
      <c r="AC29" s="6">
        <v>90.795000000000002</v>
      </c>
      <c r="AD29" s="7">
        <v>10.4855</v>
      </c>
      <c r="AE29" s="2">
        <v>16</v>
      </c>
    </row>
    <row r="31" spans="1:32" x14ac:dyDescent="0.25">
      <c r="D31" s="6"/>
    </row>
    <row r="32" spans="1:32" x14ac:dyDescent="0.25">
      <c r="D32" s="6"/>
    </row>
    <row r="33" spans="4:4" x14ac:dyDescent="0.25">
      <c r="D33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Safoora Saadati</cp:lastModifiedBy>
  <dcterms:created xsi:type="dcterms:W3CDTF">2025-05-08T08:52:26Z</dcterms:created>
  <dcterms:modified xsi:type="dcterms:W3CDTF">2025-07-30T05:04:50Z</dcterms:modified>
</cp:coreProperties>
</file>