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unokasak/Documents/ARTIKLID/Kasak_et_al_tropical_ditches/revision1/for_scientific_reports/scientific_reports_revision/"/>
    </mc:Choice>
  </mc:AlternateContent>
  <xr:revisionPtr revIDLastSave="0" documentId="8_{370F7AED-8F94-2542-A0D3-283830E40AA8}" xr6:coauthVersionLast="47" xr6:coauthVersionMax="47" xr10:uidLastSave="{00000000-0000-0000-0000-000000000000}"/>
  <bookViews>
    <workbookView xWindow="30240" yWindow="500" windowWidth="25760" windowHeight="21100" xr2:uid="{ACA19EE9-2C23-FE49-BF05-D0B642C017D4}"/>
  </bookViews>
  <sheets>
    <sheet name="betong_gwp_calculations_03.02.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6" i="1" l="1"/>
  <c r="C103" i="1"/>
  <c r="C97" i="1"/>
  <c r="C91" i="1"/>
  <c r="H90" i="1"/>
  <c r="I90" i="1"/>
  <c r="J90" i="1"/>
  <c r="K90" i="1"/>
  <c r="L90" i="1"/>
  <c r="M90" i="1"/>
  <c r="H91" i="1"/>
  <c r="I91" i="1"/>
  <c r="J91" i="1"/>
  <c r="K91" i="1"/>
  <c r="L91" i="1"/>
  <c r="M91" i="1"/>
  <c r="H92" i="1"/>
  <c r="I92" i="1"/>
  <c r="J92" i="1"/>
  <c r="K92" i="1"/>
  <c r="L92" i="1"/>
  <c r="M92" i="1"/>
  <c r="H93" i="1"/>
  <c r="I93" i="1"/>
  <c r="J93" i="1"/>
  <c r="K93" i="1"/>
  <c r="L93" i="1"/>
  <c r="M93" i="1"/>
  <c r="H96" i="1"/>
  <c r="I96" i="1"/>
  <c r="J96" i="1"/>
  <c r="K96" i="1"/>
  <c r="L96" i="1"/>
  <c r="M96" i="1"/>
  <c r="H97" i="1"/>
  <c r="I97" i="1"/>
  <c r="J97" i="1"/>
  <c r="K97" i="1"/>
  <c r="L97" i="1"/>
  <c r="M97" i="1"/>
  <c r="H98" i="1"/>
  <c r="I98" i="1"/>
  <c r="J98" i="1"/>
  <c r="K98" i="1"/>
  <c r="L98" i="1"/>
  <c r="M98" i="1"/>
  <c r="H99" i="1"/>
  <c r="I99" i="1"/>
  <c r="J99" i="1"/>
  <c r="K99" i="1"/>
  <c r="L99" i="1"/>
  <c r="M99" i="1"/>
  <c r="H102" i="1"/>
  <c r="I102" i="1"/>
  <c r="J102" i="1"/>
  <c r="K102" i="1"/>
  <c r="L102" i="1"/>
  <c r="M102" i="1"/>
  <c r="H103" i="1"/>
  <c r="I103" i="1"/>
  <c r="J103" i="1"/>
  <c r="K103" i="1"/>
  <c r="L103" i="1"/>
  <c r="M103" i="1"/>
  <c r="H104" i="1"/>
  <c r="I104" i="1"/>
  <c r="J104" i="1"/>
  <c r="K104" i="1"/>
  <c r="L104" i="1"/>
  <c r="M104" i="1"/>
  <c r="H105" i="1"/>
  <c r="I105" i="1"/>
  <c r="J105" i="1"/>
  <c r="K105" i="1"/>
  <c r="L105" i="1"/>
  <c r="M105" i="1"/>
  <c r="G90" i="1"/>
  <c r="G91" i="1"/>
  <c r="G92" i="1"/>
  <c r="G93" i="1"/>
  <c r="G97" i="1"/>
  <c r="G98" i="1"/>
  <c r="G99" i="1"/>
  <c r="G102" i="1"/>
  <c r="G103" i="1"/>
  <c r="G104" i="1"/>
  <c r="G105" i="1"/>
  <c r="D102" i="1"/>
  <c r="E102" i="1"/>
  <c r="F102" i="1"/>
  <c r="D103" i="1"/>
  <c r="E103" i="1"/>
  <c r="F103" i="1"/>
  <c r="D104" i="1"/>
  <c r="E104" i="1"/>
  <c r="F104" i="1"/>
  <c r="D105" i="1"/>
  <c r="E105" i="1"/>
  <c r="F105" i="1"/>
  <c r="C105" i="1"/>
  <c r="C104" i="1"/>
  <c r="C102" i="1"/>
  <c r="D96" i="1"/>
  <c r="E96" i="1"/>
  <c r="F96" i="1"/>
  <c r="D97" i="1"/>
  <c r="E97" i="1"/>
  <c r="F97" i="1"/>
  <c r="D98" i="1"/>
  <c r="E98" i="1"/>
  <c r="F98" i="1"/>
  <c r="D99" i="1"/>
  <c r="E99" i="1"/>
  <c r="F99" i="1"/>
  <c r="C99" i="1"/>
  <c r="C98" i="1"/>
  <c r="C96" i="1"/>
  <c r="D90" i="1"/>
  <c r="E90" i="1"/>
  <c r="F90" i="1"/>
  <c r="D91" i="1"/>
  <c r="E91" i="1"/>
  <c r="F91" i="1"/>
  <c r="D92" i="1"/>
  <c r="E92" i="1"/>
  <c r="F92" i="1"/>
  <c r="D93" i="1"/>
  <c r="E93" i="1"/>
  <c r="F93" i="1"/>
  <c r="C93" i="1"/>
  <c r="C92" i="1"/>
  <c r="C90" i="1"/>
</calcChain>
</file>

<file path=xl/sharedStrings.xml><?xml version="1.0" encoding="utf-8"?>
<sst xmlns="http://schemas.openxmlformats.org/spreadsheetml/2006/main" count="211" uniqueCount="110">
  <si>
    <t>ID</t>
  </si>
  <si>
    <t>g_co2_c_m2_d</t>
  </si>
  <si>
    <t>ch4_total_g_d</t>
  </si>
  <si>
    <t>ch4_diffusive_g_d</t>
  </si>
  <si>
    <t>ch4_ebullitive_g_d</t>
  </si>
  <si>
    <t>BC23_1</t>
  </si>
  <si>
    <t>BC23_2</t>
  </si>
  <si>
    <t>BC23_3</t>
  </si>
  <si>
    <t>BC23_6</t>
  </si>
  <si>
    <t>BC24_1</t>
  </si>
  <si>
    <t>BC24_2</t>
  </si>
  <si>
    <t>BC24_3</t>
  </si>
  <si>
    <t>BC24_6</t>
  </si>
  <si>
    <t>BD23_1</t>
  </si>
  <si>
    <t>BD23_10</t>
  </si>
  <si>
    <t>BD23_11</t>
  </si>
  <si>
    <t>BD23_12</t>
  </si>
  <si>
    <t>BD23_13</t>
  </si>
  <si>
    <t>BD23_15</t>
  </si>
  <si>
    <t>BD23_16</t>
  </si>
  <si>
    <t>BD23_17</t>
  </si>
  <si>
    <t>BD23_18</t>
  </si>
  <si>
    <t>BD23_19</t>
  </si>
  <si>
    <t>BD23_2</t>
  </si>
  <si>
    <t>BD23_20</t>
  </si>
  <si>
    <t>BD23_22</t>
  </si>
  <si>
    <t>BD23_23</t>
  </si>
  <si>
    <t>BD23_24</t>
  </si>
  <si>
    <t>BD23_25</t>
  </si>
  <si>
    <t>BD23_26</t>
  </si>
  <si>
    <t>BD23_27</t>
  </si>
  <si>
    <t>BD23_28</t>
  </si>
  <si>
    <t>BD23_3</t>
  </si>
  <si>
    <t>BD23_4</t>
  </si>
  <si>
    <t>BD23_5</t>
  </si>
  <si>
    <t>BD23_6</t>
  </si>
  <si>
    <t>BD23_7</t>
  </si>
  <si>
    <t>BD23_8</t>
  </si>
  <si>
    <t>BD23_9</t>
  </si>
  <si>
    <t>BD24_1</t>
  </si>
  <si>
    <t>BD24_10</t>
  </si>
  <si>
    <t>BD24_11</t>
  </si>
  <si>
    <t>BD24_12</t>
  </si>
  <si>
    <t>BD24_13</t>
  </si>
  <si>
    <t>BD24_14</t>
  </si>
  <si>
    <t>BD24_15</t>
  </si>
  <si>
    <t>BD24_16</t>
  </si>
  <si>
    <t>BD24_17</t>
  </si>
  <si>
    <t>BD24_18</t>
  </si>
  <si>
    <t>BD24_19</t>
  </si>
  <si>
    <t>BD24_2</t>
  </si>
  <si>
    <t>BD24_20</t>
  </si>
  <si>
    <t>BD24_23</t>
  </si>
  <si>
    <t>BD24_24</t>
  </si>
  <si>
    <t>BD24_25</t>
  </si>
  <si>
    <t>BD24_3</t>
  </si>
  <si>
    <t>BD24_4</t>
  </si>
  <si>
    <t>BD24_5</t>
  </si>
  <si>
    <t>BD24_6</t>
  </si>
  <si>
    <t>BD24_7</t>
  </si>
  <si>
    <t>BD24_8</t>
  </si>
  <si>
    <t>BD24_9</t>
  </si>
  <si>
    <t>DFC_1</t>
  </si>
  <si>
    <t>DFC_2</t>
  </si>
  <si>
    <t>DFC_5</t>
  </si>
  <si>
    <t>DFD_1</t>
  </si>
  <si>
    <t>DFD_10</t>
  </si>
  <si>
    <t>DFD_11</t>
  </si>
  <si>
    <t>DFD_12</t>
  </si>
  <si>
    <t>DFD_13</t>
  </si>
  <si>
    <t>DFD_14</t>
  </si>
  <si>
    <t>DFD_15</t>
  </si>
  <si>
    <t>DFD_16</t>
  </si>
  <si>
    <t>DFD_17</t>
  </si>
  <si>
    <t>DFD_18</t>
  </si>
  <si>
    <t>DFD_19</t>
  </si>
  <si>
    <t>DFD_2</t>
  </si>
  <si>
    <t>DFD_20</t>
  </si>
  <si>
    <t>DFD_21</t>
  </si>
  <si>
    <t>DFD_22</t>
  </si>
  <si>
    <t>DFD_23</t>
  </si>
  <si>
    <t>DFD_25</t>
  </si>
  <si>
    <t>DFD_26</t>
  </si>
  <si>
    <t>DFD_27</t>
  </si>
  <si>
    <t>DFD_3</t>
  </si>
  <si>
    <t>DFD_4</t>
  </si>
  <si>
    <t>DFD_5</t>
  </si>
  <si>
    <t>DFD_6</t>
  </si>
  <si>
    <t>DFD_7</t>
  </si>
  <si>
    <t>DFD_8</t>
  </si>
  <si>
    <t>DFD_9</t>
  </si>
  <si>
    <t>rotation</t>
  </si>
  <si>
    <t>median</t>
  </si>
  <si>
    <t>min</t>
  </si>
  <si>
    <t>max</t>
  </si>
  <si>
    <t>first</t>
  </si>
  <si>
    <t>second</t>
  </si>
  <si>
    <t>1st rotation</t>
  </si>
  <si>
    <t>2nd rotation</t>
  </si>
  <si>
    <t>Both rotations</t>
  </si>
  <si>
    <t>n2o_m2_d</t>
  </si>
  <si>
    <t>co2_g_m2_d</t>
  </si>
  <si>
    <t>n2o_g_m2_d</t>
  </si>
  <si>
    <t>ph</t>
  </si>
  <si>
    <t>orp</t>
  </si>
  <si>
    <t>water_temp_c</t>
  </si>
  <si>
    <t>o2_conc</t>
  </si>
  <si>
    <t>conductivity_us_cm</t>
  </si>
  <si>
    <t>wtd_cm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</si>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</sst>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2" fontId="0" fillId="0" borderId="0" xfId="0" applyNumberFormat="1"/>
    <xf numFmtId="0" fontId="18" fillId="0" borderId="0" xfId="0" applyFont="1"/>
    <xf numFmtId="2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B0F21-AF3A-804D-9314-D4B96CEE7330}">
  <dimension ref="A1:M105"/>
  <sheetViews>
    <sheetView tabSelected="1" workbookViewId="0">
      <selection activeCell="G106" sqref="G106"/>
    </sheetView>
  </sheetViews>
  <sheetFormatPr baseColWidth="10" defaultRowHeight="16" x14ac:dyDescent="0.2"/>
  <cols>
    <col min="1" max="1" width="12.6640625" bestFit="1" customWidth="1"/>
    <col min="7" max="7" width="12.83203125" bestFit="1" customWidth="1"/>
  </cols>
  <sheetData>
    <row r="1" spans="1:13" x14ac:dyDescent="0.2">
      <c r="A1" s="2" t="s">
        <v>0</v>
      </c>
      <c r="B1" s="2" t="s">
        <v>91</v>
      </c>
      <c r="C1" s="2" t="s">
        <v>101</v>
      </c>
      <c r="D1" s="2" t="s">
        <v>2</v>
      </c>
      <c r="E1" s="2" t="s">
        <v>3</v>
      </c>
      <c r="F1" s="2" t="s">
        <v>4</v>
      </c>
      <c r="G1" s="2" t="s">
        <v>102</v>
      </c>
      <c r="H1" s="2" t="s">
        <v>103</v>
      </c>
      <c r="I1" s="2" t="s">
        <v>104</v>
      </c>
      <c r="J1" s="2" t="s">
        <v>105</v>
      </c>
      <c r="K1" s="2" t="s">
        <v>106</v>
      </c>
      <c r="L1" s="2" t="s">
        <v>107</v>
      </c>
      <c r="M1" s="2" t="s">
        <v>108</v>
      </c>
    </row>
    <row r="2" spans="1:13" x14ac:dyDescent="0.2">
      <c r="A2" t="s">
        <v>5</v>
      </c>
      <c r="B2" t="s">
        <v>95</v>
      </c>
      <c r="C2" s="1">
        <v>18.849375609999999</v>
      </c>
      <c r="D2" s="1">
        <v>1.4934067000000001E-2</v>
      </c>
      <c r="E2" s="1">
        <v>1.4934067000000001E-2</v>
      </c>
      <c r="F2" s="1">
        <v>0</v>
      </c>
      <c r="G2" s="1">
        <v>-0.147196416</v>
      </c>
      <c r="H2" s="1">
        <v>3.6</v>
      </c>
      <c r="I2" s="1">
        <v>360.6</v>
      </c>
      <c r="J2" s="1">
        <v>30.1</v>
      </c>
      <c r="K2" s="1">
        <v>1</v>
      </c>
      <c r="L2" s="1">
        <v>87.3</v>
      </c>
      <c r="M2" s="1">
        <v>47</v>
      </c>
    </row>
    <row r="3" spans="1:13" x14ac:dyDescent="0.2">
      <c r="A3" t="s">
        <v>6</v>
      </c>
      <c r="B3" t="s">
        <v>95</v>
      </c>
      <c r="C3" s="1">
        <v>20.294503280000001</v>
      </c>
      <c r="D3" s="1">
        <v>2.5235712E-2</v>
      </c>
      <c r="E3" s="1">
        <v>2.5235712E-2</v>
      </c>
      <c r="F3" s="1">
        <v>0</v>
      </c>
      <c r="G3" s="1">
        <v>-0.26720824799999998</v>
      </c>
      <c r="H3" s="1">
        <v>3.6</v>
      </c>
      <c r="I3" s="1">
        <v>356</v>
      </c>
      <c r="J3" s="1">
        <v>30.7</v>
      </c>
      <c r="K3" s="1">
        <v>0.9</v>
      </c>
      <c r="L3" s="1">
        <v>89.1</v>
      </c>
      <c r="M3" s="1">
        <v>51</v>
      </c>
    </row>
    <row r="4" spans="1:13" x14ac:dyDescent="0.2">
      <c r="A4" t="s">
        <v>7</v>
      </c>
      <c r="B4" t="s">
        <v>95</v>
      </c>
      <c r="C4" s="1">
        <v>18.798822749999999</v>
      </c>
      <c r="D4" s="1">
        <v>2.584535E-2</v>
      </c>
      <c r="E4" s="1">
        <v>2.584535E-2</v>
      </c>
      <c r="F4" s="1">
        <v>0</v>
      </c>
      <c r="G4" s="1">
        <v>-7.5370295999999989E-2</v>
      </c>
      <c r="H4" s="1">
        <v>3.59</v>
      </c>
      <c r="I4" s="1">
        <v>355</v>
      </c>
      <c r="J4" s="1">
        <v>30.7</v>
      </c>
      <c r="K4" s="1">
        <v>1</v>
      </c>
      <c r="L4" s="1">
        <v>88.9</v>
      </c>
      <c r="M4" s="1">
        <v>63</v>
      </c>
    </row>
    <row r="5" spans="1:13" x14ac:dyDescent="0.2">
      <c r="A5" t="s">
        <v>8</v>
      </c>
      <c r="B5" t="s">
        <v>95</v>
      </c>
      <c r="C5" s="1">
        <v>17.096749710000001</v>
      </c>
      <c r="D5" s="1">
        <v>4.1178931000000002E-2</v>
      </c>
      <c r="E5" s="1">
        <v>4.1178931000000002E-2</v>
      </c>
      <c r="F5" s="1">
        <v>0</v>
      </c>
      <c r="G5" s="1">
        <v>0.11733484800000001</v>
      </c>
      <c r="H5" s="1">
        <v>3.72</v>
      </c>
      <c r="I5" s="1">
        <v>255.5</v>
      </c>
      <c r="J5" s="1">
        <v>30.4</v>
      </c>
      <c r="K5" s="1">
        <v>0.18</v>
      </c>
      <c r="L5" s="1">
        <v>81.3</v>
      </c>
      <c r="M5" s="1">
        <v>78</v>
      </c>
    </row>
    <row r="6" spans="1:13" x14ac:dyDescent="0.2">
      <c r="A6" t="s">
        <v>9</v>
      </c>
      <c r="B6" t="s">
        <v>95</v>
      </c>
      <c r="C6" s="1">
        <v>20.645712629999998</v>
      </c>
      <c r="D6" s="1">
        <v>0.33882624</v>
      </c>
      <c r="E6" s="1">
        <v>0.181135872</v>
      </c>
      <c r="F6" s="1">
        <v>0.15770419199999999</v>
      </c>
      <c r="G6" s="1">
        <v>0.15157008</v>
      </c>
      <c r="H6" s="1">
        <v>3.65</v>
      </c>
      <c r="I6" s="1">
        <v>271.8</v>
      </c>
      <c r="J6" s="1">
        <v>28.5</v>
      </c>
      <c r="K6" s="1">
        <v>0.21</v>
      </c>
      <c r="L6" s="1">
        <v>84.8</v>
      </c>
      <c r="M6" s="1">
        <v>51</v>
      </c>
    </row>
    <row r="7" spans="1:13" x14ac:dyDescent="0.2">
      <c r="A7" t="s">
        <v>10</v>
      </c>
      <c r="B7" t="s">
        <v>95</v>
      </c>
      <c r="C7" s="1">
        <v>22.989768999999999</v>
      </c>
      <c r="D7" s="1">
        <v>0.23737190399999999</v>
      </c>
      <c r="E7" s="1">
        <v>0.184218624</v>
      </c>
      <c r="F7" s="1">
        <v>5.3162956999999997E-2</v>
      </c>
      <c r="G7" s="1">
        <v>4.6526735999999999E-2</v>
      </c>
      <c r="H7" s="1">
        <v>3.64</v>
      </c>
      <c r="I7" s="1">
        <v>271.2</v>
      </c>
      <c r="J7" s="1">
        <v>28.6</v>
      </c>
      <c r="K7" s="1">
        <v>0.22</v>
      </c>
      <c r="L7" s="1">
        <v>86.1</v>
      </c>
      <c r="M7" s="1">
        <v>40</v>
      </c>
    </row>
    <row r="8" spans="1:13" x14ac:dyDescent="0.2">
      <c r="A8" t="s">
        <v>11</v>
      </c>
      <c r="B8" t="s">
        <v>95</v>
      </c>
      <c r="C8" s="1">
        <v>21.082443749999999</v>
      </c>
      <c r="D8" s="1">
        <v>0.27775180799999999</v>
      </c>
      <c r="E8" s="1">
        <v>0.19527782399999999</v>
      </c>
      <c r="F8" s="1">
        <v>8.2471218999999998E-2</v>
      </c>
      <c r="G8" s="1">
        <v>-0.11646765599999999</v>
      </c>
      <c r="H8" s="1">
        <v>3.64</v>
      </c>
      <c r="I8" s="1">
        <v>282</v>
      </c>
      <c r="J8" s="1">
        <v>28.7</v>
      </c>
      <c r="K8" s="1">
        <v>0.17</v>
      </c>
      <c r="L8" s="1">
        <v>86</v>
      </c>
      <c r="M8" s="1">
        <v>40</v>
      </c>
    </row>
    <row r="9" spans="1:13" x14ac:dyDescent="0.2">
      <c r="A9" t="s">
        <v>12</v>
      </c>
      <c r="B9" t="s">
        <v>95</v>
      </c>
      <c r="C9" s="1">
        <v>17.02833231</v>
      </c>
      <c r="D9" s="1">
        <v>0.31131648000000001</v>
      </c>
      <c r="E9" s="1">
        <v>0.222746112</v>
      </c>
      <c r="F9" s="1">
        <v>8.8564838000000007E-2</v>
      </c>
      <c r="G9" s="1">
        <v>-0.244208808</v>
      </c>
      <c r="H9" s="1">
        <v>3.61</v>
      </c>
      <c r="I9" s="1">
        <v>399.6</v>
      </c>
      <c r="J9" s="1">
        <v>32.1</v>
      </c>
      <c r="K9" s="1">
        <v>3.4</v>
      </c>
      <c r="L9" s="1">
        <v>88.1</v>
      </c>
      <c r="M9" s="1">
        <v>50</v>
      </c>
    </row>
    <row r="10" spans="1:13" x14ac:dyDescent="0.2">
      <c r="A10" t="s">
        <v>13</v>
      </c>
      <c r="B10" t="s">
        <v>95</v>
      </c>
      <c r="C10" s="1">
        <v>42.753277189999999</v>
      </c>
      <c r="D10" s="1">
        <v>0.774130176</v>
      </c>
      <c r="E10" s="1">
        <v>0.66794803199999997</v>
      </c>
      <c r="F10" s="1">
        <v>0.106187674</v>
      </c>
      <c r="G10" s="1">
        <v>-0.84034675200000009</v>
      </c>
      <c r="H10" s="1">
        <v>3.92</v>
      </c>
      <c r="I10" s="1">
        <v>175.6</v>
      </c>
      <c r="J10" s="1">
        <v>29.3</v>
      </c>
      <c r="K10" s="1">
        <v>0.4</v>
      </c>
      <c r="L10" s="1">
        <v>60.8</v>
      </c>
      <c r="M10" s="1">
        <v>40</v>
      </c>
    </row>
    <row r="11" spans="1:13" x14ac:dyDescent="0.2">
      <c r="A11" t="s">
        <v>14</v>
      </c>
      <c r="B11" t="s">
        <v>95</v>
      </c>
      <c r="C11" s="1">
        <v>19.790875150000002</v>
      </c>
      <c r="D11" s="1">
        <v>0.15918336</v>
      </c>
      <c r="E11" s="1">
        <v>0.122435021</v>
      </c>
      <c r="F11" s="1">
        <v>3.6753869000000002E-2</v>
      </c>
      <c r="G11" s="1">
        <v>-0.14176703999999998</v>
      </c>
      <c r="H11" s="1">
        <v>3.59</v>
      </c>
      <c r="I11" s="1">
        <v>329.9</v>
      </c>
      <c r="J11" s="1">
        <v>30</v>
      </c>
      <c r="K11" s="1">
        <v>0.6</v>
      </c>
      <c r="L11" s="1">
        <v>88.8</v>
      </c>
      <c r="M11" s="1">
        <v>59</v>
      </c>
    </row>
    <row r="12" spans="1:13" x14ac:dyDescent="0.2">
      <c r="A12" t="s">
        <v>15</v>
      </c>
      <c r="B12" t="s">
        <v>95</v>
      </c>
      <c r="C12" s="1">
        <v>21.66589218</v>
      </c>
      <c r="D12" s="1">
        <v>0.176518656</v>
      </c>
      <c r="E12" s="1">
        <v>0.14186188799999999</v>
      </c>
      <c r="F12" s="1">
        <v>3.4656767999999998E-2</v>
      </c>
      <c r="G12" s="1">
        <v>-0.24771527999999998</v>
      </c>
      <c r="H12" s="1">
        <v>3.62</v>
      </c>
      <c r="I12" s="1">
        <v>341.1</v>
      </c>
      <c r="J12" s="1">
        <v>30.5</v>
      </c>
      <c r="K12" s="1">
        <v>1</v>
      </c>
      <c r="L12" s="1">
        <v>89.2</v>
      </c>
      <c r="M12" s="1">
        <v>56</v>
      </c>
    </row>
    <row r="13" spans="1:13" x14ac:dyDescent="0.2">
      <c r="A13" t="s">
        <v>16</v>
      </c>
      <c r="B13" t="s">
        <v>95</v>
      </c>
      <c r="C13" s="1">
        <v>22.223494049999999</v>
      </c>
      <c r="D13" s="1">
        <v>1.0477071360000001</v>
      </c>
      <c r="E13" s="1">
        <v>0.20966860800000001</v>
      </c>
      <c r="F13" s="1">
        <v>0.838038528</v>
      </c>
      <c r="G13" s="1">
        <v>-0.13041813600000002</v>
      </c>
      <c r="H13" s="1">
        <v>3.64</v>
      </c>
      <c r="I13" s="1">
        <v>290.5</v>
      </c>
      <c r="J13" s="1">
        <v>30.5</v>
      </c>
      <c r="K13" s="1">
        <v>0.5</v>
      </c>
      <c r="L13" s="1">
        <v>87.1</v>
      </c>
      <c r="M13" s="1">
        <v>57</v>
      </c>
    </row>
    <row r="14" spans="1:13" x14ac:dyDescent="0.2">
      <c r="A14" t="s">
        <v>17</v>
      </c>
      <c r="B14" t="s">
        <v>95</v>
      </c>
      <c r="C14" s="1">
        <v>29.425566379999999</v>
      </c>
      <c r="D14" s="1">
        <v>0.60773068799999996</v>
      </c>
      <c r="E14" s="1">
        <v>0.58814208000000001</v>
      </c>
      <c r="F14" s="1">
        <v>1.9598285E-2</v>
      </c>
      <c r="G14" s="1">
        <v>0.10636298399999999</v>
      </c>
      <c r="H14" s="1">
        <v>3.64</v>
      </c>
      <c r="I14" s="1">
        <v>286.60000000000002</v>
      </c>
      <c r="J14" s="1">
        <v>30.6</v>
      </c>
      <c r="K14" s="1">
        <v>0.5</v>
      </c>
      <c r="L14" s="1">
        <v>88.1</v>
      </c>
      <c r="M14" s="1">
        <v>55</v>
      </c>
    </row>
    <row r="15" spans="1:13" x14ac:dyDescent="0.2">
      <c r="A15" t="s">
        <v>18</v>
      </c>
      <c r="B15" t="s">
        <v>95</v>
      </c>
      <c r="C15" s="1">
        <v>12.176397890000001</v>
      </c>
      <c r="D15" s="1">
        <v>4.7789567999999998E-2</v>
      </c>
      <c r="E15" s="1">
        <v>4.7789567999999998E-2</v>
      </c>
      <c r="F15" s="1">
        <v>0</v>
      </c>
      <c r="G15" s="1">
        <v>-0.17856614400000001</v>
      </c>
      <c r="H15" s="1">
        <v>3.65</v>
      </c>
      <c r="I15" s="1">
        <v>405.9</v>
      </c>
      <c r="J15" s="1">
        <v>31.8</v>
      </c>
      <c r="K15" s="1">
        <v>5.2</v>
      </c>
      <c r="L15" s="1">
        <v>89.9</v>
      </c>
      <c r="M15" s="1">
        <v>47</v>
      </c>
    </row>
    <row r="16" spans="1:13" x14ac:dyDescent="0.2">
      <c r="A16" t="s">
        <v>19</v>
      </c>
      <c r="B16" t="s">
        <v>95</v>
      </c>
      <c r="C16" s="1">
        <v>12.88261756</v>
      </c>
      <c r="D16" s="1">
        <v>0.63497779200000004</v>
      </c>
      <c r="E16" s="1">
        <v>0.106743398</v>
      </c>
      <c r="F16" s="1">
        <v>0.52824268799999996</v>
      </c>
      <c r="G16" s="1">
        <v>0.23942040000000001</v>
      </c>
      <c r="H16" s="1">
        <v>3.64</v>
      </c>
      <c r="I16" s="1">
        <v>423.6</v>
      </c>
      <c r="J16" s="1">
        <v>31.5</v>
      </c>
      <c r="K16" s="1">
        <v>5.8</v>
      </c>
      <c r="L16" s="1">
        <v>90</v>
      </c>
      <c r="M16" s="1">
        <v>61</v>
      </c>
    </row>
    <row r="17" spans="1:13" x14ac:dyDescent="0.2">
      <c r="A17" t="s">
        <v>20</v>
      </c>
      <c r="B17" t="s">
        <v>95</v>
      </c>
      <c r="C17" s="1">
        <v>14.700240000000001</v>
      </c>
      <c r="D17" s="1">
        <v>0.194628096</v>
      </c>
      <c r="E17" s="1">
        <v>6.6034483000000005E-2</v>
      </c>
      <c r="F17" s="1">
        <v>0.128599142</v>
      </c>
      <c r="G17" s="1">
        <v>0.518505408</v>
      </c>
      <c r="H17" s="1">
        <v>3.59</v>
      </c>
      <c r="I17" s="1">
        <v>390.3</v>
      </c>
      <c r="J17" s="1">
        <v>30.7</v>
      </c>
      <c r="K17" s="1">
        <v>2.2999999999999998</v>
      </c>
      <c r="L17" s="1">
        <v>88.8</v>
      </c>
      <c r="M17" s="1">
        <v>50</v>
      </c>
    </row>
    <row r="18" spans="1:13" x14ac:dyDescent="0.2">
      <c r="A18" t="s">
        <v>21</v>
      </c>
      <c r="B18" t="s">
        <v>95</v>
      </c>
      <c r="C18" s="1">
        <v>13.48735142</v>
      </c>
      <c r="D18" s="1">
        <v>0.34134220799999998</v>
      </c>
      <c r="E18" s="1">
        <v>0.15169075200000001</v>
      </c>
      <c r="F18" s="1">
        <v>0.189651456</v>
      </c>
      <c r="G18" s="1">
        <v>0.104854824</v>
      </c>
      <c r="H18" s="1">
        <v>3.6</v>
      </c>
      <c r="I18" s="1">
        <v>405.2</v>
      </c>
      <c r="J18" s="1">
        <v>32.299999999999997</v>
      </c>
      <c r="K18" s="1">
        <v>4.2</v>
      </c>
      <c r="L18" s="1">
        <v>89.6</v>
      </c>
      <c r="M18" s="1">
        <v>66</v>
      </c>
    </row>
    <row r="19" spans="1:13" x14ac:dyDescent="0.2">
      <c r="A19" t="s">
        <v>22</v>
      </c>
      <c r="B19" t="s">
        <v>95</v>
      </c>
      <c r="C19" s="1">
        <v>13.29084142</v>
      </c>
      <c r="D19" s="1">
        <v>0.42259967999999998</v>
      </c>
      <c r="E19" s="1">
        <v>0.130411469</v>
      </c>
      <c r="F19" s="1">
        <v>0.29218406400000002</v>
      </c>
      <c r="G19" s="1">
        <v>0.12574283999999999</v>
      </c>
      <c r="H19" s="1">
        <v>3.54</v>
      </c>
      <c r="I19" s="1">
        <v>404.5</v>
      </c>
      <c r="J19" s="1">
        <v>31.5</v>
      </c>
      <c r="K19" s="1">
        <v>3.2</v>
      </c>
      <c r="L19" s="1">
        <v>87.2</v>
      </c>
      <c r="M19" s="1">
        <v>71</v>
      </c>
    </row>
    <row r="20" spans="1:13" x14ac:dyDescent="0.2">
      <c r="A20" t="s">
        <v>23</v>
      </c>
      <c r="B20" t="s">
        <v>95</v>
      </c>
      <c r="C20" s="1">
        <v>37.106560559999998</v>
      </c>
      <c r="D20" s="1">
        <v>0.19324569599999999</v>
      </c>
      <c r="E20" s="1">
        <v>0.19324569599999999</v>
      </c>
      <c r="F20" s="1">
        <v>0</v>
      </c>
      <c r="G20" s="1">
        <v>-0.60631802400000001</v>
      </c>
      <c r="H20" s="1">
        <v>3.84</v>
      </c>
      <c r="I20" s="1">
        <v>203.2</v>
      </c>
      <c r="J20" s="1">
        <v>29.3</v>
      </c>
      <c r="K20" s="1">
        <v>0.3</v>
      </c>
      <c r="L20" s="1">
        <v>68.400000000000006</v>
      </c>
      <c r="M20" s="1">
        <v>45</v>
      </c>
    </row>
    <row r="21" spans="1:13" x14ac:dyDescent="0.2">
      <c r="A21" t="s">
        <v>24</v>
      </c>
      <c r="B21" t="s">
        <v>95</v>
      </c>
      <c r="C21" s="1">
        <v>11.390357910000001</v>
      </c>
      <c r="D21" s="1">
        <v>1.5524351999999999</v>
      </c>
      <c r="E21" s="1">
        <v>5.5450829E-2</v>
      </c>
      <c r="F21" s="1">
        <v>1.49700096</v>
      </c>
      <c r="G21" s="1">
        <v>-0.104666304</v>
      </c>
      <c r="H21" s="1">
        <v>3.58</v>
      </c>
      <c r="I21" s="1">
        <v>406.1</v>
      </c>
      <c r="J21" s="1">
        <v>32.299999999999997</v>
      </c>
      <c r="K21" s="1">
        <v>4</v>
      </c>
      <c r="L21" s="1">
        <v>88</v>
      </c>
      <c r="M21" s="1">
        <v>69</v>
      </c>
    </row>
    <row r="22" spans="1:13" x14ac:dyDescent="0.2">
      <c r="A22" t="s">
        <v>25</v>
      </c>
      <c r="B22" t="s">
        <v>95</v>
      </c>
      <c r="C22" s="1">
        <v>9.0596049230000002</v>
      </c>
      <c r="D22" s="1">
        <v>0.17044992</v>
      </c>
      <c r="E22" s="1">
        <v>5.0840524999999998E-2</v>
      </c>
      <c r="F22" s="1">
        <v>0.119614925</v>
      </c>
      <c r="G22" s="1">
        <v>0.14478336</v>
      </c>
      <c r="H22" s="1">
        <v>3.61</v>
      </c>
      <c r="I22" s="1">
        <v>394.3</v>
      </c>
      <c r="J22" s="1">
        <v>32.700000000000003</v>
      </c>
      <c r="K22" s="1">
        <v>3.7</v>
      </c>
      <c r="L22" s="1">
        <v>88.2</v>
      </c>
      <c r="M22" s="1">
        <v>58</v>
      </c>
    </row>
    <row r="23" spans="1:13" x14ac:dyDescent="0.2">
      <c r="A23" t="s">
        <v>26</v>
      </c>
      <c r="B23" t="s">
        <v>95</v>
      </c>
      <c r="C23" s="1">
        <v>10.83009537</v>
      </c>
      <c r="D23" s="1">
        <v>0.92507443199999995</v>
      </c>
      <c r="E23" s="1">
        <v>0.107465011</v>
      </c>
      <c r="F23" s="1">
        <v>0.81762047999999998</v>
      </c>
      <c r="G23" s="1">
        <v>0.14957176799999999</v>
      </c>
      <c r="H23" s="1">
        <v>3.6</v>
      </c>
      <c r="I23" s="1">
        <v>383</v>
      </c>
      <c r="J23" s="1">
        <v>32</v>
      </c>
      <c r="K23" s="1">
        <v>3.1</v>
      </c>
      <c r="L23" s="1">
        <v>89.4</v>
      </c>
      <c r="M23" s="1">
        <v>30</v>
      </c>
    </row>
    <row r="24" spans="1:13" x14ac:dyDescent="0.2">
      <c r="A24" t="s">
        <v>27</v>
      </c>
      <c r="B24" t="s">
        <v>95</v>
      </c>
      <c r="C24" s="1">
        <v>12.374428269999999</v>
      </c>
      <c r="D24" s="1">
        <v>0.140258304</v>
      </c>
      <c r="E24" s="1">
        <v>4.6561997000000001E-2</v>
      </c>
      <c r="F24" s="1">
        <v>9.3693542000000005E-2</v>
      </c>
      <c r="G24" s="1">
        <v>0.23048455200000001</v>
      </c>
      <c r="H24" s="1">
        <v>3.61</v>
      </c>
      <c r="I24" s="1">
        <v>401.5</v>
      </c>
      <c r="J24" s="1">
        <v>32.9</v>
      </c>
      <c r="K24" s="1">
        <v>4.5</v>
      </c>
      <c r="L24" s="1">
        <v>89.2</v>
      </c>
      <c r="M24" s="1">
        <v>62</v>
      </c>
    </row>
    <row r="25" spans="1:13" x14ac:dyDescent="0.2">
      <c r="A25" t="s">
        <v>28</v>
      </c>
      <c r="B25" t="s">
        <v>95</v>
      </c>
      <c r="C25" s="1">
        <v>12.075672259999999</v>
      </c>
      <c r="D25" s="1">
        <v>9.9007488000000005E-2</v>
      </c>
      <c r="E25" s="1">
        <v>3.4091365999999998E-2</v>
      </c>
      <c r="F25" s="1">
        <v>6.4914738999999999E-2</v>
      </c>
      <c r="G25" s="1">
        <v>0.18859540799999999</v>
      </c>
      <c r="H25" s="1">
        <v>3.6</v>
      </c>
      <c r="I25" s="1">
        <v>410.3</v>
      </c>
      <c r="J25" s="1">
        <v>32.799999999999997</v>
      </c>
      <c r="K25" s="1">
        <v>4.5</v>
      </c>
      <c r="L25" s="1">
        <v>91</v>
      </c>
      <c r="M25" s="1">
        <v>73</v>
      </c>
    </row>
    <row r="26" spans="1:13" x14ac:dyDescent="0.2">
      <c r="A26" t="s">
        <v>29</v>
      </c>
      <c r="B26" t="s">
        <v>95</v>
      </c>
      <c r="C26" s="1">
        <v>10.232583350000001</v>
      </c>
      <c r="D26" s="1">
        <v>0.26963712000000001</v>
      </c>
      <c r="E26" s="1">
        <v>8.9687347000000001E-2</v>
      </c>
      <c r="F26" s="1">
        <v>0.17994700799999999</v>
      </c>
      <c r="G26" s="1">
        <v>0.32595108</v>
      </c>
      <c r="H26" s="1">
        <v>3.59</v>
      </c>
      <c r="I26" s="1">
        <v>397.9</v>
      </c>
      <c r="J26" s="1">
        <v>31.9</v>
      </c>
      <c r="K26" s="1">
        <v>3.5</v>
      </c>
      <c r="L26" s="1">
        <v>90.1</v>
      </c>
      <c r="M26" s="1">
        <v>77</v>
      </c>
    </row>
    <row r="27" spans="1:13" x14ac:dyDescent="0.2">
      <c r="A27" t="s">
        <v>30</v>
      </c>
      <c r="B27" t="s">
        <v>95</v>
      </c>
      <c r="C27" s="1">
        <v>9.7308557009999994</v>
      </c>
      <c r="D27" s="1">
        <v>0.29823897599999999</v>
      </c>
      <c r="E27" s="1">
        <v>7.3171814000000002E-2</v>
      </c>
      <c r="F27" s="1">
        <v>0.22505472000000001</v>
      </c>
      <c r="G27" s="1">
        <v>0.43615987199999995</v>
      </c>
      <c r="H27" s="1">
        <v>3.59</v>
      </c>
      <c r="I27" s="1">
        <v>395.9</v>
      </c>
      <c r="J27" s="1">
        <v>31.9</v>
      </c>
      <c r="K27" s="1">
        <v>2.8</v>
      </c>
      <c r="L27" s="1">
        <v>90.1</v>
      </c>
      <c r="M27" s="1">
        <v>74</v>
      </c>
    </row>
    <row r="28" spans="1:13" x14ac:dyDescent="0.2">
      <c r="A28" t="s">
        <v>31</v>
      </c>
      <c r="B28" t="s">
        <v>95</v>
      </c>
      <c r="C28" s="1">
        <v>4.3908771160000004</v>
      </c>
      <c r="D28" s="1">
        <v>2.8409701999999998E-2</v>
      </c>
      <c r="E28" s="1">
        <v>2.1631794999999999E-2</v>
      </c>
      <c r="F28" s="1">
        <v>6.7788750000000002E-3</v>
      </c>
      <c r="G28" s="1">
        <v>0.5977215119999999</v>
      </c>
      <c r="H28" s="1">
        <v>3.59</v>
      </c>
      <c r="I28" s="1">
        <v>417.9</v>
      </c>
      <c r="J28" s="1">
        <v>33.1</v>
      </c>
      <c r="K28" s="1">
        <v>6.1</v>
      </c>
      <c r="L28" s="1">
        <v>92</v>
      </c>
      <c r="M28" s="1">
        <v>35</v>
      </c>
    </row>
    <row r="29" spans="1:13" x14ac:dyDescent="0.2">
      <c r="A29" t="s">
        <v>32</v>
      </c>
      <c r="B29" t="s">
        <v>95</v>
      </c>
      <c r="C29" s="1">
        <v>34.014853979999998</v>
      </c>
      <c r="D29" s="1">
        <v>0.597625344</v>
      </c>
      <c r="E29" s="1">
        <v>0.49633689600000003</v>
      </c>
      <c r="F29" s="1">
        <v>0.10129536</v>
      </c>
      <c r="G29" s="1">
        <v>-0.37534331999999998</v>
      </c>
      <c r="H29" s="1">
        <v>3.79</v>
      </c>
      <c r="I29" s="1">
        <v>205.9</v>
      </c>
      <c r="J29" s="1">
        <v>29.2</v>
      </c>
      <c r="K29" s="1">
        <v>0.4</v>
      </c>
      <c r="L29" s="1">
        <v>69.400000000000006</v>
      </c>
      <c r="M29" s="1">
        <v>59</v>
      </c>
    </row>
    <row r="30" spans="1:13" x14ac:dyDescent="0.2">
      <c r="A30" t="s">
        <v>33</v>
      </c>
      <c r="B30" t="s">
        <v>95</v>
      </c>
      <c r="C30" s="1">
        <v>26.002035379999999</v>
      </c>
      <c r="D30" s="1">
        <v>4.5185125999999999E-2</v>
      </c>
      <c r="E30" s="1">
        <v>4.5185125999999999E-2</v>
      </c>
      <c r="F30" s="1">
        <v>0</v>
      </c>
      <c r="G30" s="1">
        <v>-0.31403661599999999</v>
      </c>
      <c r="H30" s="1">
        <v>3.67</v>
      </c>
      <c r="I30" s="1">
        <v>254.6</v>
      </c>
      <c r="J30" s="1">
        <v>29.3</v>
      </c>
      <c r="K30" s="1">
        <v>0.2</v>
      </c>
      <c r="L30" s="1">
        <v>77.7</v>
      </c>
      <c r="M30" s="1">
        <v>67</v>
      </c>
    </row>
    <row r="31" spans="1:13" x14ac:dyDescent="0.2">
      <c r="A31" t="s">
        <v>34</v>
      </c>
      <c r="B31" t="s">
        <v>95</v>
      </c>
      <c r="C31" s="1">
        <v>25.364233110000001</v>
      </c>
      <c r="D31" s="1">
        <v>0.58884710399999995</v>
      </c>
      <c r="E31" s="1">
        <v>8.3751322000000003E-2</v>
      </c>
      <c r="F31" s="1">
        <v>0.50508748800000003</v>
      </c>
      <c r="G31" s="1">
        <v>-0.173212176</v>
      </c>
      <c r="H31" s="1">
        <v>3.69</v>
      </c>
      <c r="I31" s="1">
        <v>263.2</v>
      </c>
      <c r="J31" s="1">
        <v>29.7</v>
      </c>
      <c r="K31" s="1">
        <v>0.5</v>
      </c>
      <c r="L31" s="1">
        <v>77.3</v>
      </c>
      <c r="M31" s="1">
        <v>59</v>
      </c>
    </row>
    <row r="32" spans="1:13" x14ac:dyDescent="0.2">
      <c r="A32" t="s">
        <v>35</v>
      </c>
      <c r="B32" t="s">
        <v>95</v>
      </c>
      <c r="C32" s="1">
        <v>18.94896095</v>
      </c>
      <c r="D32" s="1">
        <v>1.272761856</v>
      </c>
      <c r="E32" s="1">
        <v>7.7697792000000002E-2</v>
      </c>
      <c r="F32" s="1">
        <v>1.195057152</v>
      </c>
      <c r="G32" s="1">
        <v>-0.17992348799999999</v>
      </c>
      <c r="H32" s="1">
        <v>3.7</v>
      </c>
      <c r="I32" s="1">
        <v>305.3</v>
      </c>
      <c r="J32" s="1">
        <v>29.8</v>
      </c>
      <c r="K32" s="1">
        <v>0.8</v>
      </c>
      <c r="L32" s="1">
        <v>80.3</v>
      </c>
      <c r="M32" s="1">
        <v>68</v>
      </c>
    </row>
    <row r="33" spans="1:13" x14ac:dyDescent="0.2">
      <c r="A33" t="s">
        <v>36</v>
      </c>
      <c r="B33" t="s">
        <v>95</v>
      </c>
      <c r="C33" s="1">
        <v>17.99947938</v>
      </c>
      <c r="D33" s="1">
        <v>7.1608319999999998E-3</v>
      </c>
      <c r="E33" s="1">
        <v>7.1608319999999998E-3</v>
      </c>
      <c r="F33" s="1">
        <v>0</v>
      </c>
      <c r="G33" s="1">
        <v>0.241908864</v>
      </c>
      <c r="H33" s="1">
        <v>3.63</v>
      </c>
      <c r="I33" s="1">
        <v>346</v>
      </c>
      <c r="J33" s="1">
        <v>30.5</v>
      </c>
      <c r="K33" s="1">
        <v>0.9</v>
      </c>
      <c r="L33" s="1">
        <v>84.3</v>
      </c>
      <c r="M33" s="1">
        <v>45</v>
      </c>
    </row>
    <row r="34" spans="1:13" x14ac:dyDescent="0.2">
      <c r="A34" t="s">
        <v>37</v>
      </c>
      <c r="B34" t="s">
        <v>95</v>
      </c>
      <c r="C34" s="1">
        <v>18.781718399999999</v>
      </c>
      <c r="D34" s="1">
        <v>0.32490547199999997</v>
      </c>
      <c r="E34" s="1">
        <v>5.5160525000000002E-2</v>
      </c>
      <c r="F34" s="1">
        <v>0.26973388799999998</v>
      </c>
      <c r="G34" s="1">
        <v>-0.19557064799999999</v>
      </c>
      <c r="H34" s="1">
        <v>3.58</v>
      </c>
      <c r="I34" s="1">
        <v>353.6</v>
      </c>
      <c r="J34" s="1">
        <v>30.8</v>
      </c>
      <c r="K34" s="1">
        <v>1.1000000000000001</v>
      </c>
      <c r="L34" s="1">
        <v>88.9</v>
      </c>
      <c r="M34" s="1">
        <v>64</v>
      </c>
    </row>
    <row r="35" spans="1:13" x14ac:dyDescent="0.2">
      <c r="A35" t="s">
        <v>38</v>
      </c>
      <c r="B35" t="s">
        <v>95</v>
      </c>
      <c r="C35" s="1">
        <v>19.39709496</v>
      </c>
      <c r="D35" s="1">
        <v>0.12516387800000001</v>
      </c>
      <c r="E35" s="1">
        <v>3.9388723E-2</v>
      </c>
      <c r="F35" s="1">
        <v>8.5775155000000006E-2</v>
      </c>
      <c r="G35" s="1">
        <v>-5.5764215999999998E-2</v>
      </c>
      <c r="H35" s="1">
        <v>3.58</v>
      </c>
      <c r="I35" s="1">
        <v>329.3</v>
      </c>
      <c r="J35" s="1">
        <v>29.9</v>
      </c>
      <c r="K35" s="1">
        <v>0.5</v>
      </c>
      <c r="L35" s="1">
        <v>88.3</v>
      </c>
      <c r="M35" s="1">
        <v>70</v>
      </c>
    </row>
    <row r="36" spans="1:13" x14ac:dyDescent="0.2">
      <c r="A36" t="s">
        <v>39</v>
      </c>
      <c r="B36" t="s">
        <v>95</v>
      </c>
      <c r="C36" s="1">
        <v>26.367308309999999</v>
      </c>
      <c r="D36" s="1">
        <v>2.6615347200000001</v>
      </c>
      <c r="E36" s="1">
        <v>9.0997861999999999E-2</v>
      </c>
      <c r="F36" s="1">
        <v>2.5705727999999999</v>
      </c>
      <c r="G36" s="1">
        <v>0.16543223680899999</v>
      </c>
      <c r="H36" s="1">
        <v>3.78</v>
      </c>
      <c r="I36" s="1">
        <v>245</v>
      </c>
      <c r="J36" s="1">
        <v>28.1</v>
      </c>
      <c r="K36" s="1">
        <v>0.4</v>
      </c>
      <c r="L36" s="1">
        <v>71.099999999999994</v>
      </c>
      <c r="M36" s="1">
        <v>30</v>
      </c>
    </row>
    <row r="37" spans="1:13" x14ac:dyDescent="0.2">
      <c r="A37" t="s">
        <v>40</v>
      </c>
      <c r="B37" t="s">
        <v>95</v>
      </c>
      <c r="C37" s="1">
        <v>17.23814569</v>
      </c>
      <c r="D37" s="1">
        <v>0.66463027200000002</v>
      </c>
      <c r="E37" s="1">
        <v>0.11013442599999999</v>
      </c>
      <c r="F37" s="1">
        <v>0.55450828799999996</v>
      </c>
      <c r="G37" s="1">
        <v>-0.28922738399999998</v>
      </c>
      <c r="H37" s="1">
        <v>3.54</v>
      </c>
      <c r="I37" s="1">
        <v>333.2</v>
      </c>
      <c r="J37" s="1">
        <v>28.6</v>
      </c>
      <c r="K37" s="1">
        <v>0.57999999999999996</v>
      </c>
      <c r="L37" s="1">
        <v>85.7</v>
      </c>
      <c r="M37" s="1">
        <v>49</v>
      </c>
    </row>
    <row r="38" spans="1:13" x14ac:dyDescent="0.2">
      <c r="A38" t="s">
        <v>41</v>
      </c>
      <c r="B38" t="s">
        <v>95</v>
      </c>
      <c r="C38" s="1">
        <v>17.542603150000001</v>
      </c>
      <c r="D38" s="1">
        <v>0.28581119999999999</v>
      </c>
      <c r="E38" s="1">
        <v>0.129714739</v>
      </c>
      <c r="F38" s="1">
        <v>0.156100608</v>
      </c>
      <c r="G38" s="1">
        <v>-0.113338224</v>
      </c>
      <c r="H38" s="1">
        <v>3.55</v>
      </c>
      <c r="I38" s="1">
        <v>346.3</v>
      </c>
      <c r="J38" s="1">
        <v>28.6</v>
      </c>
      <c r="K38" s="1">
        <v>0.87</v>
      </c>
      <c r="L38" s="1">
        <v>85.5</v>
      </c>
      <c r="M38" s="1">
        <v>38</v>
      </c>
    </row>
    <row r="39" spans="1:13" x14ac:dyDescent="0.2">
      <c r="A39" t="s">
        <v>42</v>
      </c>
      <c r="B39" t="s">
        <v>95</v>
      </c>
      <c r="C39" s="1">
        <v>18.114648689999999</v>
      </c>
      <c r="D39" s="1">
        <v>0.18173030400000001</v>
      </c>
      <c r="E39" s="1">
        <v>0.18173030400000001</v>
      </c>
      <c r="F39" s="1">
        <v>0</v>
      </c>
      <c r="G39" s="1">
        <v>-4.5961175999999999E-2</v>
      </c>
      <c r="H39" s="1">
        <v>3.58</v>
      </c>
      <c r="I39" s="1">
        <v>338.7</v>
      </c>
      <c r="J39" s="1">
        <v>28.7</v>
      </c>
      <c r="K39" s="1">
        <v>0.98</v>
      </c>
      <c r="L39" s="1">
        <v>83.8</v>
      </c>
      <c r="M39" s="1">
        <v>38</v>
      </c>
    </row>
    <row r="40" spans="1:13" x14ac:dyDescent="0.2">
      <c r="A40" t="s">
        <v>43</v>
      </c>
      <c r="B40" t="s">
        <v>95</v>
      </c>
      <c r="C40" s="1">
        <v>20.234067899999999</v>
      </c>
      <c r="D40" s="1">
        <v>0.52998451199999996</v>
      </c>
      <c r="E40" s="1">
        <v>0.41626828799999999</v>
      </c>
      <c r="F40" s="1">
        <v>0.113713459</v>
      </c>
      <c r="G40" s="1">
        <v>-0.11160384000000001</v>
      </c>
      <c r="H40" s="1">
        <v>3.59</v>
      </c>
      <c r="I40" s="1">
        <v>310.2</v>
      </c>
      <c r="J40" s="1">
        <v>28.7</v>
      </c>
      <c r="K40" s="1">
        <v>0.65</v>
      </c>
      <c r="L40" s="1">
        <v>82.5</v>
      </c>
      <c r="M40" s="1">
        <v>39</v>
      </c>
    </row>
    <row r="41" spans="1:13" x14ac:dyDescent="0.2">
      <c r="A41" t="s">
        <v>44</v>
      </c>
      <c r="B41" t="s">
        <v>95</v>
      </c>
      <c r="C41" s="1">
        <v>24.074564989999999</v>
      </c>
      <c r="D41" s="1">
        <v>0.566106624</v>
      </c>
      <c r="E41" s="1">
        <v>0.50427187200000001</v>
      </c>
      <c r="F41" s="1">
        <v>6.1837517000000002E-2</v>
      </c>
      <c r="G41" s="1">
        <v>-0.278971896</v>
      </c>
      <c r="H41" s="1">
        <v>3.63</v>
      </c>
      <c r="I41" s="1">
        <v>269.39999999999998</v>
      </c>
      <c r="J41" s="1">
        <v>28.7</v>
      </c>
      <c r="K41" s="1">
        <v>0.38</v>
      </c>
      <c r="L41" s="1">
        <v>79</v>
      </c>
      <c r="M41" s="1">
        <v>59</v>
      </c>
    </row>
    <row r="42" spans="1:13" x14ac:dyDescent="0.2">
      <c r="A42" t="s">
        <v>45</v>
      </c>
      <c r="B42" t="s">
        <v>95</v>
      </c>
      <c r="C42" s="1">
        <v>11.98520925</v>
      </c>
      <c r="D42" s="1">
        <v>6.3225449999999997E-3</v>
      </c>
      <c r="E42" s="1">
        <v>6.3225449999999997E-3</v>
      </c>
      <c r="F42" s="1">
        <v>0</v>
      </c>
      <c r="G42" s="1">
        <v>-0.22511032752599999</v>
      </c>
      <c r="H42" s="1">
        <v>3.58</v>
      </c>
      <c r="I42" s="1">
        <v>367.1</v>
      </c>
      <c r="J42" s="1">
        <v>29.6</v>
      </c>
      <c r="K42" s="1">
        <v>1.99</v>
      </c>
      <c r="L42" s="1">
        <v>89</v>
      </c>
      <c r="M42" s="1">
        <v>71</v>
      </c>
    </row>
    <row r="43" spans="1:13" x14ac:dyDescent="0.2">
      <c r="A43" t="s">
        <v>46</v>
      </c>
      <c r="B43" t="s">
        <v>95</v>
      </c>
      <c r="C43" s="1">
        <v>10.64650866</v>
      </c>
      <c r="D43" s="1">
        <v>1.0921375000000001E-2</v>
      </c>
      <c r="E43" s="1">
        <v>1.0921375000000001E-2</v>
      </c>
      <c r="F43" s="1">
        <v>0</v>
      </c>
      <c r="G43" s="1">
        <v>-0.18897244800000002</v>
      </c>
      <c r="H43" s="1">
        <v>3.57</v>
      </c>
      <c r="I43" s="1">
        <v>357</v>
      </c>
      <c r="J43" s="1">
        <v>29.3</v>
      </c>
      <c r="K43" s="1">
        <v>1.27</v>
      </c>
      <c r="L43" s="1">
        <v>88.1</v>
      </c>
      <c r="M43" s="1">
        <v>55</v>
      </c>
    </row>
    <row r="44" spans="1:13" x14ac:dyDescent="0.2">
      <c r="A44" t="s">
        <v>47</v>
      </c>
      <c r="B44" t="s">
        <v>95</v>
      </c>
      <c r="C44" s="1">
        <v>6.5650302590000003</v>
      </c>
      <c r="D44" s="1">
        <v>6.2025520000000001E-3</v>
      </c>
      <c r="E44" s="1">
        <v>6.2025520000000001E-3</v>
      </c>
      <c r="F44" s="1">
        <v>0</v>
      </c>
      <c r="G44" s="1">
        <v>7.4993255999999994E-2</v>
      </c>
      <c r="H44" s="1">
        <v>3.59</v>
      </c>
      <c r="I44" s="1">
        <v>352.3</v>
      </c>
      <c r="J44" s="1">
        <v>29.9</v>
      </c>
      <c r="K44" s="1">
        <v>1.25</v>
      </c>
      <c r="L44" s="1">
        <v>88.5</v>
      </c>
      <c r="M44" s="1">
        <v>49</v>
      </c>
    </row>
    <row r="45" spans="1:13" x14ac:dyDescent="0.2">
      <c r="A45" t="s">
        <v>48</v>
      </c>
      <c r="B45" t="s">
        <v>95</v>
      </c>
      <c r="C45" s="1">
        <v>6.9747745050000001</v>
      </c>
      <c r="D45" s="1">
        <v>5.7791229999999997E-3</v>
      </c>
      <c r="E45" s="1">
        <v>5.7791229999999997E-3</v>
      </c>
      <c r="F45" s="1">
        <v>0</v>
      </c>
      <c r="G45" s="1">
        <v>-0.19342151999999999</v>
      </c>
      <c r="H45" s="1">
        <v>3.6</v>
      </c>
      <c r="I45" s="1">
        <v>334.8</v>
      </c>
      <c r="J45" s="1">
        <v>29.6</v>
      </c>
      <c r="K45" s="1">
        <v>0.69</v>
      </c>
      <c r="L45" s="1">
        <v>87.2</v>
      </c>
      <c r="M45" s="1">
        <v>70</v>
      </c>
    </row>
    <row r="46" spans="1:13" x14ac:dyDescent="0.2">
      <c r="A46" t="s">
        <v>49</v>
      </c>
      <c r="B46" t="s">
        <v>95</v>
      </c>
      <c r="C46" s="1">
        <v>12.416238910000001</v>
      </c>
      <c r="D46" s="1">
        <v>1.1994255000000001E-2</v>
      </c>
      <c r="E46" s="1">
        <v>1.1994255000000001E-2</v>
      </c>
      <c r="F46" s="1">
        <v>0</v>
      </c>
      <c r="G46" s="1">
        <v>-0.130003392</v>
      </c>
      <c r="H46" s="1">
        <v>3.61</v>
      </c>
      <c r="I46" s="1">
        <v>309.2</v>
      </c>
      <c r="J46" s="1">
        <v>29.3</v>
      </c>
      <c r="K46" s="1">
        <v>0.42</v>
      </c>
      <c r="L46" s="1">
        <v>85.9</v>
      </c>
      <c r="M46" s="1">
        <v>63</v>
      </c>
    </row>
    <row r="47" spans="1:13" x14ac:dyDescent="0.2">
      <c r="A47" t="s">
        <v>50</v>
      </c>
      <c r="B47" t="s">
        <v>95</v>
      </c>
      <c r="C47" s="1">
        <v>19.873736229999999</v>
      </c>
      <c r="D47" s="1">
        <v>0.19324569599999999</v>
      </c>
      <c r="E47" s="1">
        <v>0.19324569599999999</v>
      </c>
      <c r="F47" s="1">
        <v>0</v>
      </c>
      <c r="G47" s="1">
        <v>-0.30872035199999998</v>
      </c>
      <c r="H47" s="1">
        <v>3.63</v>
      </c>
      <c r="I47" s="1">
        <v>306.60000000000002</v>
      </c>
      <c r="J47" s="1">
        <v>28.2</v>
      </c>
      <c r="K47" s="1">
        <v>0.63</v>
      </c>
      <c r="L47" s="1">
        <v>82.5</v>
      </c>
      <c r="M47" s="1">
        <v>41</v>
      </c>
    </row>
    <row r="48" spans="1:13" x14ac:dyDescent="0.2">
      <c r="A48" t="s">
        <v>51</v>
      </c>
      <c r="B48" t="s">
        <v>95</v>
      </c>
      <c r="C48" s="1">
        <v>5.674463684</v>
      </c>
      <c r="D48" s="1">
        <v>0.26062387199999998</v>
      </c>
      <c r="E48" s="1">
        <v>0.26062387199999998</v>
      </c>
      <c r="F48" s="1">
        <v>0</v>
      </c>
      <c r="G48" s="1">
        <v>-8.0007887999999999E-2</v>
      </c>
      <c r="H48" s="1">
        <v>3.63</v>
      </c>
      <c r="I48" s="1">
        <v>305.7</v>
      </c>
      <c r="J48" s="1">
        <v>29.9</v>
      </c>
      <c r="K48" s="1">
        <v>0.42</v>
      </c>
      <c r="L48" s="1">
        <v>85.5</v>
      </c>
      <c r="M48" s="1">
        <v>64</v>
      </c>
    </row>
    <row r="49" spans="1:13" x14ac:dyDescent="0.2">
      <c r="A49" t="s">
        <v>52</v>
      </c>
      <c r="B49" t="s">
        <v>95</v>
      </c>
      <c r="C49" s="1">
        <v>12.225050270000001</v>
      </c>
      <c r="D49" s="1">
        <v>0.34515763199999999</v>
      </c>
      <c r="E49" s="1">
        <v>0.34515763199999999</v>
      </c>
      <c r="F49" s="1">
        <v>0</v>
      </c>
      <c r="G49" s="1">
        <v>-2.8391112E-2</v>
      </c>
      <c r="H49" s="1">
        <v>3.61</v>
      </c>
      <c r="I49" s="1">
        <v>364.7</v>
      </c>
      <c r="J49" s="1">
        <v>30.7</v>
      </c>
      <c r="K49" s="1">
        <v>1.53</v>
      </c>
      <c r="L49" s="1">
        <v>88.8</v>
      </c>
      <c r="M49" s="1">
        <v>60</v>
      </c>
    </row>
    <row r="50" spans="1:13" x14ac:dyDescent="0.2">
      <c r="A50" t="s">
        <v>53</v>
      </c>
      <c r="B50" t="s">
        <v>95</v>
      </c>
      <c r="C50" s="1">
        <v>4.8610567380000003</v>
      </c>
      <c r="D50" s="1">
        <v>4.7240759999999998E-3</v>
      </c>
      <c r="E50" s="1">
        <v>4.7240759999999998E-3</v>
      </c>
      <c r="F50" s="1">
        <v>0</v>
      </c>
      <c r="G50" s="1">
        <v>-0.11854137599999999</v>
      </c>
      <c r="H50" s="1">
        <v>3.57</v>
      </c>
      <c r="I50" s="1">
        <v>379</v>
      </c>
      <c r="J50" s="1">
        <v>30.9</v>
      </c>
      <c r="K50" s="1">
        <v>2.0299999999999998</v>
      </c>
      <c r="L50" s="1">
        <v>91.7</v>
      </c>
      <c r="M50" s="1">
        <v>59</v>
      </c>
    </row>
    <row r="51" spans="1:13" x14ac:dyDescent="0.2">
      <c r="A51" t="s">
        <v>54</v>
      </c>
      <c r="B51" t="s">
        <v>95</v>
      </c>
      <c r="C51" s="1">
        <v>5.043123059</v>
      </c>
      <c r="D51" s="1">
        <v>4.4973620000000004E-3</v>
      </c>
      <c r="E51" s="1">
        <v>4.4973620000000004E-3</v>
      </c>
      <c r="F51" s="1">
        <v>0</v>
      </c>
      <c r="G51" s="1">
        <v>0.48042436800000005</v>
      </c>
      <c r="H51" s="1">
        <v>3.56</v>
      </c>
      <c r="I51" s="1">
        <v>381</v>
      </c>
      <c r="J51" s="1">
        <v>30.9</v>
      </c>
      <c r="K51" s="1">
        <v>2</v>
      </c>
      <c r="L51" s="1">
        <v>92.5</v>
      </c>
      <c r="M51" s="1">
        <v>71</v>
      </c>
    </row>
    <row r="52" spans="1:13" x14ac:dyDescent="0.2">
      <c r="A52" t="s">
        <v>55</v>
      </c>
      <c r="B52" t="s">
        <v>95</v>
      </c>
      <c r="C52" s="1">
        <v>19.515305040000001</v>
      </c>
      <c r="D52" s="1">
        <v>0.41395968</v>
      </c>
      <c r="E52" s="1">
        <v>0.24686899200000001</v>
      </c>
      <c r="F52" s="1">
        <v>0.16709068799999999</v>
      </c>
      <c r="G52" s="1">
        <v>-0.21845697600000002</v>
      </c>
      <c r="H52" s="1">
        <v>3.62</v>
      </c>
      <c r="I52" s="1">
        <v>333</v>
      </c>
      <c r="J52" s="1">
        <v>28.5</v>
      </c>
      <c r="K52" s="1">
        <v>0.68</v>
      </c>
      <c r="L52" s="1">
        <v>83.8</v>
      </c>
      <c r="M52" s="1">
        <v>46</v>
      </c>
    </row>
    <row r="53" spans="1:13" x14ac:dyDescent="0.2">
      <c r="A53" t="s">
        <v>56</v>
      </c>
      <c r="B53" t="s">
        <v>95</v>
      </c>
      <c r="C53" s="1">
        <v>19.011296810000001</v>
      </c>
      <c r="D53" s="1">
        <v>0.195319296</v>
      </c>
      <c r="E53" s="1">
        <v>0.108790733</v>
      </c>
      <c r="F53" s="1">
        <v>8.6529945999999996E-2</v>
      </c>
      <c r="G53" s="1">
        <v>-0.14685707999999997</v>
      </c>
      <c r="H53" s="1">
        <v>3.6</v>
      </c>
      <c r="I53" s="1">
        <v>329.9</v>
      </c>
      <c r="J53" s="1">
        <v>28.5</v>
      </c>
      <c r="K53" s="1">
        <v>0.9</v>
      </c>
      <c r="L53" s="1">
        <v>86.5</v>
      </c>
      <c r="M53" s="1">
        <v>41</v>
      </c>
    </row>
    <row r="54" spans="1:13" x14ac:dyDescent="0.2">
      <c r="A54" t="s">
        <v>57</v>
      </c>
      <c r="B54" t="s">
        <v>95</v>
      </c>
      <c r="C54" s="1">
        <v>17.082306039999999</v>
      </c>
      <c r="D54" s="1">
        <v>0.123864422</v>
      </c>
      <c r="E54" s="1">
        <v>8.6764954000000005E-2</v>
      </c>
      <c r="F54" s="1">
        <v>3.7099469000000003E-2</v>
      </c>
      <c r="G54" s="1">
        <v>3.4159823999999998E-2</v>
      </c>
      <c r="H54" s="1">
        <v>3.58</v>
      </c>
      <c r="I54" s="1">
        <v>363.7</v>
      </c>
      <c r="J54" s="1">
        <v>28.6</v>
      </c>
      <c r="K54" s="1">
        <v>1.62</v>
      </c>
      <c r="L54" s="1">
        <v>88.6</v>
      </c>
      <c r="M54" s="1">
        <v>49</v>
      </c>
    </row>
    <row r="55" spans="1:13" x14ac:dyDescent="0.2">
      <c r="A55" t="s">
        <v>58</v>
      </c>
      <c r="B55" t="s">
        <v>95</v>
      </c>
      <c r="C55" s="1">
        <v>15.498443079999999</v>
      </c>
      <c r="D55" s="1">
        <v>0.40848537600000001</v>
      </c>
      <c r="E55" s="1">
        <v>0.22166784</v>
      </c>
      <c r="F55" s="1">
        <v>0.18681753600000001</v>
      </c>
      <c r="G55" s="1">
        <v>0.22120936799999996</v>
      </c>
      <c r="H55" s="1">
        <v>3.56</v>
      </c>
      <c r="I55" s="1">
        <v>382.6</v>
      </c>
      <c r="J55" s="1">
        <v>28.6</v>
      </c>
      <c r="K55" s="1">
        <v>2.2200000000000002</v>
      </c>
      <c r="L55" s="1">
        <v>89.9</v>
      </c>
      <c r="M55" s="1">
        <v>41</v>
      </c>
    </row>
    <row r="56" spans="1:13" x14ac:dyDescent="0.2">
      <c r="A56" t="s">
        <v>59</v>
      </c>
      <c r="B56" t="s">
        <v>95</v>
      </c>
      <c r="C56" s="1">
        <v>14.35891316</v>
      </c>
      <c r="D56" s="1">
        <v>7.5582720000000006E-2</v>
      </c>
      <c r="E56" s="1">
        <v>7.5582720000000006E-2</v>
      </c>
      <c r="F56" s="1">
        <v>0</v>
      </c>
      <c r="G56" s="1">
        <v>0.37703999999999999</v>
      </c>
      <c r="H56" s="1">
        <v>3.55</v>
      </c>
      <c r="I56" s="1">
        <v>425.2</v>
      </c>
      <c r="J56" s="1">
        <v>28.6</v>
      </c>
      <c r="K56" s="1">
        <v>4.3099999999999996</v>
      </c>
      <c r="L56" s="1">
        <v>91.2</v>
      </c>
      <c r="M56" s="1">
        <v>40</v>
      </c>
    </row>
    <row r="57" spans="1:13" x14ac:dyDescent="0.2">
      <c r="A57" t="s">
        <v>60</v>
      </c>
      <c r="B57" t="s">
        <v>95</v>
      </c>
      <c r="C57" s="1">
        <v>16.69118653</v>
      </c>
      <c r="D57" s="1">
        <v>3.5233228999999998E-2</v>
      </c>
      <c r="E57" s="1">
        <v>3.5233228999999998E-2</v>
      </c>
      <c r="F57" s="1">
        <v>0</v>
      </c>
      <c r="G57" s="1">
        <v>-1.4968488E-2</v>
      </c>
      <c r="H57" s="1">
        <v>3.6</v>
      </c>
      <c r="I57" s="1">
        <v>340</v>
      </c>
      <c r="J57" s="1">
        <v>28.7</v>
      </c>
      <c r="K57" s="1">
        <v>0.6</v>
      </c>
      <c r="L57" s="1">
        <v>87.7</v>
      </c>
      <c r="M57" s="1">
        <v>42</v>
      </c>
    </row>
    <row r="58" spans="1:13" x14ac:dyDescent="0.2">
      <c r="A58" t="s">
        <v>61</v>
      </c>
      <c r="B58" t="s">
        <v>95</v>
      </c>
      <c r="C58" s="1">
        <v>15.625775470000001</v>
      </c>
      <c r="D58" s="1">
        <v>5.6936909000000001E-2</v>
      </c>
      <c r="E58" s="1">
        <v>5.6936909000000001E-2</v>
      </c>
      <c r="F58" s="1">
        <v>0</v>
      </c>
      <c r="G58" s="1">
        <v>-8.2911096000000004E-2</v>
      </c>
      <c r="H58" s="1">
        <v>3.59</v>
      </c>
      <c r="I58" s="1">
        <v>345.8</v>
      </c>
      <c r="J58" s="1">
        <v>28.8</v>
      </c>
      <c r="K58" s="1">
        <v>0.72</v>
      </c>
      <c r="L58" s="1">
        <v>87.7</v>
      </c>
      <c r="M58" s="1">
        <v>47</v>
      </c>
    </row>
    <row r="59" spans="1:13" x14ac:dyDescent="0.2">
      <c r="A59" t="s">
        <v>62</v>
      </c>
      <c r="B59" t="s">
        <v>96</v>
      </c>
      <c r="C59" s="1">
        <v>9.4393215300000008</v>
      </c>
      <c r="D59" s="1">
        <v>2.0008858000000001E-2</v>
      </c>
      <c r="E59" s="1">
        <v>2.0008858000000001E-2</v>
      </c>
      <c r="F59" s="1">
        <v>0</v>
      </c>
      <c r="G59" s="1">
        <v>-0.142316525528</v>
      </c>
      <c r="H59" s="1">
        <v>3.77</v>
      </c>
      <c r="I59" s="1">
        <v>246.1</v>
      </c>
      <c r="J59" s="1">
        <v>28.8</v>
      </c>
      <c r="K59" s="1">
        <v>0.36</v>
      </c>
      <c r="L59" s="1">
        <v>83.8</v>
      </c>
      <c r="M59" s="1">
        <v>45</v>
      </c>
    </row>
    <row r="60" spans="1:13" x14ac:dyDescent="0.2">
      <c r="A60" t="s">
        <v>63</v>
      </c>
      <c r="B60" t="s">
        <v>96</v>
      </c>
      <c r="C60" s="1">
        <v>16.66153899</v>
      </c>
      <c r="D60" s="1">
        <v>0.74572185599999996</v>
      </c>
      <c r="E60" s="1">
        <v>5.4242611000000003E-2</v>
      </c>
      <c r="F60" s="1">
        <v>0.691490304</v>
      </c>
      <c r="G60" s="1">
        <v>-0.31261310462199998</v>
      </c>
      <c r="H60" s="1">
        <v>3.78</v>
      </c>
      <c r="I60" s="1">
        <v>236.4</v>
      </c>
      <c r="J60" s="1">
        <v>28.8</v>
      </c>
      <c r="K60" s="1">
        <v>0.4</v>
      </c>
      <c r="L60" s="1">
        <v>83.8</v>
      </c>
      <c r="M60" s="1">
        <v>36</v>
      </c>
    </row>
    <row r="61" spans="1:13" x14ac:dyDescent="0.2">
      <c r="A61" t="s">
        <v>64</v>
      </c>
      <c r="B61" t="s">
        <v>96</v>
      </c>
      <c r="C61" s="1">
        <v>10.79512647</v>
      </c>
      <c r="D61" s="1">
        <v>1.706711E-2</v>
      </c>
      <c r="E61" s="1">
        <v>1.706711E-2</v>
      </c>
      <c r="F61" s="1">
        <v>0</v>
      </c>
      <c r="G61" s="1">
        <v>2.7995245136000001E-2</v>
      </c>
      <c r="H61" s="1">
        <v>3.73</v>
      </c>
      <c r="I61" s="1">
        <v>280.60000000000002</v>
      </c>
      <c r="J61" s="1">
        <v>29.8</v>
      </c>
      <c r="K61" s="1">
        <v>0.61</v>
      </c>
      <c r="L61" s="1">
        <v>81.2</v>
      </c>
      <c r="M61" s="1">
        <v>34</v>
      </c>
    </row>
    <row r="62" spans="1:13" x14ac:dyDescent="0.2">
      <c r="A62" t="s">
        <v>65</v>
      </c>
      <c r="B62" t="s">
        <v>96</v>
      </c>
      <c r="C62" s="1">
        <v>37.431163150000003</v>
      </c>
      <c r="D62" s="1">
        <v>2.4317798399999999</v>
      </c>
      <c r="E62" s="1">
        <v>1.2522609000000001E-2</v>
      </c>
      <c r="F62" s="1">
        <v>2.4192</v>
      </c>
      <c r="G62" s="1">
        <v>-0.75347673599999998</v>
      </c>
      <c r="H62" s="1">
        <v>4.07</v>
      </c>
      <c r="I62" s="1">
        <v>180.2</v>
      </c>
      <c r="J62" s="1">
        <v>27.5</v>
      </c>
      <c r="K62" s="1">
        <v>0.76</v>
      </c>
      <c r="L62" s="1">
        <v>73.7</v>
      </c>
      <c r="M62" s="1">
        <v>34</v>
      </c>
    </row>
    <row r="63" spans="1:13" x14ac:dyDescent="0.2">
      <c r="A63" t="s">
        <v>66</v>
      </c>
      <c r="B63" t="s">
        <v>96</v>
      </c>
      <c r="C63" s="1">
        <v>24.727571130000001</v>
      </c>
      <c r="D63" s="1">
        <v>0.52206335999999998</v>
      </c>
      <c r="E63" s="1">
        <v>0.48863692800000003</v>
      </c>
      <c r="F63" s="1">
        <v>3.3426431999999999E-2</v>
      </c>
      <c r="G63" s="1">
        <v>1.2409905556999999E-2</v>
      </c>
      <c r="H63" s="1">
        <v>3.69</v>
      </c>
      <c r="I63" s="1">
        <v>316</v>
      </c>
      <c r="J63" s="1">
        <v>28.8</v>
      </c>
      <c r="K63" s="1">
        <v>0.31</v>
      </c>
      <c r="L63" s="1">
        <v>89.8</v>
      </c>
      <c r="M63" s="1">
        <v>49</v>
      </c>
    </row>
    <row r="64" spans="1:13" x14ac:dyDescent="0.2">
      <c r="A64" t="s">
        <v>67</v>
      </c>
      <c r="B64" t="s">
        <v>96</v>
      </c>
      <c r="C64" s="1">
        <v>19.579541379999998</v>
      </c>
      <c r="D64" s="1">
        <v>4.8871986999999999E-2</v>
      </c>
      <c r="E64" s="1">
        <v>2.6479872000000002E-2</v>
      </c>
      <c r="F64" s="1">
        <v>2.2392115000000001E-2</v>
      </c>
      <c r="G64" s="1">
        <v>-0.11677742263799999</v>
      </c>
      <c r="H64" s="1">
        <v>3.7</v>
      </c>
      <c r="I64" s="1">
        <v>275.7</v>
      </c>
      <c r="J64" s="1">
        <v>28.9</v>
      </c>
      <c r="K64" s="1">
        <v>0.21</v>
      </c>
      <c r="L64" s="1">
        <v>90.3</v>
      </c>
      <c r="M64" s="1">
        <v>60</v>
      </c>
    </row>
    <row r="65" spans="1:13" x14ac:dyDescent="0.2">
      <c r="A65" t="s">
        <v>68</v>
      </c>
      <c r="B65" t="s">
        <v>96</v>
      </c>
      <c r="C65" s="1">
        <v>16.33921698</v>
      </c>
      <c r="D65" s="1">
        <v>0.39174451199999999</v>
      </c>
      <c r="E65" s="1">
        <v>3.3830092999999999E-2</v>
      </c>
      <c r="F65" s="1">
        <v>0.357917184</v>
      </c>
      <c r="G65" s="1">
        <v>-0.23281142451099998</v>
      </c>
      <c r="H65" s="1">
        <v>3.72</v>
      </c>
      <c r="I65" s="1">
        <v>258.3</v>
      </c>
      <c r="J65" s="1">
        <v>28.9</v>
      </c>
      <c r="K65" s="1">
        <v>0.21</v>
      </c>
      <c r="L65" s="1">
        <v>89.4</v>
      </c>
      <c r="M65" s="1">
        <v>47</v>
      </c>
    </row>
    <row r="66" spans="1:13" x14ac:dyDescent="0.2">
      <c r="A66" t="s">
        <v>69</v>
      </c>
      <c r="B66" t="s">
        <v>96</v>
      </c>
      <c r="C66" s="1">
        <v>18.882444029999998</v>
      </c>
      <c r="D66" s="1">
        <v>0.56390860799999998</v>
      </c>
      <c r="E66" s="1">
        <v>0.10896214999999999</v>
      </c>
      <c r="F66" s="1">
        <v>0.45494783999999999</v>
      </c>
      <c r="G66" s="1">
        <v>-0.22073957773099998</v>
      </c>
      <c r="H66" s="1">
        <v>3.79</v>
      </c>
      <c r="I66" s="1">
        <v>237.3</v>
      </c>
      <c r="J66" s="1">
        <v>28.6</v>
      </c>
      <c r="K66" s="1">
        <v>0.23</v>
      </c>
      <c r="L66" s="1">
        <v>86.8</v>
      </c>
      <c r="M66" s="1">
        <v>47</v>
      </c>
    </row>
    <row r="67" spans="1:13" x14ac:dyDescent="0.2">
      <c r="A67" t="s">
        <v>70</v>
      </c>
      <c r="B67" t="s">
        <v>96</v>
      </c>
      <c r="C67" s="1">
        <v>38.925703380000002</v>
      </c>
      <c r="D67" s="1">
        <v>2.8323993600000001</v>
      </c>
      <c r="E67" s="1">
        <v>1.128619E-2</v>
      </c>
      <c r="F67" s="1">
        <v>2.82106368</v>
      </c>
      <c r="G67" s="1">
        <v>-0.70738043043499998</v>
      </c>
      <c r="H67" s="1">
        <v>4.04</v>
      </c>
      <c r="I67" s="1">
        <v>156</v>
      </c>
      <c r="J67" s="1">
        <v>28.3</v>
      </c>
      <c r="K67" s="1">
        <v>0.92</v>
      </c>
      <c r="L67" s="1">
        <v>76.400000000000006</v>
      </c>
      <c r="M67" s="1">
        <v>40</v>
      </c>
    </row>
    <row r="68" spans="1:13" x14ac:dyDescent="0.2">
      <c r="A68" t="s">
        <v>71</v>
      </c>
      <c r="B68" t="s">
        <v>96</v>
      </c>
      <c r="C68" s="1">
        <v>7.4096051340000004</v>
      </c>
      <c r="D68" s="1">
        <v>1.2051071999999999E-2</v>
      </c>
      <c r="E68" s="1">
        <v>1.2051071999999999E-2</v>
      </c>
      <c r="F68" s="1">
        <v>0</v>
      </c>
      <c r="G68" s="1">
        <v>-8.9550336804E-2</v>
      </c>
      <c r="H68" s="1">
        <v>3.7</v>
      </c>
      <c r="I68" s="1">
        <v>317.60000000000002</v>
      </c>
      <c r="J68" s="1">
        <v>27.9</v>
      </c>
      <c r="K68" s="1">
        <v>1.01</v>
      </c>
      <c r="L68" s="1">
        <v>74.099999999999994</v>
      </c>
      <c r="M68" s="1">
        <v>28</v>
      </c>
    </row>
    <row r="69" spans="1:13" x14ac:dyDescent="0.2">
      <c r="A69" t="s">
        <v>72</v>
      </c>
      <c r="B69" t="s">
        <v>96</v>
      </c>
      <c r="C69" s="1">
        <v>14.037731450000001</v>
      </c>
      <c r="D69" s="1">
        <v>0.68632012799999997</v>
      </c>
      <c r="E69" s="1">
        <v>0.19913471999999999</v>
      </c>
      <c r="F69" s="1">
        <v>0.48718540799999999</v>
      </c>
      <c r="G69" s="1">
        <v>-0.15041237710899999</v>
      </c>
      <c r="H69" s="1">
        <v>3.65</v>
      </c>
      <c r="I69" s="1">
        <v>334.4</v>
      </c>
      <c r="J69" s="1">
        <v>28.5</v>
      </c>
      <c r="K69" s="1">
        <v>2.2200000000000002</v>
      </c>
      <c r="L69" s="1">
        <v>84.4</v>
      </c>
      <c r="M69" s="1">
        <v>46</v>
      </c>
    </row>
    <row r="70" spans="1:13" x14ac:dyDescent="0.2">
      <c r="A70" t="s">
        <v>73</v>
      </c>
      <c r="B70" t="s">
        <v>96</v>
      </c>
      <c r="C70" s="1">
        <v>20.387246869999998</v>
      </c>
      <c r="D70" s="1">
        <v>0.82397951999999997</v>
      </c>
      <c r="E70" s="1">
        <v>2.5018675000000001E-2</v>
      </c>
      <c r="F70" s="1">
        <v>0.79895808000000001</v>
      </c>
      <c r="G70" s="1">
        <v>-0.23323463620100002</v>
      </c>
      <c r="H70" s="1">
        <v>3.64</v>
      </c>
      <c r="I70" s="1">
        <v>326.89999999999998</v>
      </c>
      <c r="J70" s="1">
        <v>28.9</v>
      </c>
      <c r="K70" s="1">
        <v>1.32</v>
      </c>
      <c r="L70" s="1">
        <v>84</v>
      </c>
      <c r="M70" s="1">
        <v>55</v>
      </c>
    </row>
    <row r="71" spans="1:13" x14ac:dyDescent="0.2">
      <c r="A71" t="s">
        <v>74</v>
      </c>
      <c r="B71" t="s">
        <v>96</v>
      </c>
      <c r="C71" s="1">
        <v>15.613612379999999</v>
      </c>
      <c r="D71" s="1">
        <v>5.6866410000000001E-3</v>
      </c>
      <c r="E71" s="1">
        <v>5.6866410000000001E-3</v>
      </c>
      <c r="F71" s="1">
        <v>0</v>
      </c>
      <c r="G71" s="1">
        <v>2.4429932902E-2</v>
      </c>
      <c r="H71" s="1">
        <v>3.65</v>
      </c>
      <c r="I71" s="1">
        <v>306.2</v>
      </c>
      <c r="J71" s="1">
        <v>28.9</v>
      </c>
      <c r="K71" s="1">
        <v>0.45</v>
      </c>
      <c r="L71" s="1">
        <v>82.4</v>
      </c>
      <c r="M71" s="1">
        <v>57</v>
      </c>
    </row>
    <row r="72" spans="1:13" x14ac:dyDescent="0.2">
      <c r="A72" t="s">
        <v>75</v>
      </c>
      <c r="B72" t="s">
        <v>96</v>
      </c>
      <c r="C72" s="1">
        <v>7.6627495379999999</v>
      </c>
      <c r="D72" s="1">
        <v>3.9040360000000001E-3</v>
      </c>
      <c r="E72" s="1">
        <v>3.9040360000000001E-3</v>
      </c>
      <c r="F72" s="1">
        <v>0</v>
      </c>
      <c r="G72" s="1">
        <v>-0.139798434039</v>
      </c>
      <c r="H72" s="1">
        <v>3.65</v>
      </c>
      <c r="I72" s="1">
        <v>308.5</v>
      </c>
      <c r="J72" s="1">
        <v>29.2</v>
      </c>
      <c r="K72" s="1">
        <v>0.91</v>
      </c>
      <c r="L72" s="1">
        <v>81.3</v>
      </c>
      <c r="M72" s="1">
        <v>33</v>
      </c>
    </row>
    <row r="73" spans="1:13" x14ac:dyDescent="0.2">
      <c r="A73" t="s">
        <v>76</v>
      </c>
      <c r="B73" t="s">
        <v>96</v>
      </c>
      <c r="C73" s="1">
        <v>31.90303669</v>
      </c>
      <c r="D73" s="1">
        <v>0.75989145599999997</v>
      </c>
      <c r="E73" s="1">
        <v>0.59925657600000004</v>
      </c>
      <c r="F73" s="1">
        <v>0.16063488000000001</v>
      </c>
      <c r="G73" s="1">
        <v>-0.333077136</v>
      </c>
      <c r="H73" s="1">
        <v>3.86</v>
      </c>
      <c r="I73" s="1">
        <v>219.6</v>
      </c>
      <c r="J73" s="1">
        <v>28</v>
      </c>
      <c r="K73" s="1">
        <v>0.33</v>
      </c>
      <c r="L73" s="1">
        <v>87.4</v>
      </c>
      <c r="M73" s="1">
        <v>56</v>
      </c>
    </row>
    <row r="74" spans="1:13" x14ac:dyDescent="0.2">
      <c r="A74" t="s">
        <v>77</v>
      </c>
      <c r="B74" t="s">
        <v>96</v>
      </c>
      <c r="C74" s="1">
        <v>11.340185140000001</v>
      </c>
      <c r="D74" s="1">
        <v>3.8694760000000002E-3</v>
      </c>
      <c r="E74" s="1">
        <v>3.8694760000000002E-3</v>
      </c>
      <c r="F74" s="1">
        <v>0</v>
      </c>
      <c r="G74" s="1">
        <v>-0.12861933157399999</v>
      </c>
      <c r="H74" s="1">
        <v>3.65</v>
      </c>
      <c r="I74" s="1">
        <v>306</v>
      </c>
      <c r="J74" s="1">
        <v>29.2</v>
      </c>
      <c r="K74" s="1">
        <v>0.53</v>
      </c>
      <c r="L74" s="1">
        <v>82.1</v>
      </c>
      <c r="M74" s="1">
        <v>67</v>
      </c>
    </row>
    <row r="75" spans="1:13" x14ac:dyDescent="0.2">
      <c r="A75" t="s">
        <v>78</v>
      </c>
      <c r="B75" t="s">
        <v>96</v>
      </c>
      <c r="C75" s="1">
        <v>6.2655140569999999</v>
      </c>
      <c r="D75" s="1">
        <v>1.4144716799999999</v>
      </c>
      <c r="E75" s="1">
        <v>1.39968E-2</v>
      </c>
      <c r="F75" s="1">
        <v>1.40050944</v>
      </c>
      <c r="G75" s="1">
        <v>-0.45063603373599997</v>
      </c>
      <c r="H75" s="1">
        <v>3.67</v>
      </c>
      <c r="I75" s="1">
        <v>312.60000000000002</v>
      </c>
      <c r="J75" s="1">
        <v>29.1</v>
      </c>
      <c r="K75" s="1">
        <v>0.86</v>
      </c>
      <c r="L75" s="1">
        <v>81.400000000000006</v>
      </c>
      <c r="M75" s="1">
        <v>58</v>
      </c>
    </row>
    <row r="76" spans="1:13" x14ac:dyDescent="0.2">
      <c r="A76" t="s">
        <v>79</v>
      </c>
      <c r="B76" t="s">
        <v>96</v>
      </c>
      <c r="C76" s="1">
        <v>4.1373526150000002</v>
      </c>
      <c r="D76" s="1">
        <v>4.6391959999999999E-3</v>
      </c>
      <c r="E76" s="1">
        <v>4.6391959999999999E-3</v>
      </c>
      <c r="F76" s="1">
        <v>0</v>
      </c>
      <c r="G76" s="1">
        <v>-0.160271228455</v>
      </c>
      <c r="H76" s="1">
        <v>3.69</v>
      </c>
      <c r="I76" s="1">
        <v>316.7</v>
      </c>
      <c r="J76" s="1">
        <v>29.3</v>
      </c>
      <c r="K76" s="1">
        <v>2.06</v>
      </c>
      <c r="L76" s="1">
        <v>80.400000000000006</v>
      </c>
      <c r="M76" s="1">
        <v>55</v>
      </c>
    </row>
    <row r="77" spans="1:13" x14ac:dyDescent="0.2">
      <c r="A77" t="s">
        <v>80</v>
      </c>
      <c r="B77" t="s">
        <v>96</v>
      </c>
      <c r="C77" s="1">
        <v>2.2375152630000001</v>
      </c>
      <c r="D77" s="1">
        <v>6.5340520000000003E-3</v>
      </c>
      <c r="E77" s="1">
        <v>6.5340520000000003E-3</v>
      </c>
      <c r="F77" s="1">
        <v>0</v>
      </c>
      <c r="G77" s="1">
        <v>-0.13690628745</v>
      </c>
      <c r="H77" s="1">
        <v>3.65</v>
      </c>
      <c r="I77" s="1">
        <v>366.1</v>
      </c>
      <c r="J77" s="1">
        <v>28.7</v>
      </c>
      <c r="K77" s="1">
        <v>4.05</v>
      </c>
      <c r="L77" s="1">
        <v>77.099999999999994</v>
      </c>
      <c r="M77" s="1">
        <v>50</v>
      </c>
    </row>
    <row r="78" spans="1:13" x14ac:dyDescent="0.2">
      <c r="A78" t="s">
        <v>81</v>
      </c>
      <c r="B78" t="s">
        <v>96</v>
      </c>
      <c r="C78" s="1">
        <v>5.7079121930000003</v>
      </c>
      <c r="D78" s="1">
        <v>7.0044826000000004E-2</v>
      </c>
      <c r="E78" s="1">
        <v>2.4291533000000001E-2</v>
      </c>
      <c r="F78" s="1">
        <v>4.5753293E-2</v>
      </c>
      <c r="G78" s="1">
        <v>-0.161649276664</v>
      </c>
      <c r="H78" s="1">
        <v>3.63</v>
      </c>
      <c r="I78" s="1">
        <v>319.89999999999998</v>
      </c>
      <c r="J78" s="1">
        <v>28.7</v>
      </c>
      <c r="K78" s="1">
        <v>1.49</v>
      </c>
      <c r="L78" s="1">
        <v>77</v>
      </c>
      <c r="M78" s="1">
        <v>46</v>
      </c>
    </row>
    <row r="79" spans="1:13" x14ac:dyDescent="0.2">
      <c r="A79" t="s">
        <v>82</v>
      </c>
      <c r="B79" t="s">
        <v>96</v>
      </c>
      <c r="C79" s="1">
        <v>6.8812707160000004</v>
      </c>
      <c r="D79" s="1">
        <v>2.3054285000000001E-2</v>
      </c>
      <c r="E79" s="1">
        <v>2.3054285000000001E-2</v>
      </c>
      <c r="F79" s="1">
        <v>0</v>
      </c>
      <c r="G79" s="1">
        <v>0.107379359731</v>
      </c>
      <c r="H79" s="1">
        <v>3.64</v>
      </c>
      <c r="I79" s="1">
        <v>311.5</v>
      </c>
      <c r="J79" s="1">
        <v>28.6</v>
      </c>
      <c r="K79" s="1">
        <v>1.4</v>
      </c>
      <c r="L79" s="1">
        <v>72.3</v>
      </c>
      <c r="M79" s="1">
        <v>48</v>
      </c>
    </row>
    <row r="80" spans="1:13" x14ac:dyDescent="0.2">
      <c r="A80" t="s">
        <v>83</v>
      </c>
      <c r="B80" t="s">
        <v>96</v>
      </c>
      <c r="C80" s="1">
        <v>3.4261156640000001</v>
      </c>
      <c r="D80" s="1">
        <v>4.716334E-3</v>
      </c>
      <c r="E80" s="1">
        <v>4.716334E-3</v>
      </c>
      <c r="F80" s="1">
        <v>0</v>
      </c>
      <c r="G80" s="1">
        <v>-0.222940308368</v>
      </c>
      <c r="H80" s="1">
        <v>3.61</v>
      </c>
      <c r="I80" s="1">
        <v>330.4</v>
      </c>
      <c r="J80" s="1">
        <v>28.6</v>
      </c>
      <c r="K80" s="1">
        <v>1.59</v>
      </c>
      <c r="L80" s="1">
        <v>79.2</v>
      </c>
      <c r="M80" s="1">
        <v>51</v>
      </c>
    </row>
    <row r="81" spans="1:13" x14ac:dyDescent="0.2">
      <c r="A81" t="s">
        <v>84</v>
      </c>
      <c r="B81" t="s">
        <v>96</v>
      </c>
      <c r="C81" s="1">
        <v>24.818414239999999</v>
      </c>
      <c r="D81" s="1">
        <v>3.5219405000000002E-2</v>
      </c>
      <c r="E81" s="1">
        <v>3.5219405000000002E-2</v>
      </c>
      <c r="F81" s="1">
        <v>0</v>
      </c>
      <c r="G81" s="1">
        <v>-0.30442209599999998</v>
      </c>
      <c r="H81" s="1">
        <v>3.77</v>
      </c>
      <c r="I81" s="1">
        <v>274.10000000000002</v>
      </c>
      <c r="J81" s="1">
        <v>28.4</v>
      </c>
      <c r="K81" s="1">
        <v>0.41</v>
      </c>
      <c r="L81" s="1">
        <v>90.7</v>
      </c>
      <c r="M81" s="1">
        <v>53</v>
      </c>
    </row>
    <row r="82" spans="1:13" x14ac:dyDescent="0.2">
      <c r="A82" t="s">
        <v>85</v>
      </c>
      <c r="B82" t="s">
        <v>96</v>
      </c>
      <c r="C82" s="1">
        <v>19.63997676</v>
      </c>
      <c r="D82" s="1">
        <v>3.1033498E-2</v>
      </c>
      <c r="E82" s="1">
        <v>1.7230234000000001E-2</v>
      </c>
      <c r="F82" s="1">
        <v>1.3803401999999999E-2</v>
      </c>
      <c r="G82" s="1">
        <v>-0.10457461101399999</v>
      </c>
      <c r="H82" s="1">
        <v>3.74</v>
      </c>
      <c r="I82" s="1">
        <v>310.39999999999998</v>
      </c>
      <c r="J82" s="1">
        <v>28.5</v>
      </c>
      <c r="K82" s="1">
        <v>0.46</v>
      </c>
      <c r="L82" s="1">
        <v>90.9</v>
      </c>
      <c r="M82" s="1">
        <v>26</v>
      </c>
    </row>
    <row r="83" spans="1:13" x14ac:dyDescent="0.2">
      <c r="A83" t="s">
        <v>86</v>
      </c>
      <c r="B83" t="s">
        <v>96</v>
      </c>
      <c r="C83" s="1">
        <v>24.650411500000001</v>
      </c>
      <c r="D83" s="1">
        <v>0.53055129599999995</v>
      </c>
      <c r="E83" s="1">
        <v>0.27888537600000002</v>
      </c>
      <c r="F83" s="1">
        <v>0.25166591999999999</v>
      </c>
      <c r="G83" s="1">
        <v>-0.239606730026</v>
      </c>
      <c r="H83" s="1">
        <v>3.73</v>
      </c>
      <c r="I83" s="1">
        <v>248.9</v>
      </c>
      <c r="J83" s="1">
        <v>28.4</v>
      </c>
      <c r="K83" s="1">
        <v>0.3</v>
      </c>
      <c r="L83" s="1">
        <v>89.5</v>
      </c>
      <c r="M83" s="1">
        <v>45</v>
      </c>
    </row>
    <row r="84" spans="1:13" x14ac:dyDescent="0.2">
      <c r="A84" t="s">
        <v>87</v>
      </c>
      <c r="B84" t="s">
        <v>96</v>
      </c>
      <c r="C84" s="1">
        <v>23.118621780000002</v>
      </c>
      <c r="D84" s="1">
        <v>7.5816346000000007E-2</v>
      </c>
      <c r="E84" s="1">
        <v>7.5816346000000007E-2</v>
      </c>
      <c r="F84" s="1">
        <v>0</v>
      </c>
      <c r="G84" s="1">
        <v>-0.27341144361499997</v>
      </c>
      <c r="H84" s="1">
        <v>3.71</v>
      </c>
      <c r="I84" s="1">
        <v>269.89999999999998</v>
      </c>
      <c r="J84" s="1">
        <v>28.4</v>
      </c>
      <c r="K84" s="1">
        <v>0.39</v>
      </c>
      <c r="L84" s="1">
        <v>90.3</v>
      </c>
      <c r="M84" s="1">
        <v>44</v>
      </c>
    </row>
    <row r="85" spans="1:13" x14ac:dyDescent="0.2">
      <c r="A85" t="s">
        <v>88</v>
      </c>
      <c r="B85" t="s">
        <v>96</v>
      </c>
      <c r="C85" s="1">
        <v>21.8251527</v>
      </c>
      <c r="D85" s="1">
        <v>6.7891045999999997E-2</v>
      </c>
      <c r="E85" s="1">
        <v>6.7891045999999997E-2</v>
      </c>
      <c r="F85" s="1">
        <v>0</v>
      </c>
      <c r="G85" s="1">
        <v>-0.16356815576199998</v>
      </c>
      <c r="H85" s="1">
        <v>3.71</v>
      </c>
      <c r="I85" s="1">
        <v>275.7</v>
      </c>
      <c r="J85" s="1">
        <v>28.4</v>
      </c>
      <c r="K85" s="1">
        <v>0.21</v>
      </c>
      <c r="L85" s="1">
        <v>90.5</v>
      </c>
      <c r="M85" s="1">
        <v>50</v>
      </c>
    </row>
    <row r="86" spans="1:13" x14ac:dyDescent="0.2">
      <c r="A86" t="s">
        <v>89</v>
      </c>
      <c r="B86" t="s">
        <v>96</v>
      </c>
      <c r="C86" s="1">
        <v>26.928711140000001</v>
      </c>
      <c r="D86" s="1">
        <v>2.2336819000000001E-2</v>
      </c>
      <c r="E86" s="1">
        <v>2.2336819000000001E-2</v>
      </c>
      <c r="F86" s="1">
        <v>0</v>
      </c>
      <c r="G86" s="1">
        <v>-0.10767669347499999</v>
      </c>
      <c r="H86" s="1">
        <v>3.7</v>
      </c>
      <c r="I86" s="1">
        <v>298.89999999999998</v>
      </c>
      <c r="J86" s="1">
        <v>28.6</v>
      </c>
      <c r="K86" s="1">
        <v>0.32</v>
      </c>
      <c r="L86" s="1">
        <v>89.5</v>
      </c>
      <c r="M86" s="1">
        <v>39</v>
      </c>
    </row>
    <row r="87" spans="1:13" x14ac:dyDescent="0.2">
      <c r="A87" t="s">
        <v>90</v>
      </c>
      <c r="B87" t="s">
        <v>96</v>
      </c>
      <c r="C87" s="1">
        <v>25.165822630000001</v>
      </c>
      <c r="D87" s="1">
        <v>0.11289922600000001</v>
      </c>
      <c r="E87" s="1">
        <v>7.1497727999999997E-2</v>
      </c>
      <c r="F87" s="1">
        <v>4.1401498000000002E-2</v>
      </c>
      <c r="G87" s="1">
        <v>-0.115163405516</v>
      </c>
      <c r="H87" s="1">
        <v>3.69</v>
      </c>
      <c r="I87" s="1">
        <v>318.7</v>
      </c>
      <c r="J87" s="1">
        <v>28.7</v>
      </c>
      <c r="K87" s="1">
        <v>0.41</v>
      </c>
      <c r="L87" s="1">
        <v>90.1</v>
      </c>
      <c r="M87" s="1">
        <v>53</v>
      </c>
    </row>
    <row r="88" spans="1:13" x14ac:dyDescent="0.2"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x14ac:dyDescent="0.2">
      <c r="A89" s="2" t="s">
        <v>97</v>
      </c>
      <c r="B89" s="2"/>
      <c r="C89" s="3" t="s">
        <v>1</v>
      </c>
      <c r="D89" s="3" t="s">
        <v>2</v>
      </c>
      <c r="E89" s="3" t="s">
        <v>3</v>
      </c>
      <c r="F89" s="3" t="s">
        <v>4</v>
      </c>
      <c r="G89" s="3" t="s">
        <v>100</v>
      </c>
      <c r="H89" s="3" t="s">
        <v>103</v>
      </c>
      <c r="I89" s="3" t="s">
        <v>104</v>
      </c>
      <c r="J89" s="3" t="s">
        <v>105</v>
      </c>
      <c r="K89" s="3" t="s">
        <v>106</v>
      </c>
      <c r="L89" s="3" t="s">
        <v>107</v>
      </c>
      <c r="M89" s="3" t="s">
        <v>108</v>
      </c>
    </row>
    <row r="90" spans="1:13" x14ac:dyDescent="0.2">
      <c r="A90" t="s">
        <v>92</v>
      </c>
      <c r="C90" s="1">
        <f>MEDIAN(C2:C58)</f>
        <v>17.096749710000001</v>
      </c>
      <c r="D90" s="1">
        <f t="shared" ref="D90:F90" si="0">MEDIAN(D2:D58)</f>
        <v>0.194628096</v>
      </c>
      <c r="E90" s="1">
        <f t="shared" si="0"/>
        <v>8.6764954000000005E-2</v>
      </c>
      <c r="F90" s="1">
        <f t="shared" si="0"/>
        <v>6.1837517000000002E-2</v>
      </c>
      <c r="G90" s="1">
        <f t="shared" ref="G90:M90" si="1">MEDIAN(G2:G58)</f>
        <v>-8.2911096000000004E-2</v>
      </c>
      <c r="H90" s="1">
        <f t="shared" si="1"/>
        <v>3.6</v>
      </c>
      <c r="I90" s="1">
        <f t="shared" si="1"/>
        <v>346</v>
      </c>
      <c r="J90" s="1">
        <f t="shared" si="1"/>
        <v>29.9</v>
      </c>
      <c r="K90" s="1">
        <f t="shared" si="1"/>
        <v>0.9</v>
      </c>
      <c r="L90" s="1">
        <f t="shared" si="1"/>
        <v>88</v>
      </c>
      <c r="M90" s="1">
        <f t="shared" si="1"/>
        <v>55</v>
      </c>
    </row>
    <row r="91" spans="1:13" x14ac:dyDescent="0.2">
      <c r="A91" t="s">
        <v>109</v>
      </c>
      <c r="C91" s="1">
        <f>AVERAGE(C2:C58)</f>
        <v>17.096516321491229</v>
      </c>
      <c r="D91" s="1">
        <f t="shared" ref="D91:F91" si="2">AVERAGE(D2:D58)</f>
        <v>0.33975652726315791</v>
      </c>
      <c r="E91" s="1">
        <f t="shared" si="2"/>
        <v>0.13534310075438602</v>
      </c>
      <c r="F91" s="1">
        <f t="shared" si="2"/>
        <v>0.20441509268421049</v>
      </c>
      <c r="G91" s="1">
        <f t="shared" ref="G91:M91" si="3">AVERAGE(G2:G58)</f>
        <v>-3.3172114995035105E-2</v>
      </c>
      <c r="H91" s="1">
        <f t="shared" si="3"/>
        <v>3.6219298245614047</v>
      </c>
      <c r="I91" s="1">
        <f t="shared" si="3"/>
        <v>338.47894736842102</v>
      </c>
      <c r="J91" s="1">
        <f t="shared" si="3"/>
        <v>30.115789473684206</v>
      </c>
      <c r="K91" s="1">
        <f t="shared" si="3"/>
        <v>1.6635087719298247</v>
      </c>
      <c r="L91" s="1">
        <f t="shared" si="3"/>
        <v>85.726315789473688</v>
      </c>
      <c r="M91" s="1">
        <f t="shared" si="3"/>
        <v>54.368421052631582</v>
      </c>
    </row>
    <row r="92" spans="1:13" x14ac:dyDescent="0.2">
      <c r="A92" t="s">
        <v>93</v>
      </c>
      <c r="C92" s="1">
        <f>MIN(C2:C58)</f>
        <v>4.3908771160000004</v>
      </c>
      <c r="D92" s="1">
        <f t="shared" ref="D92:F92" si="4">MIN(D2:D58)</f>
        <v>4.4973620000000004E-3</v>
      </c>
      <c r="E92" s="1">
        <f t="shared" si="4"/>
        <v>4.4973620000000004E-3</v>
      </c>
      <c r="F92" s="1">
        <f t="shared" si="4"/>
        <v>0</v>
      </c>
      <c r="G92" s="1">
        <f t="shared" ref="G92:M92" si="5">MIN(G2:G58)</f>
        <v>-0.84034675200000009</v>
      </c>
      <c r="H92" s="1">
        <f t="shared" si="5"/>
        <v>3.54</v>
      </c>
      <c r="I92" s="1">
        <f t="shared" si="5"/>
        <v>175.6</v>
      </c>
      <c r="J92" s="1">
        <f t="shared" si="5"/>
        <v>28.1</v>
      </c>
      <c r="K92" s="1">
        <f t="shared" si="5"/>
        <v>0.17</v>
      </c>
      <c r="L92" s="1">
        <f t="shared" si="5"/>
        <v>60.8</v>
      </c>
      <c r="M92" s="1">
        <f t="shared" si="5"/>
        <v>30</v>
      </c>
    </row>
    <row r="93" spans="1:13" x14ac:dyDescent="0.2">
      <c r="A93" t="s">
        <v>94</v>
      </c>
      <c r="C93" s="1">
        <f>MAX(C2:C58)</f>
        <v>42.753277189999999</v>
      </c>
      <c r="D93" s="1">
        <f t="shared" ref="D93:F93" si="6">MAX(D2:D58)</f>
        <v>2.6615347200000001</v>
      </c>
      <c r="E93" s="1">
        <f t="shared" si="6"/>
        <v>0.66794803199999997</v>
      </c>
      <c r="F93" s="1">
        <f t="shared" si="6"/>
        <v>2.5705727999999999</v>
      </c>
      <c r="G93" s="1">
        <f t="shared" ref="G93:M93" si="7">MAX(G2:G58)</f>
        <v>0.5977215119999999</v>
      </c>
      <c r="H93" s="1">
        <f t="shared" si="7"/>
        <v>3.92</v>
      </c>
      <c r="I93" s="1">
        <f t="shared" si="7"/>
        <v>425.2</v>
      </c>
      <c r="J93" s="1">
        <f t="shared" si="7"/>
        <v>33.1</v>
      </c>
      <c r="K93" s="1">
        <f t="shared" si="7"/>
        <v>6.1</v>
      </c>
      <c r="L93" s="1">
        <f t="shared" si="7"/>
        <v>92.5</v>
      </c>
      <c r="M93" s="1">
        <f t="shared" si="7"/>
        <v>78</v>
      </c>
    </row>
    <row r="94" spans="1:13" x14ac:dyDescent="0.2"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x14ac:dyDescent="0.2">
      <c r="A95" s="2" t="s">
        <v>98</v>
      </c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x14ac:dyDescent="0.2">
      <c r="A96" t="s">
        <v>92</v>
      </c>
      <c r="C96" s="1">
        <f>MEDIAN(C59:C87)</f>
        <v>16.66153899</v>
      </c>
      <c r="D96" s="1">
        <f t="shared" ref="D96:F96" si="8">MEDIAN(D59:D87)</f>
        <v>6.7891045999999997E-2</v>
      </c>
      <c r="E96" s="1">
        <f t="shared" si="8"/>
        <v>2.3054285000000001E-2</v>
      </c>
      <c r="F96" s="1">
        <f t="shared" si="8"/>
        <v>1.3803401999999999E-2</v>
      </c>
      <c r="G96" s="1">
        <f>MEDIAN(G59:G87)</f>
        <v>-0.160271228455</v>
      </c>
      <c r="H96" s="1">
        <f t="shared" ref="G96:M96" si="9">MEDIAN(H59:H87)</f>
        <v>3.7</v>
      </c>
      <c r="I96" s="1">
        <f t="shared" si="9"/>
        <v>306</v>
      </c>
      <c r="J96" s="1">
        <f t="shared" si="9"/>
        <v>28.7</v>
      </c>
      <c r="K96" s="1">
        <f t="shared" si="9"/>
        <v>0.46</v>
      </c>
      <c r="L96" s="1">
        <f t="shared" si="9"/>
        <v>83.8</v>
      </c>
      <c r="M96" s="1">
        <f t="shared" si="9"/>
        <v>47</v>
      </c>
    </row>
    <row r="97" spans="1:13" x14ac:dyDescent="0.2">
      <c r="A97" t="s">
        <v>109</v>
      </c>
      <c r="C97" s="1">
        <f>AVERAGE(C59:C87)</f>
        <v>17.101330534482763</v>
      </c>
      <c r="D97" s="1">
        <f t="shared" ref="D97:F97" si="10">AVERAGE(D59:D87)</f>
        <v>0.42305089065517232</v>
      </c>
      <c r="E97" s="1">
        <f t="shared" si="10"/>
        <v>7.8209198999999993E-2</v>
      </c>
      <c r="F97" s="1">
        <f t="shared" si="10"/>
        <v>0.34483963710344839</v>
      </c>
      <c r="G97" s="1">
        <f t="shared" ref="G97:M97" si="11">AVERAGE(G59:G87)</f>
        <v>-0.201014458618862</v>
      </c>
      <c r="H97" s="1">
        <f t="shared" si="11"/>
        <v>3.725172413793103</v>
      </c>
      <c r="I97" s="1">
        <f t="shared" si="11"/>
        <v>284.81379310344823</v>
      </c>
      <c r="J97" s="1">
        <f t="shared" si="11"/>
        <v>28.668965517241382</v>
      </c>
      <c r="K97" s="1">
        <f t="shared" si="11"/>
        <v>0.85275862068965513</v>
      </c>
      <c r="L97" s="1">
        <f t="shared" si="11"/>
        <v>83.786206896551732</v>
      </c>
      <c r="M97" s="1">
        <f t="shared" si="11"/>
        <v>46.620689655172413</v>
      </c>
    </row>
    <row r="98" spans="1:13" x14ac:dyDescent="0.2">
      <c r="A98" t="s">
        <v>93</v>
      </c>
      <c r="C98" s="1">
        <f>MIN(C59:C87)</f>
        <v>2.2375152630000001</v>
      </c>
      <c r="D98" s="1">
        <f t="shared" ref="D98:F98" si="12">MIN(D59:D87)</f>
        <v>3.8694760000000002E-3</v>
      </c>
      <c r="E98" s="1">
        <f t="shared" si="12"/>
        <v>3.8694760000000002E-3</v>
      </c>
      <c r="F98" s="1">
        <f t="shared" si="12"/>
        <v>0</v>
      </c>
      <c r="G98" s="1">
        <f t="shared" ref="G98:M98" si="13">MIN(G59:G87)</f>
        <v>-0.75347673599999998</v>
      </c>
      <c r="H98" s="1">
        <f t="shared" si="13"/>
        <v>3.61</v>
      </c>
      <c r="I98" s="1">
        <f t="shared" si="13"/>
        <v>156</v>
      </c>
      <c r="J98" s="1">
        <f t="shared" si="13"/>
        <v>27.5</v>
      </c>
      <c r="K98" s="1">
        <f t="shared" si="13"/>
        <v>0.21</v>
      </c>
      <c r="L98" s="1">
        <f t="shared" si="13"/>
        <v>72.3</v>
      </c>
      <c r="M98" s="1">
        <f t="shared" si="13"/>
        <v>26</v>
      </c>
    </row>
    <row r="99" spans="1:13" x14ac:dyDescent="0.2">
      <c r="A99" t="s">
        <v>94</v>
      </c>
      <c r="C99" s="1">
        <f>MAX(C59:C87)</f>
        <v>38.925703380000002</v>
      </c>
      <c r="D99" s="1">
        <f t="shared" ref="D99:F99" si="14">MAX(D59:D87)</f>
        <v>2.8323993600000001</v>
      </c>
      <c r="E99" s="1">
        <f t="shared" si="14"/>
        <v>0.59925657600000004</v>
      </c>
      <c r="F99" s="1">
        <f t="shared" si="14"/>
        <v>2.82106368</v>
      </c>
      <c r="G99" s="1">
        <f t="shared" ref="G99:M99" si="15">MAX(G59:G87)</f>
        <v>0.107379359731</v>
      </c>
      <c r="H99" s="1">
        <f t="shared" si="15"/>
        <v>4.07</v>
      </c>
      <c r="I99" s="1">
        <f t="shared" si="15"/>
        <v>366.1</v>
      </c>
      <c r="J99" s="1">
        <f t="shared" si="15"/>
        <v>29.8</v>
      </c>
      <c r="K99" s="1">
        <f t="shared" si="15"/>
        <v>4.05</v>
      </c>
      <c r="L99" s="1">
        <f t="shared" si="15"/>
        <v>90.9</v>
      </c>
      <c r="M99" s="1">
        <f t="shared" si="15"/>
        <v>67</v>
      </c>
    </row>
    <row r="100" spans="1:13" x14ac:dyDescent="0.2"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x14ac:dyDescent="0.2">
      <c r="A101" s="2" t="s">
        <v>99</v>
      </c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x14ac:dyDescent="0.2">
      <c r="A102" t="s">
        <v>92</v>
      </c>
      <c r="C102" s="1">
        <f>MEDIAN(C2:C87)</f>
        <v>17.089527875000002</v>
      </c>
      <c r="D102" s="1">
        <f t="shared" ref="D102:F102" si="16">MEDIAN(D2:D87)</f>
        <v>0.17912448</v>
      </c>
      <c r="E102" s="1">
        <f t="shared" si="16"/>
        <v>5.6193869E-2</v>
      </c>
      <c r="F102" s="1">
        <f t="shared" si="16"/>
        <v>3.6926669000000002E-2</v>
      </c>
      <c r="G102" s="1">
        <f t="shared" ref="G102:M102" si="17">MEDIAN(G2:G87)</f>
        <v>-0.123580353787</v>
      </c>
      <c r="H102" s="1">
        <f t="shared" si="17"/>
        <v>3.63</v>
      </c>
      <c r="I102" s="1">
        <f t="shared" si="17"/>
        <v>323.39999999999998</v>
      </c>
      <c r="J102" s="1">
        <f t="shared" si="17"/>
        <v>29.2</v>
      </c>
      <c r="K102" s="1">
        <f t="shared" si="17"/>
        <v>0.83000000000000007</v>
      </c>
      <c r="L102" s="1">
        <f t="shared" si="17"/>
        <v>87.25</v>
      </c>
      <c r="M102" s="1">
        <f t="shared" si="17"/>
        <v>50</v>
      </c>
    </row>
    <row r="103" spans="1:13" x14ac:dyDescent="0.2">
      <c r="A103" t="s">
        <v>109</v>
      </c>
      <c r="C103" s="1">
        <f>AVERAGE(C2:C87)</f>
        <v>17.09813971889535</v>
      </c>
      <c r="D103" s="1">
        <f t="shared" ref="D103:F103" si="18">AVERAGE(D2:D87)</f>
        <v>0.36784416143023246</v>
      </c>
      <c r="E103" s="1">
        <f t="shared" si="18"/>
        <v>0.11607701760465117</v>
      </c>
      <c r="F103" s="1">
        <f t="shared" si="18"/>
        <v>0.25176755533720929</v>
      </c>
      <c r="G103" s="1">
        <f t="shared" ref="G103:M103" si="19">AVERAGE(G2:G87)</f>
        <v>-8.9770114589116282E-2</v>
      </c>
      <c r="H103" s="1">
        <f t="shared" si="19"/>
        <v>3.6567441860465113</v>
      </c>
      <c r="I103" s="1">
        <f t="shared" si="19"/>
        <v>320.38255813953492</v>
      </c>
      <c r="J103" s="1">
        <f t="shared" si="19"/>
        <v>29.627906976744175</v>
      </c>
      <c r="K103" s="1">
        <f t="shared" si="19"/>
        <v>1.3901162790697672</v>
      </c>
      <c r="L103" s="1">
        <f t="shared" si="19"/>
        <v>85.072093023255817</v>
      </c>
      <c r="M103" s="1">
        <f t="shared" si="19"/>
        <v>51.755813953488371</v>
      </c>
    </row>
    <row r="104" spans="1:13" x14ac:dyDescent="0.2">
      <c r="A104" t="s">
        <v>93</v>
      </c>
      <c r="C104" s="1">
        <f>MIN(C2:C87)</f>
        <v>2.2375152630000001</v>
      </c>
      <c r="D104" s="1">
        <f t="shared" ref="D104:F104" si="20">MIN(D2:D87)</f>
        <v>3.8694760000000002E-3</v>
      </c>
      <c r="E104" s="1">
        <f t="shared" si="20"/>
        <v>3.8694760000000002E-3</v>
      </c>
      <c r="F104" s="1">
        <f t="shared" si="20"/>
        <v>0</v>
      </c>
      <c r="G104" s="1">
        <f t="shared" ref="G104:M104" si="21">MIN(G2:G87)</f>
        <v>-0.84034675200000009</v>
      </c>
      <c r="H104" s="1">
        <f t="shared" si="21"/>
        <v>3.54</v>
      </c>
      <c r="I104" s="1">
        <f t="shared" si="21"/>
        <v>156</v>
      </c>
      <c r="J104" s="1">
        <f t="shared" si="21"/>
        <v>27.5</v>
      </c>
      <c r="K104" s="1">
        <f t="shared" si="21"/>
        <v>0.17</v>
      </c>
      <c r="L104" s="1">
        <f t="shared" si="21"/>
        <v>60.8</v>
      </c>
      <c r="M104" s="1">
        <f t="shared" si="21"/>
        <v>26</v>
      </c>
    </row>
    <row r="105" spans="1:13" x14ac:dyDescent="0.2">
      <c r="A105" t="s">
        <v>94</v>
      </c>
      <c r="C105" s="1">
        <f>MAX(C2:C87)</f>
        <v>42.753277189999999</v>
      </c>
      <c r="D105" s="1">
        <f t="shared" ref="D105:F105" si="22">MAX(D2:D87)</f>
        <v>2.8323993600000001</v>
      </c>
      <c r="E105" s="1">
        <f t="shared" si="22"/>
        <v>0.66794803199999997</v>
      </c>
      <c r="F105" s="1">
        <f t="shared" si="22"/>
        <v>2.82106368</v>
      </c>
      <c r="G105" s="1">
        <f t="shared" ref="G105:M105" si="23">MAX(G2:G87)</f>
        <v>0.5977215119999999</v>
      </c>
      <c r="H105" s="1">
        <f t="shared" si="23"/>
        <v>4.07</v>
      </c>
      <c r="I105" s="1">
        <f t="shared" si="23"/>
        <v>425.2</v>
      </c>
      <c r="J105" s="1">
        <f t="shared" si="23"/>
        <v>33.1</v>
      </c>
      <c r="K105" s="1">
        <f t="shared" si="23"/>
        <v>6.1</v>
      </c>
      <c r="L105" s="1">
        <f t="shared" si="23"/>
        <v>92.5</v>
      </c>
      <c r="M105" s="1">
        <f t="shared" si="23"/>
        <v>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betong_gwp_calculations_03.02.2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Kuno Kasak</cp:lastModifiedBy>
  <dcterms:created xsi:type="dcterms:W3CDTF">2025-07-28T12:17:22Z</dcterms:created>
  <dcterms:modified xsi:type="dcterms:W3CDTF">2025-07-29T15:36:55Z</dcterms:modified>
</cp:coreProperties>
</file>