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cb2725f446a18c/Documentos/Katia Carneiro/Ju e Mary/artigo distrofias/Para submissão/"/>
    </mc:Choice>
  </mc:AlternateContent>
  <xr:revisionPtr revIDLastSave="110" documentId="8_{832E11DC-2EA7-4A4F-A2EC-0C40ACD60A97}" xr6:coauthVersionLast="47" xr6:coauthVersionMax="47" xr10:uidLastSave="{F2392DFB-C941-4DCE-A067-21E221166225}"/>
  <bookViews>
    <workbookView xWindow="-108" yWindow="-108" windowWidth="23256" windowHeight="12456" tabRatio="605" xr2:uid="{C61F87AB-5F56-4218-A147-963E2ADA9BFC}"/>
  </bookViews>
  <sheets>
    <sheet name="Abundances" sheetId="1" r:id="rId1"/>
    <sheet name="Mean Abundances" sheetId="2" r:id="rId2"/>
    <sheet name="Abundances Rat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D6" i="3"/>
  <c r="Y3" i="1"/>
  <c r="D3" i="3"/>
  <c r="D4" i="3"/>
  <c r="D5" i="3"/>
  <c r="D7" i="3"/>
  <c r="D2" i="3"/>
  <c r="C3" i="3"/>
  <c r="C4" i="3"/>
  <c r="C5" i="3"/>
  <c r="C7" i="3"/>
  <c r="C2" i="3"/>
  <c r="Y7" i="1"/>
  <c r="Y8" i="1"/>
  <c r="Y4" i="1"/>
  <c r="Y5" i="1"/>
  <c r="Y6" i="1"/>
  <c r="R5" i="1"/>
  <c r="R4" i="1"/>
  <c r="R6" i="1"/>
  <c r="R7" i="1"/>
  <c r="R8" i="1"/>
  <c r="R3" i="1"/>
  <c r="I4" i="1"/>
  <c r="I5" i="1"/>
  <c r="I6" i="1"/>
  <c r="I8" i="1"/>
  <c r="I3" i="1"/>
  <c r="C6" i="3" l="1"/>
</calcChain>
</file>

<file path=xl/sharedStrings.xml><?xml version="1.0" encoding="utf-8"?>
<sst xmlns="http://schemas.openxmlformats.org/spreadsheetml/2006/main" count="71" uniqueCount="40">
  <si>
    <t>Accession</t>
  </si>
  <si>
    <t>Description</t>
  </si>
  <si>
    <t>Abundances C1 - 1</t>
  </si>
  <si>
    <t>Abundances C1 - 2</t>
  </si>
  <si>
    <t>Abundances C2 - 1</t>
  </si>
  <si>
    <t>Abundances C2 - 2</t>
  </si>
  <si>
    <t>Abundances C3 - 1</t>
  </si>
  <si>
    <t>Abundances C3 - 2</t>
  </si>
  <si>
    <t>Abundances DMD1 - 1</t>
  </si>
  <si>
    <t>Abundances DMD1 - 2</t>
  </si>
  <si>
    <t>Abundances DMD2 - 1</t>
  </si>
  <si>
    <t>Abundances DMD2 - 2</t>
  </si>
  <si>
    <t>Abundances DMD3 - 1</t>
  </si>
  <si>
    <t>Abundances DMD3 - 2</t>
  </si>
  <si>
    <t>Abundances DMD4 - 1</t>
  </si>
  <si>
    <t>Abundances DMD4 - 2</t>
  </si>
  <si>
    <t>Abundances BMD1 - 1</t>
  </si>
  <si>
    <t>Abundances BMD1 - 2</t>
  </si>
  <si>
    <t>Abundances BMD2 - 1</t>
  </si>
  <si>
    <t>Abundances BMD2 - 2</t>
  </si>
  <si>
    <t>Abundances BMD3 - 1</t>
  </si>
  <si>
    <t>Abundances BMD3 - 2</t>
  </si>
  <si>
    <t>Q16585</t>
  </si>
  <si>
    <t>Beta-sarcoglycan</t>
  </si>
  <si>
    <t>Q13326</t>
  </si>
  <si>
    <t>Gamma-sarcoglycan</t>
  </si>
  <si>
    <t>Q92629</t>
  </si>
  <si>
    <t>Delta-sarcoglycan</t>
  </si>
  <si>
    <t>Q16586</t>
  </si>
  <si>
    <t>Alpha-sarcoglycan</t>
  </si>
  <si>
    <t>P11532</t>
  </si>
  <si>
    <t>Dystrophin</t>
  </si>
  <si>
    <t>Q14118</t>
  </si>
  <si>
    <t>Dystroglycan 1</t>
  </si>
  <si>
    <t>Dystroglycan–Complex Related Proteins found in our MS Analysis</t>
  </si>
  <si>
    <t>CG Mean</t>
  </si>
  <si>
    <t>DG mean</t>
  </si>
  <si>
    <t>BG mean</t>
  </si>
  <si>
    <t>(DG mean/CG mean) % Ratio</t>
  </si>
  <si>
    <t>(BG mean/CG mean) %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</si>
</sst>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Calibri"/>
    </font>
    <font>
      <sz val="12"/>
      <color theme="1"/>
      <name val="Calibri"/>
    </font>
    <font>
      <b/>
      <sz val="13"/>
      <color theme="1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ABAF-CD1C-4C74-9D6B-2EADB075F884}">
  <dimension ref="A1:Y8"/>
  <sheetViews>
    <sheetView tabSelected="1" workbookViewId="0">
      <selection activeCell="E1" sqref="E1"/>
    </sheetView>
  </sheetViews>
  <sheetFormatPr defaultRowHeight="15.6" x14ac:dyDescent="0.3"/>
  <cols>
    <col min="2" max="2" width="19.77734375" bestFit="1" customWidth="1"/>
    <col min="3" max="8" width="20" bestFit="1" customWidth="1"/>
    <col min="9" max="9" width="20" style="2" customWidth="1"/>
    <col min="10" max="17" width="24" bestFit="1" customWidth="1"/>
    <col min="18" max="18" width="24" customWidth="1"/>
    <col min="19" max="24" width="23.77734375" bestFit="1" customWidth="1"/>
    <col min="25" max="25" width="14.33203125" bestFit="1" customWidth="1"/>
  </cols>
  <sheetData>
    <row r="1" spans="1:25" ht="18" x14ac:dyDescent="0.35">
      <c r="E1" s="6" t="s">
        <v>34</v>
      </c>
    </row>
    <row r="2" spans="1:25" ht="15.7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35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4" t="s">
        <v>36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4" t="s">
        <v>37</v>
      </c>
    </row>
    <row r="3" spans="1:25" ht="15.75" customHeight="1" x14ac:dyDescent="0.3">
      <c r="A3" s="2" t="s">
        <v>30</v>
      </c>
      <c r="B3" s="2" t="s">
        <v>31</v>
      </c>
      <c r="C3" s="3">
        <v>3402340.2299804701</v>
      </c>
      <c r="D3" s="3">
        <v>1775213.0860595701</v>
      </c>
      <c r="E3" s="3">
        <v>28924785.3740234</v>
      </c>
      <c r="F3" s="3">
        <v>23524420.564453099</v>
      </c>
      <c r="G3" s="3">
        <v>38480692.974609397</v>
      </c>
      <c r="H3" s="3">
        <v>21087499.8666992</v>
      </c>
      <c r="I3" s="2">
        <f>(C3+D3+E3+F3+G3+H3)/6</f>
        <v>19532492.01597086</v>
      </c>
      <c r="J3" s="2">
        <v>1113278.18823242</v>
      </c>
      <c r="K3" s="2">
        <v>1410244.0218505899</v>
      </c>
      <c r="L3" s="2">
        <v>1069194.65661621</v>
      </c>
      <c r="M3" s="2">
        <v>633278.02221679699</v>
      </c>
      <c r="N3" s="2">
        <v>941061.13952636695</v>
      </c>
      <c r="O3" s="2">
        <v>1275807.5289306601</v>
      </c>
      <c r="P3" s="2">
        <v>1218898.3567504899</v>
      </c>
      <c r="Q3" s="2">
        <v>1324699.28686523</v>
      </c>
      <c r="R3" s="2">
        <f>(J3+K3+L3+M3+N3+O3+P3+Q3)/8</f>
        <v>1123307.6501235955</v>
      </c>
      <c r="S3" s="2">
        <v>1035644.06420898</v>
      </c>
      <c r="T3" s="2">
        <v>1278610.77978516</v>
      </c>
      <c r="U3" s="2">
        <v>1449839.6362304699</v>
      </c>
      <c r="V3" s="2">
        <v>550329.71691894496</v>
      </c>
      <c r="W3" s="2">
        <v>79634.587097167998</v>
      </c>
      <c r="X3" s="2">
        <v>76261.330200195298</v>
      </c>
      <c r="Y3">
        <f>(S3+T3+U3+V3+W3+X3)/6</f>
        <v>745053.3524068197</v>
      </c>
    </row>
    <row r="4" spans="1:25" ht="15.75" customHeight="1" x14ac:dyDescent="0.3">
      <c r="A4" s="2" t="s">
        <v>22</v>
      </c>
      <c r="B4" s="2" t="s">
        <v>23</v>
      </c>
      <c r="C4" s="3">
        <v>533816.048828125</v>
      </c>
      <c r="D4" s="3">
        <v>279647.08227539097</v>
      </c>
      <c r="E4" s="3">
        <v>951457.625</v>
      </c>
      <c r="F4" s="3">
        <v>992944.4375</v>
      </c>
      <c r="G4" s="3">
        <v>2967785.4775390602</v>
      </c>
      <c r="H4" s="3">
        <v>1479111.0332031299</v>
      </c>
      <c r="I4" s="2">
        <f t="shared" ref="I4:I8" si="0">(C4+D4+E4+F4+G4+H4)/6</f>
        <v>1200793.6173909509</v>
      </c>
      <c r="J4" s="2">
        <v>38042.013427734397</v>
      </c>
      <c r="K4" s="2">
        <v>48659.042724609397</v>
      </c>
      <c r="L4" s="2">
        <v>10545.129394531299</v>
      </c>
      <c r="M4" s="2">
        <v>9131.2907714843805</v>
      </c>
      <c r="N4" s="2">
        <v>58377.3525390625</v>
      </c>
      <c r="O4" s="2">
        <v>56968.083984375</v>
      </c>
      <c r="P4" s="2">
        <v>63170.055175781301</v>
      </c>
      <c r="Q4" s="2">
        <v>53277.05859375</v>
      </c>
      <c r="R4" s="2">
        <f t="shared" ref="R4:R8" si="1">(J4+K4+L4+M4+N4+O4+P4+Q4)/8</f>
        <v>42271.25332641603</v>
      </c>
      <c r="S4" s="2">
        <v>30887.383911132802</v>
      </c>
      <c r="T4" s="2">
        <v>44222.875488281301</v>
      </c>
      <c r="U4" s="2">
        <v>164465.44287109401</v>
      </c>
      <c r="V4" s="2">
        <v>34485.907714843801</v>
      </c>
      <c r="W4" s="2">
        <v>1438.39416503906</v>
      </c>
      <c r="X4" s="2">
        <v>3078.9542846679701</v>
      </c>
      <c r="Y4">
        <f t="shared" ref="Y4:Y6" si="2">(S4+T4+U4+V4+W4+X4)/6</f>
        <v>46429.82640584316</v>
      </c>
    </row>
    <row r="5" spans="1:25" ht="15.75" customHeight="1" x14ac:dyDescent="0.3">
      <c r="A5" s="2" t="s">
        <v>24</v>
      </c>
      <c r="B5" s="2" t="s">
        <v>25</v>
      </c>
      <c r="C5" s="3">
        <v>136280.8046875</v>
      </c>
      <c r="D5" s="3">
        <v>49749.8798828125</v>
      </c>
      <c r="E5" s="3">
        <v>693491.6875</v>
      </c>
      <c r="F5" s="3">
        <v>45588.796875</v>
      </c>
      <c r="G5" s="3">
        <v>1355563.859375</v>
      </c>
      <c r="H5" s="3">
        <v>806135.09863281297</v>
      </c>
      <c r="I5" s="2">
        <f t="shared" si="0"/>
        <v>514468.35449218756</v>
      </c>
      <c r="J5" s="2">
        <v>46898.754394531301</v>
      </c>
      <c r="K5" s="2">
        <v>86568.550292968794</v>
      </c>
      <c r="N5" s="2">
        <v>19846.765136718801</v>
      </c>
      <c r="O5" s="2">
        <v>30186.7333984375</v>
      </c>
      <c r="R5" s="2">
        <f>(J5+K5+N5+O5)/4</f>
        <v>45875.200805664099</v>
      </c>
      <c r="S5" s="2">
        <v>23597.063842773401</v>
      </c>
      <c r="T5" s="2">
        <v>28918.1770019531</v>
      </c>
      <c r="U5" s="2">
        <v>112298.66308593799</v>
      </c>
      <c r="V5" s="2">
        <v>42742.9794921875</v>
      </c>
      <c r="W5" s="2">
        <v>4873.63623046875</v>
      </c>
      <c r="X5" s="2">
        <v>1897.79577636719</v>
      </c>
      <c r="Y5">
        <f t="shared" si="2"/>
        <v>35721.385904947987</v>
      </c>
    </row>
    <row r="6" spans="1:25" ht="15.75" customHeight="1" x14ac:dyDescent="0.3">
      <c r="A6" s="2" t="s">
        <v>26</v>
      </c>
      <c r="B6" s="2" t="s">
        <v>27</v>
      </c>
      <c r="C6" s="3">
        <v>336912.9765625</v>
      </c>
      <c r="D6" s="3">
        <v>117498.73144531299</v>
      </c>
      <c r="E6" s="3">
        <v>196474.8125</v>
      </c>
      <c r="F6" s="3">
        <v>2154745.53125</v>
      </c>
      <c r="G6" s="3">
        <v>3008101.625</v>
      </c>
      <c r="H6" s="3">
        <v>2467904.90625</v>
      </c>
      <c r="I6" s="2">
        <f t="shared" si="0"/>
        <v>1380273.0971679688</v>
      </c>
      <c r="J6" s="2">
        <v>54850.72265625</v>
      </c>
      <c r="K6" s="2">
        <v>204783.45214843799</v>
      </c>
      <c r="L6" s="2">
        <v>35217.785522460901</v>
      </c>
      <c r="M6" s="2">
        <v>29325.7761230469</v>
      </c>
      <c r="N6" s="2">
        <v>46128.171386718801</v>
      </c>
      <c r="O6" s="2">
        <v>88286.722167968794</v>
      </c>
      <c r="P6" s="2">
        <v>38393.407470703103</v>
      </c>
      <c r="Q6" s="2">
        <v>57967.3916015625</v>
      </c>
      <c r="R6" s="2">
        <f t="shared" si="1"/>
        <v>69369.178634643627</v>
      </c>
      <c r="S6" s="2">
        <v>61524.686035156301</v>
      </c>
      <c r="T6" s="2">
        <v>78585.830566406294</v>
      </c>
      <c r="U6" s="2">
        <v>137358.076171875</v>
      </c>
      <c r="V6" s="2">
        <v>67914.3984375</v>
      </c>
      <c r="W6" s="2">
        <v>949.73547363281295</v>
      </c>
      <c r="X6" s="2">
        <v>717.125244140625</v>
      </c>
      <c r="Y6">
        <f t="shared" si="2"/>
        <v>57841.641988118507</v>
      </c>
    </row>
    <row r="7" spans="1:25" ht="15.75" customHeight="1" x14ac:dyDescent="0.3">
      <c r="A7" s="2" t="s">
        <v>28</v>
      </c>
      <c r="B7" s="2" t="s">
        <v>29</v>
      </c>
      <c r="C7" s="3">
        <v>80412.88671875</v>
      </c>
      <c r="D7" s="3">
        <v>39642.4765625</v>
      </c>
      <c r="E7" s="2"/>
      <c r="F7" s="3">
        <v>802068.90625</v>
      </c>
      <c r="G7" s="3">
        <v>1010222.046875</v>
      </c>
      <c r="H7" s="3">
        <v>46689.556762695298</v>
      </c>
      <c r="I7" s="2">
        <f>(C7+D7+F7+G7+H7)/5</f>
        <v>395807.17463378905</v>
      </c>
      <c r="J7" s="2">
        <v>20423.582336425799</v>
      </c>
      <c r="K7" s="2">
        <v>89220.491455078096</v>
      </c>
      <c r="L7" s="2">
        <v>22960.226196289099</v>
      </c>
      <c r="M7" s="2">
        <v>17176.742675781301</v>
      </c>
      <c r="N7" s="2">
        <v>10070.8835449219</v>
      </c>
      <c r="O7" s="2">
        <v>9189.6237792968805</v>
      </c>
      <c r="P7" s="2">
        <v>1426568.3034057601</v>
      </c>
      <c r="Q7" s="2">
        <v>19323.564331054698</v>
      </c>
      <c r="R7" s="2">
        <f t="shared" si="1"/>
        <v>201866.677215576</v>
      </c>
      <c r="S7" s="2">
        <v>10358.3298339844</v>
      </c>
      <c r="T7" s="2">
        <v>2228.75732421875</v>
      </c>
      <c r="U7" s="2">
        <v>50807.55078125</v>
      </c>
      <c r="V7" s="2">
        <v>12651.2229003906</v>
      </c>
      <c r="W7" s="2">
        <v>825.36151123046898</v>
      </c>
      <c r="Y7">
        <f>(S7+T7+U7+V7+W7)/5</f>
        <v>15374.244470214844</v>
      </c>
    </row>
    <row r="8" spans="1:25" ht="15.75" customHeight="1" x14ac:dyDescent="0.3">
      <c r="A8" s="2" t="s">
        <v>32</v>
      </c>
      <c r="B8" s="2" t="s">
        <v>33</v>
      </c>
      <c r="C8" s="3">
        <v>263475.38671875</v>
      </c>
      <c r="D8" s="3">
        <v>108194.56347656299</v>
      </c>
      <c r="E8" s="3">
        <v>109209.40625</v>
      </c>
      <c r="F8" s="3">
        <v>974556.93359375</v>
      </c>
      <c r="G8" s="3">
        <v>2490659.48046875</v>
      </c>
      <c r="H8" s="3">
        <v>1507229.6582031299</v>
      </c>
      <c r="I8" s="2">
        <f t="shared" si="0"/>
        <v>908887.57145182381</v>
      </c>
      <c r="J8" s="2">
        <v>157530.87121581999</v>
      </c>
      <c r="K8" s="2">
        <v>239058.38012695301</v>
      </c>
      <c r="L8" s="2">
        <v>6067.2429199218795</v>
      </c>
      <c r="M8" s="2">
        <v>13684.7403564453</v>
      </c>
      <c r="N8" s="2">
        <v>172333.63793945301</v>
      </c>
      <c r="O8" s="2">
        <v>213229.408447266</v>
      </c>
      <c r="P8" s="2">
        <v>12420.9112548828</v>
      </c>
      <c r="Q8" s="2">
        <v>40870.566162109397</v>
      </c>
      <c r="R8" s="2">
        <f t="shared" si="1"/>
        <v>106899.46980285642</v>
      </c>
      <c r="S8" s="2">
        <v>140505.72119140599</v>
      </c>
      <c r="T8" s="2">
        <v>153752.36572265599</v>
      </c>
      <c r="U8" s="2">
        <v>89472.970214843794</v>
      </c>
      <c r="V8" s="2">
        <v>19051.822875976599</v>
      </c>
      <c r="Y8">
        <f>(S8+T8+U8+V8)/4</f>
        <v>100695.7200012206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A5DA-F69A-40BC-9827-E484A7909CC0}">
  <dimension ref="A1:E26"/>
  <sheetViews>
    <sheetView workbookViewId="0">
      <selection activeCell="B1" sqref="B1:E7"/>
    </sheetView>
  </sheetViews>
  <sheetFormatPr defaultRowHeight="14.4" x14ac:dyDescent="0.3"/>
  <cols>
    <col min="2" max="2" width="19.77734375" bestFit="1" customWidth="1"/>
    <col min="3" max="3" width="15.21875" bestFit="1" customWidth="1"/>
    <col min="4" max="4" width="12.5546875" bestFit="1" customWidth="1"/>
    <col min="5" max="5" width="12.33203125" bestFit="1" customWidth="1"/>
  </cols>
  <sheetData>
    <row r="1" spans="1:5" ht="17.399999999999999" x14ac:dyDescent="0.35">
      <c r="A1" s="1" t="s">
        <v>0</v>
      </c>
      <c r="B1" s="1" t="s">
        <v>1</v>
      </c>
      <c r="C1" s="4" t="s">
        <v>35</v>
      </c>
      <c r="D1" s="4" t="s">
        <v>36</v>
      </c>
      <c r="E1" s="4" t="s">
        <v>37</v>
      </c>
    </row>
    <row r="2" spans="1:5" ht="15.6" x14ac:dyDescent="0.3">
      <c r="A2" s="2" t="s">
        <v>30</v>
      </c>
      <c r="B2" s="2" t="s">
        <v>31</v>
      </c>
      <c r="C2">
        <v>19532492.01597086</v>
      </c>
      <c r="D2">
        <v>1123307.6501235955</v>
      </c>
      <c r="E2">
        <v>745053.3524068197</v>
      </c>
    </row>
    <row r="3" spans="1:5" ht="15.6" x14ac:dyDescent="0.3">
      <c r="A3" s="2" t="s">
        <v>22</v>
      </c>
      <c r="B3" s="2" t="s">
        <v>23</v>
      </c>
      <c r="C3">
        <v>1200793.6173909509</v>
      </c>
      <c r="D3">
        <v>42271.25332641603</v>
      </c>
      <c r="E3">
        <v>46429.82640584316</v>
      </c>
    </row>
    <row r="4" spans="1:5" ht="15.6" x14ac:dyDescent="0.3">
      <c r="A4" s="2" t="s">
        <v>24</v>
      </c>
      <c r="B4" s="2" t="s">
        <v>25</v>
      </c>
      <c r="C4">
        <v>514468.35449218756</v>
      </c>
      <c r="D4">
        <v>45875.200805664099</v>
      </c>
      <c r="E4">
        <v>35721.385904947987</v>
      </c>
    </row>
    <row r="5" spans="1:5" ht="15.6" x14ac:dyDescent="0.3">
      <c r="A5" s="2" t="s">
        <v>26</v>
      </c>
      <c r="B5" s="2" t="s">
        <v>27</v>
      </c>
      <c r="C5">
        <v>1380273.0971679688</v>
      </c>
      <c r="D5">
        <v>69369.178634643627</v>
      </c>
      <c r="E5">
        <v>57841.641988118507</v>
      </c>
    </row>
    <row r="6" spans="1:5" ht="15.6" x14ac:dyDescent="0.3">
      <c r="A6" s="2" t="s">
        <v>28</v>
      </c>
      <c r="B6" s="2" t="s">
        <v>29</v>
      </c>
      <c r="C6">
        <v>395807.17463378905</v>
      </c>
      <c r="D6">
        <v>201866.677215576</v>
      </c>
      <c r="E6">
        <v>15374.244470214844</v>
      </c>
    </row>
    <row r="7" spans="1:5" ht="15.6" x14ac:dyDescent="0.3">
      <c r="A7" s="2" t="s">
        <v>32</v>
      </c>
      <c r="B7" s="2" t="s">
        <v>33</v>
      </c>
      <c r="C7">
        <v>908887.57145182381</v>
      </c>
      <c r="D7">
        <v>106899.46980285642</v>
      </c>
      <c r="E7">
        <v>100695.7200012206</v>
      </c>
    </row>
    <row r="26" spans="4:4" x14ac:dyDescent="0.3">
      <c r="D26" s="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CBB7-3A88-4A91-975E-7D7C89BD4B80}">
  <dimension ref="A1:E7"/>
  <sheetViews>
    <sheetView workbookViewId="0">
      <selection activeCell="D22" sqref="D22"/>
    </sheetView>
  </sheetViews>
  <sheetFormatPr defaultRowHeight="14.4" x14ac:dyDescent="0.3"/>
  <cols>
    <col min="2" max="2" width="19.77734375" bestFit="1" customWidth="1"/>
    <col min="3" max="3" width="31" bestFit="1" customWidth="1"/>
    <col min="4" max="4" width="30.77734375" bestFit="1" customWidth="1"/>
    <col min="5" max="5" width="27.44140625" bestFit="1" customWidth="1"/>
  </cols>
  <sheetData>
    <row r="1" spans="1:5" ht="17.399999999999999" x14ac:dyDescent="0.35">
      <c r="A1" s="1" t="s">
        <v>0</v>
      </c>
      <c r="B1" s="1" t="s">
        <v>1</v>
      </c>
      <c r="C1" s="4" t="s">
        <v>38</v>
      </c>
      <c r="D1" s="4" t="s">
        <v>39</v>
      </c>
      <c r="E1" s="4"/>
    </row>
    <row r="2" spans="1:5" ht="15.6" x14ac:dyDescent="0.3">
      <c r="A2" s="2" t="s">
        <v>30</v>
      </c>
      <c r="B2" s="2" t="s">
        <v>31</v>
      </c>
      <c r="C2" s="7">
        <f>('Mean Abundances'!D2/'Mean Abundances'!C2)*100</f>
        <v>5.7509694574820056</v>
      </c>
      <c r="D2" s="7">
        <f>('Mean Abundances'!E2/'Mean Abundances'!C2)*100</f>
        <v>3.8144306000361978</v>
      </c>
    </row>
    <row r="3" spans="1:5" ht="15.6" x14ac:dyDescent="0.3">
      <c r="A3" s="2" t="s">
        <v>22</v>
      </c>
      <c r="B3" s="2" t="s">
        <v>23</v>
      </c>
      <c r="C3" s="7">
        <f>('Mean Abundances'!D3/'Mean Abundances'!C3)*100</f>
        <v>3.5202763167797113</v>
      </c>
      <c r="D3" s="7">
        <f>('Mean Abundances'!E3/'Mean Abundances'!C3)*100</f>
        <v>3.8665950362664758</v>
      </c>
    </row>
    <row r="4" spans="1:5" ht="15.6" x14ac:dyDescent="0.3">
      <c r="A4" s="2" t="s">
        <v>24</v>
      </c>
      <c r="B4" s="2" t="s">
        <v>25</v>
      </c>
      <c r="C4" s="7">
        <f>('Mean Abundances'!D4/'Mean Abundances'!C4)*100</f>
        <v>8.9170112029428505</v>
      </c>
      <c r="D4" s="7">
        <f>('Mean Abundances'!E4/'Mean Abundances'!C4)*100</f>
        <v>6.9433592159827269</v>
      </c>
    </row>
    <row r="5" spans="1:5" ht="15.6" x14ac:dyDescent="0.3">
      <c r="A5" s="2" t="s">
        <v>26</v>
      </c>
      <c r="B5" s="2" t="s">
        <v>27</v>
      </c>
      <c r="C5" s="7">
        <f>('Mean Abundances'!D5/'Mean Abundances'!C5)*100</f>
        <v>5.0257574951634316</v>
      </c>
      <c r="D5" s="7">
        <f>('Mean Abundances'!E5/'Mean Abundances'!C5)*100</f>
        <v>4.1905940285873449</v>
      </c>
    </row>
    <row r="6" spans="1:5" ht="15.6" x14ac:dyDescent="0.3">
      <c r="A6" s="2" t="s">
        <v>28</v>
      </c>
      <c r="B6" s="2" t="s">
        <v>29</v>
      </c>
      <c r="C6" s="7">
        <f>('Mean Abundances'!D6/'Mean Abundances'!C6)*100</f>
        <v>51.001267827534512</v>
      </c>
      <c r="D6" s="7">
        <f>('Mean Abundances'!E6/'Mean Abundances'!C6)*100</f>
        <v>3.8842763485627789</v>
      </c>
    </row>
    <row r="7" spans="1:5" ht="15.6" x14ac:dyDescent="0.3">
      <c r="A7" s="2" t="s">
        <v>32</v>
      </c>
      <c r="B7" s="2" t="s">
        <v>33</v>
      </c>
      <c r="C7" s="7">
        <f>('Mean Abundances'!D7/'Mean Abundances'!C7)*100</f>
        <v>11.761572405715604</v>
      </c>
      <c r="D7" s="7">
        <f>('Mean Abundances'!E7/'Mean Abundances'!C7)*100</f>
        <v>11.07900725723127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Abundances</vt:lpstr>
      <vt:lpstr>Mean Abundances</vt:lpstr>
      <vt:lpstr>Abundances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Pereira</dc:creator>
  <cp:lastModifiedBy>Denise Pereira</cp:lastModifiedBy>
  <dcterms:created xsi:type="dcterms:W3CDTF">2024-12-27T23:06:02Z</dcterms:created>
  <dcterms:modified xsi:type="dcterms:W3CDTF">2024-12-29T16:25:08Z</dcterms:modified>
</cp:coreProperties>
</file>