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ENOK.W\Documents\WONDO GENETE\CLASS\PhD Dissertation Research Proposal\PhD Dissertation Thesis\Manuscript Comment\Perception and Trend\Nature Communications -Nature Publishing Gr\Scientific Reports TREND 1st Submission\"/>
    </mc:Choice>
  </mc:AlternateContent>
  <xr:revisionPtr revIDLastSave="0" documentId="13_ncr:1_{31C6531C-C710-4C68-928E-0AA423E762F6}" xr6:coauthVersionLast="45" xr6:coauthVersionMax="45" xr10:uidLastSave="{00000000-0000-0000-0000-000000000000}"/>
  <bookViews>
    <workbookView xWindow="2220" yWindow="405" windowWidth="22425" windowHeight="11130" xr2:uid="{E1352A05-17AF-4BBE-A4F9-3B734E92CB4A}"/>
  </bookViews>
  <sheets>
    <sheet name="Sheet1" sheetId="1" r:id="rId1"/>
  </sheets>
  <definedNames>
    <definedName name="_xlnm.Print_Area" localSheetId="0">Sheet1!$A$1:$P$54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46" i="1" l="1"/>
  <c r="D46" i="1"/>
  <c r="D52" i="1" s="1"/>
  <c r="E46" i="1"/>
  <c r="F46" i="1"/>
  <c r="H46" i="1"/>
  <c r="G46" i="1"/>
  <c r="C41" i="1"/>
  <c r="D41" i="1"/>
  <c r="E41" i="1"/>
  <c r="F41" i="1"/>
  <c r="L12" i="1" s="1"/>
  <c r="G41" i="1"/>
  <c r="H41" i="1"/>
  <c r="J14" i="1" l="1"/>
  <c r="F52" i="1"/>
  <c r="J34" i="1"/>
  <c r="J26" i="1"/>
  <c r="J18" i="1"/>
  <c r="J10" i="1"/>
  <c r="L32" i="1"/>
  <c r="L24" i="1"/>
  <c r="L16" i="1"/>
  <c r="L8" i="1"/>
  <c r="H52" i="1"/>
  <c r="E52" i="1"/>
  <c r="C52" i="1"/>
  <c r="J30" i="1"/>
  <c r="J22" i="1"/>
  <c r="L36" i="1"/>
  <c r="L28" i="1"/>
  <c r="L20" i="1"/>
  <c r="M8" i="1"/>
  <c r="M10" i="1"/>
  <c r="M12" i="1"/>
  <c r="M14" i="1"/>
  <c r="M16" i="1"/>
  <c r="M18" i="1"/>
  <c r="M20" i="1"/>
  <c r="M22" i="1"/>
  <c r="M24" i="1"/>
  <c r="M26" i="1"/>
  <c r="M28" i="1"/>
  <c r="M30" i="1"/>
  <c r="M32" i="1"/>
  <c r="M34" i="1"/>
  <c r="M36" i="1"/>
  <c r="M11" i="1"/>
  <c r="M15" i="1"/>
  <c r="M19" i="1"/>
  <c r="M23" i="1"/>
  <c r="M27" i="1"/>
  <c r="M31" i="1"/>
  <c r="M35" i="1"/>
  <c r="M7" i="1"/>
  <c r="M9" i="1"/>
  <c r="M13" i="1"/>
  <c r="M17" i="1"/>
  <c r="M21" i="1"/>
  <c r="M25" i="1"/>
  <c r="M29" i="1"/>
  <c r="M33" i="1"/>
  <c r="K9" i="1"/>
  <c r="K11" i="1"/>
  <c r="K13" i="1"/>
  <c r="K15" i="1"/>
  <c r="K17" i="1"/>
  <c r="K19" i="1"/>
  <c r="K21" i="1"/>
  <c r="K23" i="1"/>
  <c r="K25" i="1"/>
  <c r="K27" i="1"/>
  <c r="K29" i="1"/>
  <c r="K31" i="1"/>
  <c r="K33" i="1"/>
  <c r="K35" i="1"/>
  <c r="K7" i="1"/>
  <c r="I18" i="1"/>
  <c r="I20" i="1"/>
  <c r="I22" i="1"/>
  <c r="I24" i="1"/>
  <c r="I26" i="1"/>
  <c r="I28" i="1"/>
  <c r="I30" i="1"/>
  <c r="I32" i="1"/>
  <c r="I34" i="1"/>
  <c r="I36" i="1"/>
  <c r="I16" i="1"/>
  <c r="I14" i="1"/>
  <c r="I12" i="1"/>
  <c r="I10" i="1"/>
  <c r="I8" i="1"/>
  <c r="I33" i="1"/>
  <c r="I29" i="1"/>
  <c r="I25" i="1"/>
  <c r="I21" i="1"/>
  <c r="I17" i="1"/>
  <c r="K36" i="1"/>
  <c r="K32" i="1"/>
  <c r="K28" i="1"/>
  <c r="K24" i="1"/>
  <c r="K20" i="1"/>
  <c r="K16" i="1"/>
  <c r="K12" i="1"/>
  <c r="K8" i="1"/>
  <c r="N34" i="1"/>
  <c r="N30" i="1"/>
  <c r="N26" i="1"/>
  <c r="N22" i="1"/>
  <c r="N18" i="1"/>
  <c r="N14" i="1"/>
  <c r="N10" i="1"/>
  <c r="N9" i="1"/>
  <c r="N11" i="1"/>
  <c r="N13" i="1"/>
  <c r="N15" i="1"/>
  <c r="N17" i="1"/>
  <c r="N19" i="1"/>
  <c r="N21" i="1"/>
  <c r="N23" i="1"/>
  <c r="N25" i="1"/>
  <c r="N27" i="1"/>
  <c r="N29" i="1"/>
  <c r="N31" i="1"/>
  <c r="N33" i="1"/>
  <c r="N35" i="1"/>
  <c r="N7" i="1"/>
  <c r="L9" i="1"/>
  <c r="L11" i="1"/>
  <c r="L13" i="1"/>
  <c r="L15" i="1"/>
  <c r="L17" i="1"/>
  <c r="L19" i="1"/>
  <c r="L21" i="1"/>
  <c r="L23" i="1"/>
  <c r="L25" i="1"/>
  <c r="L27" i="1"/>
  <c r="L29" i="1"/>
  <c r="L31" i="1"/>
  <c r="L33" i="1"/>
  <c r="L35" i="1"/>
  <c r="L7" i="1"/>
  <c r="J9" i="1"/>
  <c r="J11" i="1"/>
  <c r="J13" i="1"/>
  <c r="J15" i="1"/>
  <c r="J17" i="1"/>
  <c r="J19" i="1"/>
  <c r="J21" i="1"/>
  <c r="J23" i="1"/>
  <c r="J25" i="1"/>
  <c r="J27" i="1"/>
  <c r="J29" i="1"/>
  <c r="J31" i="1"/>
  <c r="J33" i="1"/>
  <c r="J35" i="1"/>
  <c r="J7" i="1"/>
  <c r="I7" i="1"/>
  <c r="I15" i="1"/>
  <c r="I13" i="1"/>
  <c r="I11" i="1"/>
  <c r="I9" i="1"/>
  <c r="I35" i="1"/>
  <c r="I31" i="1"/>
  <c r="I27" i="1"/>
  <c r="I23" i="1"/>
  <c r="I19" i="1"/>
  <c r="J36" i="1"/>
  <c r="J32" i="1"/>
  <c r="J28" i="1"/>
  <c r="J24" i="1"/>
  <c r="J20" i="1"/>
  <c r="J16" i="1"/>
  <c r="J12" i="1"/>
  <c r="J8" i="1"/>
  <c r="K34" i="1"/>
  <c r="K30" i="1"/>
  <c r="K26" i="1"/>
  <c r="K22" i="1"/>
  <c r="K18" i="1"/>
  <c r="K14" i="1"/>
  <c r="K10" i="1"/>
  <c r="L34" i="1"/>
  <c r="L30" i="1"/>
  <c r="L26" i="1"/>
  <c r="L22" i="1"/>
  <c r="L18" i="1"/>
  <c r="L14" i="1"/>
  <c r="L10" i="1"/>
  <c r="N36" i="1"/>
  <c r="N32" i="1"/>
  <c r="N28" i="1"/>
  <c r="N24" i="1"/>
  <c r="N20" i="1"/>
  <c r="N16" i="1"/>
  <c r="N12" i="1"/>
  <c r="N8" i="1"/>
  <c r="G52" i="1"/>
</calcChain>
</file>

<file path=xl/sharedStrings.xml><?xml version="1.0" encoding="utf-8"?>
<sst xmlns="http://schemas.openxmlformats.org/spreadsheetml/2006/main" count="44" uniqueCount="27">
  <si>
    <t>Annual mean temperature</t>
  </si>
  <si>
    <t>Annual minimum temperature</t>
  </si>
  <si>
    <t>Annual maximum temperature</t>
  </si>
  <si>
    <t>Mean is calculated as:</t>
  </si>
  <si>
    <t>Mean</t>
  </si>
  <si>
    <t>Standard Deviation is calculated using excel formula</t>
  </si>
  <si>
    <t>Standard Deviation</t>
  </si>
  <si>
    <t>Coefficient of Variation is calculated using the formula given below</t>
  </si>
  <si>
    <t>Coefficient of Variation = Standard Deviation / Mean</t>
  </si>
  <si>
    <t>Coefficient of Variation</t>
  </si>
  <si>
    <t>Meher</t>
  </si>
  <si>
    <t>Belg</t>
  </si>
  <si>
    <t xml:space="preserve">Bega </t>
  </si>
  <si>
    <t>Z T.ave</t>
  </si>
  <si>
    <t>Z. Tmin</t>
  </si>
  <si>
    <t>Z T.max</t>
  </si>
  <si>
    <t>Z Kiremt</t>
  </si>
  <si>
    <t>Kiremt</t>
  </si>
  <si>
    <t>Z Belg</t>
  </si>
  <si>
    <t>Z Bega</t>
  </si>
  <si>
    <t>Year</t>
  </si>
  <si>
    <t>Trends of climate variability and its association with farmers' perceptions of climate change in Gassera district, southeastern Ethiopia.</t>
  </si>
  <si>
    <t>Henok W/Yohannes Aniye1, *, Tsegaye Bekele1, Walelign Worku2</t>
  </si>
  <si>
    <t>Title</t>
  </si>
  <si>
    <t xml:space="preserve">Supplementary Table S1 Anomalies of annual and seasonal temperature statistics in Gassera district (1990-2019). </t>
  </si>
  <si>
    <t xml:space="preserve">Note: T. ave.: mean temperature; T. Min.: minimum temperature; T. Max.: maximum temperature; Z: temperature anomaly. </t>
  </si>
  <si>
    <t xml:space="preserve">Source: calculated from GMS recorded data, 2022.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</si>
</sst>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Times New Roman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sz val="11"/>
      <color theme="1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1"/>
    <xf numFmtId="0" fontId="2" fillId="0" borderId="0" xfId="1" applyFont="1"/>
    <xf numFmtId="0" fontId="3" fillId="3" borderId="1" xfId="1" applyFont="1" applyFill="1" applyBorder="1"/>
    <xf numFmtId="0" fontId="3" fillId="3" borderId="1" xfId="1" applyFont="1" applyFill="1" applyBorder="1" applyAlignment="1"/>
    <xf numFmtId="0" fontId="3" fillId="2" borderId="1" xfId="1" applyFont="1" applyFill="1" applyBorder="1" applyAlignment="1">
      <alignment horizontal="left"/>
    </xf>
    <xf numFmtId="0" fontId="3" fillId="2" borderId="1" xfId="1" applyFont="1" applyFill="1" applyBorder="1" applyAlignment="1"/>
    <xf numFmtId="0" fontId="3" fillId="2" borderId="1" xfId="1" applyFont="1" applyFill="1" applyBorder="1" applyAlignment="1">
      <alignment horizontal="left"/>
    </xf>
    <xf numFmtId="164" fontId="2" fillId="0" borderId="1" xfId="2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1" xfId="0" applyBorder="1" applyProtection="1">
      <protection locked="0"/>
    </xf>
    <xf numFmtId="2" fontId="1" fillId="0" borderId="1" xfId="1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</cellXfs>
  <cellStyles count="3">
    <cellStyle name="Normal" xfId="0" builtinId="0"/>
    <cellStyle name="Normal 2" xfId="1" xr:uid="{E4469769-8C45-4777-87BC-2D8E3676B980}"/>
    <cellStyle name="Percent 2" xfId="2" xr:uid="{DED7AB40-4C76-4539-A964-6EC9AA5F6C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988F4-C93A-43AE-8C96-14A7AB13294D}">
  <sheetPr codeName="Sheet1"/>
  <dimension ref="B1:N52"/>
  <sheetViews>
    <sheetView tabSelected="1" view="pageBreakPreview" zoomScale="60" zoomScaleNormal="100" workbookViewId="0">
      <selection activeCell="B5" sqref="B5"/>
    </sheetView>
  </sheetViews>
  <sheetFormatPr defaultRowHeight="15" x14ac:dyDescent="0.25"/>
  <cols>
    <col min="2" max="2" width="7.140625" customWidth="1"/>
    <col min="3" max="3" width="12.42578125" customWidth="1"/>
    <col min="4" max="4" width="11.85546875" customWidth="1"/>
    <col min="5" max="5" width="11.5703125" customWidth="1"/>
    <col min="10" max="10" width="8" customWidth="1"/>
    <col min="11" max="11" width="8.28515625" customWidth="1"/>
    <col min="13" max="13" width="6.28515625" customWidth="1"/>
    <col min="14" max="14" width="7.140625" customWidth="1"/>
  </cols>
  <sheetData>
    <row r="1" spans="2:14" x14ac:dyDescent="0.25">
      <c r="B1" t="s">
        <v>23</v>
      </c>
      <c r="C1" t="s">
        <v>21</v>
      </c>
    </row>
    <row r="2" spans="2:14" x14ac:dyDescent="0.25">
      <c r="C2" t="s">
        <v>22</v>
      </c>
    </row>
    <row r="3" spans="2:14" x14ac:dyDescent="0.25">
      <c r="B3" s="14" t="s">
        <v>24</v>
      </c>
    </row>
    <row r="4" spans="2:14" x14ac:dyDescent="0.25">
      <c r="B4" t="s">
        <v>25</v>
      </c>
    </row>
    <row r="5" spans="2:14" x14ac:dyDescent="0.25">
      <c r="B5" t="s">
        <v>26</v>
      </c>
    </row>
    <row r="6" spans="2:14" x14ac:dyDescent="0.25">
      <c r="B6" s="6" t="s">
        <v>20</v>
      </c>
      <c r="C6" s="6" t="s">
        <v>0</v>
      </c>
      <c r="D6" s="6" t="s">
        <v>1</v>
      </c>
      <c r="E6" s="6" t="s">
        <v>2</v>
      </c>
      <c r="F6" s="6" t="s">
        <v>17</v>
      </c>
      <c r="G6" s="6" t="s">
        <v>11</v>
      </c>
      <c r="H6" s="6" t="s">
        <v>12</v>
      </c>
      <c r="I6" s="6" t="s">
        <v>13</v>
      </c>
      <c r="J6" s="6" t="s">
        <v>14</v>
      </c>
      <c r="K6" s="6" t="s">
        <v>15</v>
      </c>
      <c r="L6" s="6" t="s">
        <v>16</v>
      </c>
      <c r="M6" s="6" t="s">
        <v>18</v>
      </c>
      <c r="N6" s="6" t="s">
        <v>19</v>
      </c>
    </row>
    <row r="7" spans="2:14" x14ac:dyDescent="0.25">
      <c r="B7" s="15">
        <v>1990</v>
      </c>
      <c r="C7" s="16">
        <v>19.333844383561644</v>
      </c>
      <c r="D7" s="16">
        <v>13.58800410958904</v>
      </c>
      <c r="E7" s="16">
        <v>25.079684657534248</v>
      </c>
      <c r="F7" s="17">
        <v>19.965602715053762</v>
      </c>
      <c r="G7" s="17">
        <v>19.429956251920125</v>
      </c>
      <c r="H7" s="17">
        <v>18.635814489247309</v>
      </c>
      <c r="I7" s="17">
        <f t="shared" ref="I7:I36" si="0">(C7-$C$41)/$C$46</f>
        <v>-1.0295743468650027</v>
      </c>
      <c r="J7" s="17">
        <f t="shared" ref="J7:J36" si="1">(D7-$D$41)/$D$46</f>
        <v>-1.1517446148636581</v>
      </c>
      <c r="K7" s="17">
        <f t="shared" ref="K7:K36" si="2">(E7-$E$41)/$E$46</f>
        <v>-0.73818634281385453</v>
      </c>
      <c r="L7" s="17">
        <f t="shared" ref="L7:L36" si="3">(F7-$F$41)/$F$46</f>
        <v>-0.11662678721108469</v>
      </c>
      <c r="M7" s="17">
        <f t="shared" ref="M7:M36" si="4">(G7-$G$41)/$G$46</f>
        <v>-1.7130708583976646</v>
      </c>
      <c r="N7" s="17">
        <f t="shared" ref="N7:N36" si="5">(H7-$H$41)/$H$46</f>
        <v>-0.12751942443115966</v>
      </c>
    </row>
    <row r="8" spans="2:14" x14ac:dyDescent="0.25">
      <c r="B8" s="15">
        <v>1991</v>
      </c>
      <c r="C8" s="16">
        <v>19.497718356164373</v>
      </c>
      <c r="D8" s="16">
        <v>13.605702191780809</v>
      </c>
      <c r="E8" s="16">
        <v>25.38973452054794</v>
      </c>
      <c r="F8" s="17">
        <v>19.789176747311828</v>
      </c>
      <c r="G8" s="17">
        <v>20.189097782258067</v>
      </c>
      <c r="H8" s="17">
        <v>18.54133375</v>
      </c>
      <c r="I8" s="17">
        <f t="shared" si="0"/>
        <v>-0.63525235084132392</v>
      </c>
      <c r="J8" s="17">
        <f t="shared" si="1"/>
        <v>-1.1053886749477937</v>
      </c>
      <c r="K8" s="17">
        <f t="shared" si="2"/>
        <v>-0.1880451214776509</v>
      </c>
      <c r="L8" s="17">
        <f t="shared" si="3"/>
        <v>-0.47776595065393473</v>
      </c>
      <c r="M8" s="17">
        <f t="shared" si="4"/>
        <v>-0.58588758002917773</v>
      </c>
      <c r="N8" s="17">
        <f t="shared" si="5"/>
        <v>-0.30406324487542735</v>
      </c>
    </row>
    <row r="9" spans="2:14" x14ac:dyDescent="0.25">
      <c r="B9" s="15">
        <v>1992</v>
      </c>
      <c r="C9" s="16">
        <v>19.243760382513656</v>
      </c>
      <c r="D9" s="16">
        <v>13.844423224043704</v>
      </c>
      <c r="E9" s="16">
        <v>24.643097540983607</v>
      </c>
      <c r="F9" s="17">
        <v>19.276897768817204</v>
      </c>
      <c r="G9" s="17">
        <v>20.938448004727476</v>
      </c>
      <c r="H9" s="17">
        <v>17.535814502688172</v>
      </c>
      <c r="I9" s="17">
        <f t="shared" si="0"/>
        <v>-1.2463391115122588</v>
      </c>
      <c r="J9" s="17">
        <f t="shared" si="1"/>
        <v>-0.48011539910221362</v>
      </c>
      <c r="K9" s="17">
        <f t="shared" si="2"/>
        <v>-1.5128506732032354</v>
      </c>
      <c r="L9" s="17">
        <f t="shared" si="3"/>
        <v>-1.5263871038252137</v>
      </c>
      <c r="M9" s="17">
        <f t="shared" si="4"/>
        <v>0.52675743628710092</v>
      </c>
      <c r="N9" s="17">
        <f t="shared" si="5"/>
        <v>-2.1829457648989949</v>
      </c>
    </row>
    <row r="10" spans="2:14" x14ac:dyDescent="0.25">
      <c r="B10" s="15">
        <v>1993</v>
      </c>
      <c r="C10" s="16">
        <v>18.939772054794513</v>
      </c>
      <c r="D10" s="16">
        <v>13.432949315068475</v>
      </c>
      <c r="E10" s="16">
        <v>24.44659479452055</v>
      </c>
      <c r="F10" s="17">
        <v>19.442163924731187</v>
      </c>
      <c r="G10" s="17">
        <v>18.940406282642087</v>
      </c>
      <c r="H10" s="17">
        <v>18.416433575268819</v>
      </c>
      <c r="I10" s="17">
        <f t="shared" si="0"/>
        <v>-1.9778114878163646</v>
      </c>
      <c r="J10" s="17">
        <f t="shared" si="1"/>
        <v>-1.5578739717385379</v>
      </c>
      <c r="K10" s="17">
        <f t="shared" si="2"/>
        <v>-1.8615180129799049</v>
      </c>
      <c r="L10" s="17">
        <f t="shared" si="3"/>
        <v>-1.1880917720433655</v>
      </c>
      <c r="M10" s="17">
        <f t="shared" si="4"/>
        <v>-2.4399610590304288</v>
      </c>
      <c r="N10" s="17">
        <f t="shared" si="5"/>
        <v>-0.53744789233760493</v>
      </c>
    </row>
    <row r="11" spans="2:14" x14ac:dyDescent="0.25">
      <c r="B11" s="15">
        <v>1994</v>
      </c>
      <c r="C11" s="16">
        <v>19.573775753424645</v>
      </c>
      <c r="D11" s="16">
        <v>13.672415616438348</v>
      </c>
      <c r="E11" s="16">
        <v>25.47513589041094</v>
      </c>
      <c r="F11" s="17">
        <v>19.704774932795697</v>
      </c>
      <c r="G11" s="17">
        <v>20.934186298963134</v>
      </c>
      <c r="H11" s="17">
        <v>18.121541935483872</v>
      </c>
      <c r="I11" s="17">
        <f t="shared" si="0"/>
        <v>-0.45223912290950458</v>
      </c>
      <c r="J11" s="17">
        <f t="shared" si="1"/>
        <v>-0.93064863975659728</v>
      </c>
      <c r="K11" s="17">
        <f t="shared" si="2"/>
        <v>-3.6512031078766188E-2</v>
      </c>
      <c r="L11" s="17">
        <f t="shared" si="3"/>
        <v>-0.65053417223455567</v>
      </c>
      <c r="M11" s="17">
        <f t="shared" si="4"/>
        <v>0.52042959979954218</v>
      </c>
      <c r="N11" s="17">
        <f t="shared" si="5"/>
        <v>-1.0884733936139597</v>
      </c>
    </row>
    <row r="12" spans="2:14" x14ac:dyDescent="0.25">
      <c r="B12" s="15">
        <v>1995</v>
      </c>
      <c r="C12" s="16">
        <v>19.615287260273977</v>
      </c>
      <c r="D12" s="16">
        <v>13.769913972602753</v>
      </c>
      <c r="E12" s="16">
        <v>25.460660547945203</v>
      </c>
      <c r="F12" s="17">
        <v>20.221289018817203</v>
      </c>
      <c r="G12" s="17">
        <v>20.028348550307221</v>
      </c>
      <c r="H12" s="17">
        <v>18.626627284946235</v>
      </c>
      <c r="I12" s="17">
        <f t="shared" si="0"/>
        <v>-0.35235199636463554</v>
      </c>
      <c r="J12" s="17">
        <f t="shared" si="1"/>
        <v>-0.67527475849195895</v>
      </c>
      <c r="K12" s="17">
        <f t="shared" si="2"/>
        <v>-6.2196553258376114E-2</v>
      </c>
      <c r="L12" s="17">
        <f t="shared" si="3"/>
        <v>0.40675613099963004</v>
      </c>
      <c r="M12" s="17">
        <f t="shared" si="4"/>
        <v>-0.8245701431935315</v>
      </c>
      <c r="N12" s="17">
        <f t="shared" si="5"/>
        <v>-0.14468635347336548</v>
      </c>
    </row>
    <row r="13" spans="2:14" x14ac:dyDescent="0.25">
      <c r="B13" s="15">
        <v>1996</v>
      </c>
      <c r="C13" s="16">
        <v>19.245716530054647</v>
      </c>
      <c r="D13" s="16">
        <v>13.591994808743175</v>
      </c>
      <c r="E13" s="16">
        <v>24.899438251366121</v>
      </c>
      <c r="F13" s="17">
        <v>18.990812298387098</v>
      </c>
      <c r="G13" s="17">
        <v>20.570431344549501</v>
      </c>
      <c r="H13" s="17">
        <v>18.196712580645162</v>
      </c>
      <c r="I13" s="17">
        <f t="shared" si="0"/>
        <v>-1.241632128514109</v>
      </c>
      <c r="J13" s="17">
        <f t="shared" si="1"/>
        <v>-1.1412919224076683</v>
      </c>
      <c r="K13" s="17">
        <f t="shared" si="2"/>
        <v>-1.0580090225175249</v>
      </c>
      <c r="L13" s="17">
        <f t="shared" si="3"/>
        <v>-2.1119962904241385</v>
      </c>
      <c r="M13" s="17">
        <f t="shared" si="4"/>
        <v>-1.9678516609545258E-2</v>
      </c>
      <c r="N13" s="17">
        <f t="shared" si="5"/>
        <v>-0.94801182453905009</v>
      </c>
    </row>
    <row r="14" spans="2:14" x14ac:dyDescent="0.25">
      <c r="B14" s="15">
        <v>1997</v>
      </c>
      <c r="C14" s="16">
        <v>19.72870739726028</v>
      </c>
      <c r="D14" s="16">
        <v>14.096464383561639</v>
      </c>
      <c r="E14" s="16">
        <v>25.360950410958925</v>
      </c>
      <c r="F14" s="17">
        <v>19.84045447580645</v>
      </c>
      <c r="G14" s="17">
        <v>20.323877283026111</v>
      </c>
      <c r="H14" s="17">
        <v>19.047919005376343</v>
      </c>
      <c r="I14" s="17">
        <f t="shared" si="0"/>
        <v>-7.9434619093627548E-2</v>
      </c>
      <c r="J14" s="17">
        <f t="shared" si="1"/>
        <v>0.18004679928399572</v>
      </c>
      <c r="K14" s="17">
        <f t="shared" si="2"/>
        <v>-0.23911860059631967</v>
      </c>
      <c r="L14" s="17">
        <f t="shared" si="3"/>
        <v>-0.37280183335979072</v>
      </c>
      <c r="M14" s="17">
        <f t="shared" si="4"/>
        <v>-0.38576521356483484</v>
      </c>
      <c r="N14" s="17">
        <f t="shared" si="5"/>
        <v>0.64252647359379467</v>
      </c>
    </row>
    <row r="15" spans="2:14" x14ac:dyDescent="0.25">
      <c r="B15" s="15">
        <v>1998</v>
      </c>
      <c r="C15" s="16">
        <v>20.104852876712314</v>
      </c>
      <c r="D15" s="16">
        <v>14.498195342465745</v>
      </c>
      <c r="E15" s="16">
        <v>25.711510410958887</v>
      </c>
      <c r="F15" s="17">
        <v>20.675897271505377</v>
      </c>
      <c r="G15" s="17">
        <v>21.111434523809525</v>
      </c>
      <c r="H15" s="17">
        <v>18.551264811827956</v>
      </c>
      <c r="I15" s="17">
        <f t="shared" si="0"/>
        <v>0.82566601340510115</v>
      </c>
      <c r="J15" s="17">
        <f t="shared" si="1"/>
        <v>1.2322860188510807</v>
      </c>
      <c r="K15" s="17">
        <f t="shared" si="2"/>
        <v>0.38290233718774985</v>
      </c>
      <c r="L15" s="17">
        <f t="shared" si="3"/>
        <v>1.3373268750420904</v>
      </c>
      <c r="M15" s="17">
        <f t="shared" si="4"/>
        <v>0.7836100835209503</v>
      </c>
      <c r="N15" s="17">
        <f t="shared" si="5"/>
        <v>-0.28550636640323107</v>
      </c>
    </row>
    <row r="16" spans="2:14" x14ac:dyDescent="0.25">
      <c r="B16" s="15">
        <v>1999</v>
      </c>
      <c r="C16" s="16">
        <v>19.512539178082186</v>
      </c>
      <c r="D16" s="16">
        <v>13.61486027397261</v>
      </c>
      <c r="E16" s="16">
        <v>25.410218082191761</v>
      </c>
      <c r="F16" s="17">
        <v>19.789978521505375</v>
      </c>
      <c r="G16" s="17">
        <v>20.223810731566822</v>
      </c>
      <c r="H16" s="17">
        <v>18.561935013440859</v>
      </c>
      <c r="I16" s="17">
        <f t="shared" si="0"/>
        <v>-0.59958972554138734</v>
      </c>
      <c r="J16" s="17">
        <f t="shared" si="1"/>
        <v>-1.0814012449411055</v>
      </c>
      <c r="K16" s="17">
        <f t="shared" si="2"/>
        <v>-0.15169983330202008</v>
      </c>
      <c r="L16" s="17">
        <f t="shared" si="3"/>
        <v>-0.47612474065954563</v>
      </c>
      <c r="M16" s="17">
        <f t="shared" si="4"/>
        <v>-0.53434533864203704</v>
      </c>
      <c r="N16" s="17">
        <f t="shared" si="5"/>
        <v>-0.26556835392936906</v>
      </c>
    </row>
    <row r="17" spans="2:14" x14ac:dyDescent="0.25">
      <c r="B17" s="15">
        <v>2000</v>
      </c>
      <c r="C17" s="16">
        <v>19.185223633879783</v>
      </c>
      <c r="D17" s="16">
        <v>13.477110109289621</v>
      </c>
      <c r="E17" s="16">
        <v>24.893337158469947</v>
      </c>
      <c r="F17" s="17">
        <v>19.240842741935484</v>
      </c>
      <c r="G17" s="17">
        <v>20.386995561735262</v>
      </c>
      <c r="H17" s="17">
        <v>17.951236706989246</v>
      </c>
      <c r="I17" s="17">
        <f t="shared" si="0"/>
        <v>-1.3871932520169405</v>
      </c>
      <c r="J17" s="17">
        <f t="shared" si="1"/>
        <v>-1.442205217272909</v>
      </c>
      <c r="K17" s="17">
        <f t="shared" si="2"/>
        <v>-1.0688345802673709</v>
      </c>
      <c r="L17" s="17">
        <f t="shared" si="3"/>
        <v>-1.60019076443497</v>
      </c>
      <c r="M17" s="17">
        <f t="shared" si="4"/>
        <v>-0.29204636737197109</v>
      </c>
      <c r="N17" s="17">
        <f t="shared" si="5"/>
        <v>-1.4067005361998657</v>
      </c>
    </row>
    <row r="18" spans="2:14" x14ac:dyDescent="0.25">
      <c r="B18" s="15">
        <v>2001</v>
      </c>
      <c r="C18" s="16">
        <v>19.37733287671233</v>
      </c>
      <c r="D18" s="16">
        <v>13.845446027397266</v>
      </c>
      <c r="E18" s="16">
        <v>24.909219726027391</v>
      </c>
      <c r="F18" s="17">
        <v>19.713830940860216</v>
      </c>
      <c r="G18" s="17">
        <v>19.854754526689707</v>
      </c>
      <c r="H18" s="17">
        <v>18.573973118279568</v>
      </c>
      <c r="I18" s="17">
        <f t="shared" si="0"/>
        <v>-0.92493009402313842</v>
      </c>
      <c r="J18" s="17">
        <f t="shared" si="1"/>
        <v>-0.47743640765615036</v>
      </c>
      <c r="K18" s="17">
        <f t="shared" si="2"/>
        <v>-1.0406531289708703</v>
      </c>
      <c r="L18" s="17">
        <f t="shared" si="3"/>
        <v>-0.63199676972850305</v>
      </c>
      <c r="M18" s="17">
        <f t="shared" si="4"/>
        <v>-1.0823248211114429</v>
      </c>
      <c r="N18" s="17">
        <f t="shared" si="5"/>
        <v>-0.24307431931379211</v>
      </c>
    </row>
    <row r="19" spans="2:14" x14ac:dyDescent="0.25">
      <c r="B19" s="15">
        <v>2002</v>
      </c>
      <c r="C19" s="16">
        <v>20.051999178082188</v>
      </c>
      <c r="D19" s="16">
        <v>14.235741369862998</v>
      </c>
      <c r="E19" s="16">
        <v>25.868256986301375</v>
      </c>
      <c r="F19" s="17">
        <v>20.581726075268818</v>
      </c>
      <c r="G19" s="17">
        <v>20.618396923963132</v>
      </c>
      <c r="H19" s="17">
        <v>18.98577684139785</v>
      </c>
      <c r="I19" s="17">
        <f t="shared" si="0"/>
        <v>0.69848672062265194</v>
      </c>
      <c r="J19" s="17">
        <f t="shared" si="1"/>
        <v>0.54484991968373597</v>
      </c>
      <c r="K19" s="17">
        <f t="shared" si="2"/>
        <v>0.66102777017778391</v>
      </c>
      <c r="L19" s="17">
        <f t="shared" si="3"/>
        <v>1.1445609944602164</v>
      </c>
      <c r="M19" s="17">
        <f t="shared" si="4"/>
        <v>5.1541403381174737E-2</v>
      </c>
      <c r="N19" s="17">
        <f t="shared" si="5"/>
        <v>0.52640952608854252</v>
      </c>
    </row>
    <row r="20" spans="2:14" x14ac:dyDescent="0.25">
      <c r="B20" s="15">
        <v>2003</v>
      </c>
      <c r="C20" s="16">
        <v>19.515670136986291</v>
      </c>
      <c r="D20" s="16">
        <v>14.077479726027384</v>
      </c>
      <c r="E20" s="16">
        <v>24.953860547945197</v>
      </c>
      <c r="F20" s="17">
        <v>19.965447997311827</v>
      </c>
      <c r="G20" s="17">
        <v>20.603444554531489</v>
      </c>
      <c r="H20" s="17">
        <v>18.024899354838706</v>
      </c>
      <c r="I20" s="17">
        <f t="shared" si="0"/>
        <v>-0.59205585091245028</v>
      </c>
      <c r="J20" s="17">
        <f t="shared" si="1"/>
        <v>0.13032097959091987</v>
      </c>
      <c r="K20" s="17">
        <f t="shared" si="2"/>
        <v>-0.96144407513481267</v>
      </c>
      <c r="L20" s="17">
        <f t="shared" si="3"/>
        <v>-0.11694349022599491</v>
      </c>
      <c r="M20" s="17">
        <f t="shared" si="4"/>
        <v>2.9339929582430063E-2</v>
      </c>
      <c r="N20" s="17">
        <f t="shared" si="5"/>
        <v>-1.2690567647921953</v>
      </c>
    </row>
    <row r="21" spans="2:14" x14ac:dyDescent="0.25">
      <c r="B21" s="15">
        <v>2004</v>
      </c>
      <c r="C21" s="16">
        <v>19.458010792349725</v>
      </c>
      <c r="D21" s="16">
        <v>14.130008196721322</v>
      </c>
      <c r="E21" s="16">
        <v>24.786013387978127</v>
      </c>
      <c r="F21" s="17">
        <v>19.721552405913979</v>
      </c>
      <c r="G21" s="17">
        <v>20.15896578652206</v>
      </c>
      <c r="H21" s="17">
        <v>18.503314086021504</v>
      </c>
      <c r="I21" s="17">
        <f t="shared" si="0"/>
        <v>-0.73079873671302942</v>
      </c>
      <c r="J21" s="17">
        <f t="shared" si="1"/>
        <v>0.26790688324848455</v>
      </c>
      <c r="K21" s="17">
        <f t="shared" si="2"/>
        <v>-1.2592659825033694</v>
      </c>
      <c r="L21" s="17">
        <f t="shared" si="3"/>
        <v>-0.61619114051326218</v>
      </c>
      <c r="M21" s="17">
        <f t="shared" si="4"/>
        <v>-0.6306279616051631</v>
      </c>
      <c r="N21" s="17">
        <f t="shared" si="5"/>
        <v>-0.37510562646816081</v>
      </c>
    </row>
    <row r="22" spans="2:14" x14ac:dyDescent="0.25">
      <c r="B22" s="15">
        <v>2005</v>
      </c>
      <c r="C22" s="16">
        <v>19.708606438356171</v>
      </c>
      <c r="D22" s="16">
        <v>14.470277808219182</v>
      </c>
      <c r="E22" s="16">
        <v>24.946935068493158</v>
      </c>
      <c r="F22" s="17">
        <v>19.629046075268818</v>
      </c>
      <c r="G22" s="17">
        <v>20.672806325844853</v>
      </c>
      <c r="H22" s="17">
        <v>18.856564220430108</v>
      </c>
      <c r="I22" s="17">
        <f t="shared" si="0"/>
        <v>-0.12780258205424638</v>
      </c>
      <c r="J22" s="17">
        <f t="shared" si="1"/>
        <v>1.1591626416337084</v>
      </c>
      <c r="K22" s="17">
        <f t="shared" si="2"/>
        <v>-0.97373239446206761</v>
      </c>
      <c r="L22" s="17">
        <f t="shared" si="3"/>
        <v>-0.80554908645480261</v>
      </c>
      <c r="M22" s="17">
        <f t="shared" si="4"/>
        <v>0.13232919529634588</v>
      </c>
      <c r="N22" s="17">
        <f t="shared" si="5"/>
        <v>0.28496677344928584</v>
      </c>
    </row>
    <row r="23" spans="2:14" x14ac:dyDescent="0.25">
      <c r="B23" s="15">
        <v>2006</v>
      </c>
      <c r="C23" s="16">
        <v>19.774634794520548</v>
      </c>
      <c r="D23" s="16">
        <v>14.144544931506854</v>
      </c>
      <c r="E23" s="16">
        <v>25.404724657534242</v>
      </c>
      <c r="F23" s="17">
        <v>20.066054744623656</v>
      </c>
      <c r="G23" s="17">
        <v>20.492110056643629</v>
      </c>
      <c r="H23" s="17">
        <v>18.803737298387098</v>
      </c>
      <c r="I23" s="17">
        <f t="shared" si="0"/>
        <v>3.1078250474408268E-2</v>
      </c>
      <c r="J23" s="17">
        <f t="shared" si="1"/>
        <v>0.30598242143331411</v>
      </c>
      <c r="K23" s="17">
        <f t="shared" si="2"/>
        <v>-0.16144716658909414</v>
      </c>
      <c r="L23" s="17">
        <f t="shared" si="3"/>
        <v>8.899578858836886E-2</v>
      </c>
      <c r="M23" s="17">
        <f t="shared" si="4"/>
        <v>-0.13597098980421185</v>
      </c>
      <c r="N23" s="17">
        <f t="shared" si="5"/>
        <v>0.18625600219491989</v>
      </c>
    </row>
    <row r="24" spans="2:14" x14ac:dyDescent="0.25">
      <c r="B24" s="15">
        <v>2007</v>
      </c>
      <c r="C24" s="16">
        <v>19.79096726027397</v>
      </c>
      <c r="D24" s="16">
        <v>14.032287671232879</v>
      </c>
      <c r="E24" s="16">
        <v>25.54964684931506</v>
      </c>
      <c r="F24" s="17">
        <v>20.012986747311828</v>
      </c>
      <c r="G24" s="17">
        <v>20.815576359447004</v>
      </c>
      <c r="H24" s="17">
        <v>18.587781169354841</v>
      </c>
      <c r="I24" s="17">
        <f t="shared" si="0"/>
        <v>7.0378271054799088E-2</v>
      </c>
      <c r="J24" s="17">
        <f t="shared" si="1"/>
        <v>1.1951081992478137E-2</v>
      </c>
      <c r="K24" s="17">
        <f t="shared" si="2"/>
        <v>9.5697509464183206E-2</v>
      </c>
      <c r="L24" s="17">
        <f t="shared" si="3"/>
        <v>-1.9632960342822327E-2</v>
      </c>
      <c r="M24" s="17">
        <f t="shared" si="4"/>
        <v>0.34431600947684821</v>
      </c>
      <c r="N24" s="17">
        <f t="shared" si="5"/>
        <v>-0.21727301727976214</v>
      </c>
    </row>
    <row r="25" spans="2:14" x14ac:dyDescent="0.25">
      <c r="B25" s="15">
        <v>2008</v>
      </c>
      <c r="C25" s="16">
        <v>19.576127049180325</v>
      </c>
      <c r="D25" s="16">
        <v>13.347451912568301</v>
      </c>
      <c r="E25" s="16">
        <v>25.804802185792351</v>
      </c>
      <c r="F25" s="17">
        <v>19.531111196236559</v>
      </c>
      <c r="G25" s="17">
        <v>20.401661385799038</v>
      </c>
      <c r="H25" s="17">
        <v>18.798829301075266</v>
      </c>
      <c r="I25" s="17">
        <f t="shared" si="0"/>
        <v>-0.44658131391826489</v>
      </c>
      <c r="J25" s="17">
        <f t="shared" si="1"/>
        <v>-1.781814193640306</v>
      </c>
      <c r="K25" s="17">
        <f t="shared" si="2"/>
        <v>0.54843587572454144</v>
      </c>
      <c r="L25" s="17">
        <f t="shared" si="3"/>
        <v>-1.0060191234808773</v>
      </c>
      <c r="M25" s="17">
        <f t="shared" si="4"/>
        <v>-0.27027035988516723</v>
      </c>
      <c r="N25" s="17">
        <f t="shared" si="5"/>
        <v>0.17708506848860081</v>
      </c>
    </row>
    <row r="26" spans="2:14" x14ac:dyDescent="0.25">
      <c r="B26" s="15">
        <v>2009</v>
      </c>
      <c r="C26" s="16">
        <v>20.095528493150667</v>
      </c>
      <c r="D26" s="16">
        <v>14.052258082191774</v>
      </c>
      <c r="E26" s="16">
        <v>26.138798904109564</v>
      </c>
      <c r="F26" s="17">
        <v>20.650814704301077</v>
      </c>
      <c r="G26" s="17">
        <v>20.44348473790323</v>
      </c>
      <c r="H26" s="17">
        <v>19.212876559139787</v>
      </c>
      <c r="I26" s="17">
        <f t="shared" si="0"/>
        <v>0.80322920126634401</v>
      </c>
      <c r="J26" s="17">
        <f t="shared" si="1"/>
        <v>6.4258849606765603E-2</v>
      </c>
      <c r="K26" s="17">
        <f t="shared" si="2"/>
        <v>1.1410675277798148</v>
      </c>
      <c r="L26" s="17">
        <f t="shared" si="3"/>
        <v>1.2859835413305238</v>
      </c>
      <c r="M26" s="17">
        <f t="shared" si="4"/>
        <v>-0.20817049938066223</v>
      </c>
      <c r="N26" s="17">
        <f t="shared" si="5"/>
        <v>0.95076111469148572</v>
      </c>
    </row>
    <row r="27" spans="2:14" x14ac:dyDescent="0.25">
      <c r="B27" s="15">
        <v>2010</v>
      </c>
      <c r="C27" s="16">
        <v>19.845964794520537</v>
      </c>
      <c r="D27" s="16">
        <v>14.374734794520554</v>
      </c>
      <c r="E27" s="16">
        <v>25.317194794520521</v>
      </c>
      <c r="F27" s="17">
        <v>20.62940182795699</v>
      </c>
      <c r="G27" s="17">
        <v>19.891376115591399</v>
      </c>
      <c r="H27" s="17">
        <v>19.030232338709673</v>
      </c>
      <c r="I27" s="17">
        <f t="shared" si="0"/>
        <v>0.2027161715526464</v>
      </c>
      <c r="J27" s="17">
        <f t="shared" si="1"/>
        <v>0.90891031743250505</v>
      </c>
      <c r="K27" s="17">
        <f t="shared" si="2"/>
        <v>-0.31675697796492608</v>
      </c>
      <c r="L27" s="17">
        <f t="shared" si="3"/>
        <v>1.2421519651244626</v>
      </c>
      <c r="M27" s="17">
        <f t="shared" si="4"/>
        <v>-1.0279486066802601</v>
      </c>
      <c r="N27" s="17">
        <f t="shared" si="5"/>
        <v>0.60947770906111165</v>
      </c>
    </row>
    <row r="28" spans="2:14" x14ac:dyDescent="0.25">
      <c r="B28" s="15">
        <v>2011</v>
      </c>
      <c r="C28" s="16">
        <v>19.977209315068496</v>
      </c>
      <c r="D28" s="16">
        <v>13.951795616438355</v>
      </c>
      <c r="E28" s="16">
        <v>26.002623013698638</v>
      </c>
      <c r="F28" s="17">
        <v>20.1376377688172</v>
      </c>
      <c r="G28" s="17">
        <v>21.402170347542242</v>
      </c>
      <c r="H28" s="17">
        <v>18.418996397849462</v>
      </c>
      <c r="I28" s="17">
        <f t="shared" si="0"/>
        <v>0.51852349890110117</v>
      </c>
      <c r="J28" s="17">
        <f t="shared" si="1"/>
        <v>-0.1988788155822272</v>
      </c>
      <c r="K28" s="17">
        <f t="shared" si="2"/>
        <v>0.89944197136438409</v>
      </c>
      <c r="L28" s="17">
        <f t="shared" si="3"/>
        <v>0.23552429459480637</v>
      </c>
      <c r="M28" s="17">
        <f t="shared" si="4"/>
        <v>1.2152984391669932</v>
      </c>
      <c r="N28" s="17">
        <f t="shared" si="5"/>
        <v>-0.53265908042618226</v>
      </c>
    </row>
    <row r="29" spans="2:14" x14ac:dyDescent="0.25">
      <c r="B29" s="15">
        <v>2012</v>
      </c>
      <c r="C29" s="16">
        <v>20.013744535519116</v>
      </c>
      <c r="D29" s="16">
        <v>14.092858469945353</v>
      </c>
      <c r="E29" s="16">
        <v>25.934630601092881</v>
      </c>
      <c r="F29" s="17">
        <v>20.359682029569893</v>
      </c>
      <c r="G29" s="17">
        <v>20.75841163005191</v>
      </c>
      <c r="H29" s="17">
        <v>18.93318935483871</v>
      </c>
      <c r="I29" s="17">
        <f t="shared" si="0"/>
        <v>0.60643642872418468</v>
      </c>
      <c r="J29" s="17">
        <f t="shared" si="1"/>
        <v>0.17060196152547011</v>
      </c>
      <c r="K29" s="17">
        <f t="shared" si="2"/>
        <v>0.77879870273350937</v>
      </c>
      <c r="L29" s="17">
        <f t="shared" si="3"/>
        <v>0.69004286463212072</v>
      </c>
      <c r="M29" s="17">
        <f t="shared" si="4"/>
        <v>0.25943707121361659</v>
      </c>
      <c r="N29" s="17">
        <f t="shared" si="5"/>
        <v>0.42814615665817884</v>
      </c>
    </row>
    <row r="30" spans="2:14" x14ac:dyDescent="0.25">
      <c r="B30" s="15">
        <v>2013</v>
      </c>
      <c r="C30" s="16">
        <v>19.773604794520544</v>
      </c>
      <c r="D30" s="16">
        <v>13.973901643835628</v>
      </c>
      <c r="E30" s="16">
        <v>25.573307945205464</v>
      </c>
      <c r="F30" s="17">
        <v>19.926154905913975</v>
      </c>
      <c r="G30" s="17">
        <v>21.021581757872504</v>
      </c>
      <c r="H30" s="17">
        <v>18.416767540322581</v>
      </c>
      <c r="I30" s="17">
        <f t="shared" si="0"/>
        <v>2.8599811406537286E-2</v>
      </c>
      <c r="J30" s="17">
        <f t="shared" si="1"/>
        <v>-0.14097730587610732</v>
      </c>
      <c r="K30" s="17">
        <f t="shared" si="2"/>
        <v>0.13768089905440833</v>
      </c>
      <c r="L30" s="17">
        <f t="shared" si="3"/>
        <v>-0.19737538093983992</v>
      </c>
      <c r="M30" s="17">
        <f t="shared" si="4"/>
        <v>0.65019552084476373</v>
      </c>
      <c r="N30" s="17">
        <f t="shared" si="5"/>
        <v>-0.53682385544970768</v>
      </c>
    </row>
    <row r="31" spans="2:14" x14ac:dyDescent="0.25">
      <c r="B31" s="15">
        <v>2014</v>
      </c>
      <c r="C31" s="16">
        <v>19.957887123287676</v>
      </c>
      <c r="D31" s="16">
        <v>14.233558082191793</v>
      </c>
      <c r="E31" s="16">
        <v>25.682216164383558</v>
      </c>
      <c r="F31" s="17">
        <v>20.471351142473118</v>
      </c>
      <c r="G31" s="17">
        <v>20.89666200748848</v>
      </c>
      <c r="H31" s="17">
        <v>18.542572607526886</v>
      </c>
      <c r="I31" s="17">
        <f t="shared" si="0"/>
        <v>0.47202944551633469</v>
      </c>
      <c r="J31" s="17">
        <f t="shared" si="1"/>
        <v>0.53913131407388748</v>
      </c>
      <c r="K31" s="17">
        <f t="shared" si="2"/>
        <v>0.33092368951982998</v>
      </c>
      <c r="L31" s="17">
        <f t="shared" si="3"/>
        <v>0.91862650530833645</v>
      </c>
      <c r="M31" s="17">
        <f t="shared" si="4"/>
        <v>0.4647130407752641</v>
      </c>
      <c r="N31" s="17">
        <f t="shared" si="5"/>
        <v>-0.3017483535809164</v>
      </c>
    </row>
    <row r="32" spans="2:14" x14ac:dyDescent="0.25">
      <c r="B32" s="15">
        <v>2015</v>
      </c>
      <c r="C32" s="16">
        <v>20.653177671232886</v>
      </c>
      <c r="D32" s="16">
        <v>14.465662465753438</v>
      </c>
      <c r="E32" s="16">
        <v>26.840692876712332</v>
      </c>
      <c r="F32" s="17">
        <v>20.816928333333337</v>
      </c>
      <c r="G32" s="17">
        <v>20.829243443740403</v>
      </c>
      <c r="H32" s="17">
        <v>20.331456034946235</v>
      </c>
      <c r="I32" s="17">
        <f t="shared" si="0"/>
        <v>2.1450733848782182</v>
      </c>
      <c r="J32" s="17">
        <f t="shared" si="1"/>
        <v>1.1470738437789518</v>
      </c>
      <c r="K32" s="17">
        <f t="shared" si="2"/>
        <v>2.3864827122372732</v>
      </c>
      <c r="L32" s="17">
        <f t="shared" si="3"/>
        <v>1.626013627564294</v>
      </c>
      <c r="M32" s="17">
        <f t="shared" si="4"/>
        <v>0.36460907508309137</v>
      </c>
      <c r="N32" s="17">
        <f t="shared" si="5"/>
        <v>3.0409045206665861</v>
      </c>
    </row>
    <row r="33" spans="2:14" x14ac:dyDescent="0.25">
      <c r="B33" s="15">
        <v>2016</v>
      </c>
      <c r="C33" s="16">
        <v>20.596147950819663</v>
      </c>
      <c r="D33" s="16">
        <v>14.632823224043706</v>
      </c>
      <c r="E33" s="16">
        <v>26.559472677595622</v>
      </c>
      <c r="F33" s="17">
        <v>20.574689206989248</v>
      </c>
      <c r="G33" s="17">
        <v>22.100197633481645</v>
      </c>
      <c r="H33" s="17">
        <v>19.127900591397847</v>
      </c>
      <c r="I33" s="17">
        <f t="shared" si="0"/>
        <v>2.0078455333234704</v>
      </c>
      <c r="J33" s="17">
        <f t="shared" si="1"/>
        <v>1.5849119091484176</v>
      </c>
      <c r="K33" s="17">
        <f t="shared" si="2"/>
        <v>1.8874957999300577</v>
      </c>
      <c r="L33" s="17">
        <f t="shared" si="3"/>
        <v>1.1301567162450117</v>
      </c>
      <c r="M33" s="17">
        <f t="shared" si="4"/>
        <v>2.2517384877117981</v>
      </c>
      <c r="N33" s="17">
        <f t="shared" si="5"/>
        <v>0.79197761965719882</v>
      </c>
    </row>
    <row r="34" spans="2:14" x14ac:dyDescent="0.25">
      <c r="B34" s="15">
        <v>2017</v>
      </c>
      <c r="C34" s="16">
        <v>20.269029315068497</v>
      </c>
      <c r="D34" s="16">
        <v>14.347166575342474</v>
      </c>
      <c r="E34" s="16">
        <v>26.190892054794521</v>
      </c>
      <c r="F34" s="17">
        <v>20.850710362903229</v>
      </c>
      <c r="G34" s="17">
        <v>21.042171446812596</v>
      </c>
      <c r="H34" s="17">
        <v>18.936794798387101</v>
      </c>
      <c r="I34" s="17">
        <f t="shared" si="0"/>
        <v>1.2207158181084388</v>
      </c>
      <c r="J34" s="17">
        <f t="shared" si="1"/>
        <v>0.83670188840843729</v>
      </c>
      <c r="K34" s="17">
        <f t="shared" si="2"/>
        <v>1.2334997232418965</v>
      </c>
      <c r="L34" s="17">
        <f t="shared" si="3"/>
        <v>1.6951645244215967</v>
      </c>
      <c r="M34" s="17">
        <f t="shared" si="4"/>
        <v>0.68076736041959052</v>
      </c>
      <c r="N34" s="17">
        <f t="shared" si="5"/>
        <v>0.4348831782299829</v>
      </c>
    </row>
    <row r="35" spans="2:14" x14ac:dyDescent="0.25">
      <c r="B35" s="15">
        <v>2018</v>
      </c>
      <c r="C35" s="16">
        <v>19.970482465753431</v>
      </c>
      <c r="D35" s="16">
        <v>14.396553972602756</v>
      </c>
      <c r="E35" s="16">
        <v>25.544410958904106</v>
      </c>
      <c r="F35" s="17">
        <v>19.959798481182794</v>
      </c>
      <c r="G35" s="17">
        <v>20.161347561443932</v>
      </c>
      <c r="H35" s="17">
        <v>19.820763319892478</v>
      </c>
      <c r="I35" s="17">
        <f t="shared" si="0"/>
        <v>0.50233700749714072</v>
      </c>
      <c r="J35" s="17">
        <f t="shared" si="1"/>
        <v>0.96606049321044885</v>
      </c>
      <c r="K35" s="17">
        <f t="shared" si="2"/>
        <v>8.6407135595068185E-2</v>
      </c>
      <c r="L35" s="17">
        <f t="shared" si="3"/>
        <v>-0.12850789627579021</v>
      </c>
      <c r="M35" s="17">
        <f t="shared" si="4"/>
        <v>-0.62709147103327123</v>
      </c>
      <c r="N35" s="17">
        <f t="shared" si="5"/>
        <v>2.0866397286368863</v>
      </c>
    </row>
    <row r="36" spans="2:14" x14ac:dyDescent="0.25">
      <c r="B36" s="15">
        <v>2019</v>
      </c>
      <c r="C36" s="16">
        <v>20.464252191780819</v>
      </c>
      <c r="D36" s="16">
        <v>14.835163287671234</v>
      </c>
      <c r="E36" s="16">
        <v>26.093341095890406</v>
      </c>
      <c r="F36" s="17">
        <v>20.140523561827955</v>
      </c>
      <c r="G36" s="17">
        <v>22.269180954301074</v>
      </c>
      <c r="H36" s="17">
        <v>19.028708494623654</v>
      </c>
      <c r="I36" s="17">
        <f t="shared" si="0"/>
        <v>1.6904711623650102</v>
      </c>
      <c r="J36" s="17">
        <f t="shared" si="1"/>
        <v>2.1148938433747158</v>
      </c>
      <c r="K36" s="17">
        <f t="shared" si="2"/>
        <v>1.0604088431093099</v>
      </c>
      <c r="L36" s="17">
        <f t="shared" si="3"/>
        <v>0.24143143449666971</v>
      </c>
      <c r="M36" s="17">
        <f t="shared" si="4"/>
        <v>2.5026471337794751</v>
      </c>
      <c r="N36" s="17">
        <f t="shared" si="5"/>
        <v>0.6066303005961643</v>
      </c>
    </row>
    <row r="37" spans="2:14" x14ac:dyDescent="0.25">
      <c r="I37" s="11"/>
    </row>
    <row r="38" spans="2:14" x14ac:dyDescent="0.25">
      <c r="B38" s="1" t="s">
        <v>3</v>
      </c>
      <c r="C38" s="1"/>
      <c r="D38" s="1"/>
    </row>
    <row r="40" spans="2:14" x14ac:dyDescent="0.25">
      <c r="B40" s="1"/>
      <c r="C40" s="6" t="s">
        <v>0</v>
      </c>
      <c r="D40" s="6" t="s">
        <v>1</v>
      </c>
      <c r="E40" s="7" t="s">
        <v>2</v>
      </c>
      <c r="F40" s="9" t="s">
        <v>10</v>
      </c>
      <c r="G40" s="9" t="s">
        <v>11</v>
      </c>
      <c r="H40" s="10" t="s">
        <v>12</v>
      </c>
    </row>
    <row r="41" spans="2:14" x14ac:dyDescent="0.25">
      <c r="B41" s="3" t="s">
        <v>4</v>
      </c>
      <c r="C41" s="12">
        <f t="shared" ref="C41:G41" si="6">AVERAGE(C7:C36)</f>
        <v>19.761719166130195</v>
      </c>
      <c r="D41" s="12">
        <f t="shared" si="6"/>
        <v>14.027724906854305</v>
      </c>
      <c r="E41" s="12">
        <f t="shared" si="6"/>
        <v>25.495713425406095</v>
      </c>
      <c r="F41" s="12">
        <f t="shared" si="6"/>
        <v>20.022577964157712</v>
      </c>
      <c r="G41" s="12">
        <f t="shared" si="6"/>
        <v>20.583684539039197</v>
      </c>
      <c r="H41" s="12">
        <f>AVERAGE(H7:H36)</f>
        <v>18.704058902777778</v>
      </c>
    </row>
    <row r="42" spans="2:14" x14ac:dyDescent="0.25">
      <c r="B42" s="1"/>
      <c r="C42" s="1"/>
      <c r="D42" s="1"/>
    </row>
    <row r="43" spans="2:14" x14ac:dyDescent="0.25">
      <c r="B43" s="1" t="s">
        <v>5</v>
      </c>
      <c r="C43" s="1"/>
      <c r="D43" s="1"/>
    </row>
    <row r="45" spans="2:14" x14ac:dyDescent="0.25">
      <c r="B45" s="1"/>
      <c r="C45" s="5" t="s">
        <v>0</v>
      </c>
      <c r="D45" s="5" t="s">
        <v>1</v>
      </c>
      <c r="E45" s="7" t="s">
        <v>2</v>
      </c>
      <c r="F45" s="9" t="s">
        <v>10</v>
      </c>
      <c r="G45" s="9" t="s">
        <v>11</v>
      </c>
      <c r="H45" s="10" t="s">
        <v>12</v>
      </c>
    </row>
    <row r="46" spans="2:14" x14ac:dyDescent="0.25">
      <c r="B46" s="3" t="s">
        <v>6</v>
      </c>
      <c r="C46" s="8">
        <f t="shared" ref="C46:F46" si="7">_xlfn.STDEV.S(C7:C36)</f>
        <v>0.41558415268543414</v>
      </c>
      <c r="D46" s="8">
        <f t="shared" si="7"/>
        <v>0.38178671867922592</v>
      </c>
      <c r="E46" s="8">
        <f t="shared" si="7"/>
        <v>0.56358231484750609</v>
      </c>
      <c r="F46" s="8">
        <f t="shared" si="7"/>
        <v>0.4885262679904665</v>
      </c>
      <c r="G46" s="8">
        <f>_xlfn.STDEV.S(G7:G36)</f>
        <v>0.67348544367757335</v>
      </c>
      <c r="H46" s="8">
        <f>_xlfn.STDEV.S(H7:H36)</f>
        <v>0.53516877005126151</v>
      </c>
    </row>
    <row r="48" spans="2:14" x14ac:dyDescent="0.25">
      <c r="B48" s="1" t="s">
        <v>7</v>
      </c>
      <c r="C48" s="1"/>
      <c r="D48" s="1"/>
    </row>
    <row r="49" spans="2:8" x14ac:dyDescent="0.25">
      <c r="B49" s="2" t="s">
        <v>8</v>
      </c>
      <c r="C49" s="1"/>
      <c r="D49" s="1"/>
    </row>
    <row r="51" spans="2:8" x14ac:dyDescent="0.25">
      <c r="B51" s="1"/>
      <c r="C51" s="5" t="s">
        <v>0</v>
      </c>
      <c r="D51" s="5" t="s">
        <v>1</v>
      </c>
      <c r="E51" s="7" t="s">
        <v>2</v>
      </c>
      <c r="F51" s="9" t="s">
        <v>10</v>
      </c>
      <c r="G51" s="9" t="s">
        <v>11</v>
      </c>
      <c r="H51" s="10" t="s">
        <v>12</v>
      </c>
    </row>
    <row r="52" spans="2:8" x14ac:dyDescent="0.25">
      <c r="B52" s="4" t="s">
        <v>9</v>
      </c>
      <c r="C52" s="13">
        <f t="shared" ref="C52:F52" si="8">C46/C41</f>
        <v>2.1029757036407436E-2</v>
      </c>
      <c r="D52" s="13">
        <f t="shared" si="8"/>
        <v>2.7216581535090923E-2</v>
      </c>
      <c r="E52" s="13">
        <f t="shared" si="8"/>
        <v>2.2104983117903453E-2</v>
      </c>
      <c r="F52" s="13">
        <f t="shared" si="8"/>
        <v>2.4398769672165803E-2</v>
      </c>
      <c r="G52" s="13">
        <f>G46/G41</f>
        <v>3.2719382304962699E-2</v>
      </c>
      <c r="H52" s="13">
        <f>H46/H41</f>
        <v>2.8612440370992549E-2</v>
      </c>
    </row>
  </sheetData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H.W</dc:creator>
  <cp:lastModifiedBy>H.W</cp:lastModifiedBy>
  <cp:lastPrinted>2024-11-18T18:11:43Z</cp:lastPrinted>
  <dcterms:created xsi:type="dcterms:W3CDTF">2024-11-09T23:27:28Z</dcterms:created>
  <dcterms:modified xsi:type="dcterms:W3CDTF">2024-11-18T18:12:09Z</dcterms:modified>
</cp:coreProperties>
</file>