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7fe2dae4096dd5/שולחן העבודה/מאמר שיניים נשירות/0. Submission/4. Scientific reports/2. Revision/"/>
    </mc:Choice>
  </mc:AlternateContent>
  <xr:revisionPtr revIDLastSave="24" documentId="13_ncr:1_{F0E08A35-A0ED-4D1C-81FC-FDE46CAB2EF3}" xr6:coauthVersionLast="47" xr6:coauthVersionMax="47" xr10:uidLastSave="{9987FE68-9F88-4242-9028-301E85848ED0}"/>
  <bookViews>
    <workbookView xWindow="-96" yWindow="-96" windowWidth="20928" windowHeight="12432" xr2:uid="{00000000-000D-0000-FFFF-FFFF00000000}"/>
  </bookViews>
  <sheets>
    <sheet name="Supplementory" sheetId="3" r:id="rId1"/>
    <sheet name="אפשרות 2" sheetId="2" state="hidden" r:id="rId2"/>
    <sheet name="אפשרות 1" sheetId="1" state="hidden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N6" i="2" l="1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N25" i="2"/>
  <c r="BN26" i="2"/>
  <c r="BN27" i="2"/>
  <c r="BN28" i="2"/>
  <c r="BN29" i="2"/>
  <c r="BN30" i="2"/>
  <c r="BN31" i="2"/>
  <c r="BN32" i="2"/>
  <c r="BN33" i="2"/>
  <c r="BN34" i="2"/>
  <c r="BN35" i="2"/>
  <c r="BN36" i="2"/>
  <c r="BN37" i="2"/>
  <c r="BN38" i="2"/>
  <c r="BN39" i="2"/>
  <c r="BN40" i="2"/>
  <c r="BN41" i="2"/>
  <c r="BN42" i="2"/>
  <c r="BN43" i="2"/>
  <c r="BN44" i="2"/>
  <c r="BN45" i="2"/>
  <c r="BN46" i="2"/>
  <c r="BN47" i="2"/>
  <c r="BN48" i="2"/>
  <c r="BN49" i="2"/>
  <c r="BN50" i="2"/>
  <c r="BN51" i="2"/>
  <c r="BN52" i="2"/>
  <c r="BN53" i="2"/>
  <c r="BN54" i="2"/>
  <c r="BN55" i="2"/>
  <c r="BN56" i="2"/>
  <c r="BN57" i="2"/>
  <c r="BN58" i="2"/>
  <c r="BN59" i="2"/>
  <c r="BN60" i="2"/>
  <c r="BN61" i="2"/>
  <c r="BN62" i="2"/>
  <c r="BN63" i="2"/>
  <c r="BN64" i="2"/>
  <c r="BN65" i="2"/>
  <c r="BN66" i="2"/>
  <c r="BN67" i="2"/>
  <c r="BN68" i="2"/>
  <c r="BN69" i="2"/>
  <c r="BN70" i="2"/>
  <c r="BN71" i="2"/>
  <c r="BN72" i="2"/>
  <c r="BN73" i="2"/>
  <c r="BN74" i="2"/>
  <c r="BN75" i="2"/>
  <c r="BN76" i="2"/>
  <c r="BN77" i="2"/>
  <c r="BN78" i="2"/>
  <c r="BN79" i="2"/>
  <c r="BN80" i="2"/>
  <c r="BN81" i="2"/>
  <c r="BN82" i="2"/>
  <c r="BN83" i="2"/>
  <c r="BN84" i="2"/>
  <c r="BN85" i="2"/>
  <c r="BN86" i="2"/>
  <c r="BN87" i="2"/>
  <c r="BN88" i="2"/>
  <c r="BN89" i="2"/>
  <c r="BN90" i="2"/>
  <c r="BN91" i="2"/>
  <c r="BN92" i="2"/>
  <c r="BN93" i="2"/>
  <c r="BN94" i="2"/>
  <c r="BN95" i="2"/>
  <c r="BN96" i="2"/>
  <c r="BN97" i="2"/>
  <c r="BN98" i="2"/>
  <c r="BN99" i="2"/>
  <c r="BN100" i="2"/>
  <c r="BN101" i="2"/>
  <c r="BN102" i="2"/>
  <c r="BN103" i="2"/>
  <c r="BN104" i="2"/>
  <c r="BN105" i="2"/>
  <c r="BN106" i="2"/>
  <c r="BN107" i="2"/>
  <c r="BN108" i="2"/>
  <c r="BN109" i="2"/>
  <c r="BN110" i="2"/>
  <c r="BN111" i="2"/>
  <c r="BN112" i="2"/>
  <c r="BN113" i="2"/>
  <c r="BN114" i="2"/>
  <c r="BN115" i="2"/>
  <c r="BN116" i="2"/>
  <c r="BN117" i="2"/>
  <c r="BN118" i="2"/>
  <c r="BN119" i="2"/>
  <c r="BN120" i="2"/>
  <c r="BN121" i="2"/>
  <c r="BN122" i="2"/>
  <c r="BN123" i="2"/>
  <c r="BN124" i="2"/>
  <c r="BN125" i="2"/>
  <c r="BN126" i="2"/>
  <c r="BN127" i="2"/>
  <c r="BN128" i="2"/>
  <c r="BN129" i="2"/>
  <c r="BN130" i="2"/>
  <c r="BN131" i="2"/>
  <c r="BN132" i="2"/>
  <c r="BN133" i="2"/>
  <c r="BN134" i="2"/>
  <c r="BN135" i="2"/>
  <c r="BN136" i="2"/>
  <c r="BN137" i="2"/>
  <c r="BN138" i="2"/>
  <c r="BN139" i="2"/>
  <c r="BN140" i="2"/>
  <c r="BN141" i="2"/>
  <c r="BN142" i="2"/>
  <c r="BN143" i="2"/>
  <c r="BN144" i="2"/>
  <c r="BN145" i="2"/>
  <c r="BN146" i="2"/>
  <c r="BN147" i="2"/>
  <c r="BN148" i="2"/>
  <c r="BN149" i="2"/>
  <c r="BN150" i="2"/>
  <c r="BN151" i="2"/>
  <c r="BN152" i="2"/>
  <c r="BN153" i="2"/>
  <c r="BN154" i="2"/>
  <c r="BN155" i="2"/>
  <c r="BN156" i="2"/>
  <c r="BN157" i="2"/>
  <c r="BN158" i="2"/>
  <c r="BN159" i="2"/>
  <c r="BN160" i="2"/>
  <c r="BN161" i="2"/>
  <c r="BN162" i="2"/>
  <c r="BN163" i="2"/>
  <c r="BN164" i="2"/>
  <c r="BN165" i="2"/>
  <c r="BN166" i="2"/>
  <c r="BN167" i="2"/>
  <c r="BN168" i="2"/>
  <c r="BN169" i="2"/>
  <c r="BN170" i="2"/>
  <c r="BN171" i="2"/>
  <c r="BN172" i="2"/>
  <c r="BN173" i="2"/>
  <c r="BN174" i="2"/>
  <c r="BN175" i="2"/>
  <c r="BN176" i="2"/>
  <c r="BN177" i="2"/>
  <c r="BN178" i="2"/>
  <c r="BN179" i="2"/>
  <c r="BN180" i="2"/>
  <c r="BN181" i="2"/>
  <c r="BN182" i="2"/>
  <c r="BN183" i="2"/>
  <c r="BN184" i="2"/>
  <c r="BN185" i="2"/>
  <c r="BN186" i="2"/>
  <c r="BN187" i="2"/>
  <c r="BN188" i="2"/>
  <c r="BN189" i="2"/>
  <c r="BN190" i="2"/>
  <c r="BN191" i="2"/>
  <c r="BN192" i="2"/>
  <c r="BN193" i="2"/>
  <c r="BN194" i="2"/>
  <c r="BN195" i="2"/>
  <c r="BN196" i="2"/>
  <c r="BN197" i="2"/>
  <c r="BN198" i="2"/>
  <c r="BN199" i="2"/>
  <c r="BN200" i="2"/>
  <c r="BN201" i="2"/>
  <c r="BN202" i="2"/>
  <c r="BN203" i="2"/>
  <c r="BN204" i="2"/>
  <c r="BN205" i="2"/>
  <c r="BN206" i="2"/>
  <c r="BN207" i="2"/>
  <c r="BN208" i="2"/>
  <c r="BN209" i="2"/>
  <c r="BN210" i="2"/>
  <c r="BN211" i="2"/>
  <c r="BN212" i="2"/>
  <c r="BN213" i="2"/>
  <c r="BN214" i="2"/>
  <c r="BN215" i="2"/>
  <c r="BN216" i="2"/>
  <c r="BN217" i="2"/>
  <c r="BN218" i="2"/>
  <c r="BN219" i="2"/>
  <c r="BN220" i="2"/>
  <c r="BN221" i="2"/>
  <c r="BN222" i="2"/>
  <c r="BN223" i="2"/>
  <c r="BN224" i="2"/>
  <c r="BN225" i="2"/>
  <c r="BN226" i="2"/>
  <c r="BN227" i="2"/>
  <c r="BN228" i="2"/>
  <c r="BN229" i="2"/>
  <c r="BN230" i="2"/>
  <c r="BN231" i="2"/>
  <c r="BN232" i="2"/>
  <c r="BN233" i="2"/>
  <c r="BN234" i="2"/>
  <c r="BN235" i="2"/>
  <c r="BN236" i="2"/>
  <c r="BN237" i="2"/>
  <c r="BN238" i="2"/>
  <c r="BN239" i="2"/>
  <c r="BN240" i="2"/>
  <c r="BN241" i="2"/>
  <c r="BN242" i="2"/>
  <c r="BN243" i="2"/>
  <c r="BN244" i="2"/>
  <c r="BN245" i="2"/>
  <c r="BN246" i="2"/>
  <c r="BN247" i="2"/>
  <c r="BN248" i="2"/>
  <c r="BN249" i="2"/>
  <c r="BN250" i="2"/>
  <c r="BN251" i="2"/>
  <c r="BN252" i="2"/>
  <c r="BN253" i="2"/>
  <c r="BN254" i="2"/>
  <c r="BN255" i="2"/>
  <c r="BN256" i="2"/>
  <c r="BN257" i="2"/>
  <c r="BN258" i="2"/>
  <c r="BN259" i="2"/>
  <c r="BN260" i="2"/>
  <c r="BN261" i="2"/>
  <c r="BN262" i="2"/>
  <c r="BN263" i="2"/>
  <c r="BN264" i="2"/>
  <c r="BN265" i="2"/>
  <c r="BN266" i="2"/>
  <c r="BN267" i="2"/>
  <c r="BN268" i="2"/>
  <c r="BN269" i="2"/>
  <c r="BN270" i="2"/>
  <c r="BN271" i="2"/>
  <c r="BN272" i="2"/>
  <c r="BN273" i="2"/>
  <c r="BN274" i="2"/>
  <c r="BN275" i="2"/>
  <c r="BN276" i="2"/>
  <c r="BN277" i="2"/>
  <c r="BN278" i="2"/>
  <c r="BN279" i="2"/>
  <c r="BN280" i="2"/>
  <c r="BN281" i="2"/>
  <c r="BN282" i="2"/>
  <c r="BN283" i="2"/>
  <c r="BN284" i="2"/>
  <c r="BN285" i="2"/>
  <c r="BN286" i="2"/>
  <c r="BN287" i="2"/>
  <c r="BN288" i="2"/>
  <c r="BN289" i="2"/>
  <c r="BN290" i="2"/>
  <c r="BN291" i="2"/>
  <c r="BN292" i="2"/>
  <c r="BN293" i="2"/>
  <c r="BN294" i="2"/>
  <c r="BN295" i="2"/>
  <c r="BN296" i="2"/>
  <c r="BN297" i="2"/>
  <c r="BN298" i="2"/>
  <c r="BN299" i="2"/>
  <c r="BN300" i="2"/>
  <c r="BN301" i="2"/>
  <c r="BN302" i="2"/>
  <c r="BN303" i="2"/>
  <c r="BN304" i="2"/>
  <c r="BN305" i="2"/>
  <c r="BN306" i="2"/>
  <c r="BN307" i="2"/>
  <c r="BN308" i="2"/>
  <c r="BN309" i="2"/>
  <c r="BN310" i="2"/>
  <c r="BN311" i="2"/>
  <c r="BN312" i="2"/>
  <c r="BN313" i="2"/>
  <c r="BN314" i="2"/>
  <c r="BN315" i="2"/>
  <c r="BN316" i="2"/>
  <c r="BN317" i="2"/>
  <c r="BN318" i="2"/>
  <c r="BN319" i="2"/>
  <c r="BN320" i="2"/>
  <c r="BN321" i="2"/>
  <c r="BN322" i="2"/>
  <c r="BN323" i="2"/>
  <c r="BN324" i="2"/>
  <c r="BN325" i="2"/>
  <c r="BN326" i="2"/>
  <c r="BN327" i="2"/>
  <c r="BN328" i="2"/>
  <c r="BN329" i="2"/>
  <c r="BN330" i="2"/>
  <c r="BN331" i="2"/>
  <c r="BN332" i="2"/>
  <c r="BN333" i="2"/>
  <c r="BN334" i="2"/>
  <c r="BN335" i="2"/>
  <c r="BN336" i="2"/>
  <c r="BN337" i="2"/>
  <c r="BN338" i="2"/>
  <c r="BN339" i="2"/>
  <c r="BN340" i="2"/>
  <c r="BN341" i="2"/>
  <c r="BN342" i="2"/>
  <c r="BN343" i="2"/>
  <c r="BN344" i="2"/>
  <c r="BN345" i="2"/>
  <c r="BN346" i="2"/>
  <c r="BN347" i="2"/>
  <c r="BN348" i="2"/>
  <c r="BN349" i="2"/>
  <c r="BN350" i="2"/>
  <c r="BN351" i="2"/>
  <c r="BN352" i="2"/>
  <c r="BN353" i="2"/>
  <c r="BN354" i="2"/>
  <c r="BN355" i="2"/>
  <c r="BN356" i="2"/>
  <c r="BN357" i="2"/>
  <c r="BN358" i="2"/>
  <c r="BN359" i="2"/>
  <c r="BN360" i="2"/>
  <c r="BN361" i="2"/>
  <c r="BN362" i="2"/>
  <c r="BN363" i="2"/>
  <c r="BN364" i="2"/>
  <c r="BN365" i="2"/>
  <c r="BN366" i="2"/>
  <c r="BN367" i="2"/>
  <c r="BN368" i="2"/>
  <c r="BN369" i="2"/>
  <c r="BN370" i="2"/>
  <c r="BN371" i="2"/>
  <c r="BN372" i="2"/>
  <c r="BN373" i="2"/>
  <c r="BN374" i="2"/>
  <c r="BN375" i="2"/>
  <c r="BN376" i="2"/>
  <c r="BN377" i="2"/>
  <c r="BN378" i="2"/>
  <c r="BN379" i="2"/>
  <c r="BN380" i="2"/>
  <c r="BN381" i="2"/>
  <c r="BN382" i="2"/>
  <c r="BN383" i="2"/>
  <c r="BN384" i="2"/>
  <c r="BN385" i="2"/>
  <c r="BN386" i="2"/>
  <c r="BN387" i="2"/>
  <c r="BN388" i="2"/>
  <c r="BN389" i="2"/>
  <c r="BN390" i="2"/>
  <c r="BN391" i="2"/>
  <c r="BN392" i="2"/>
  <c r="BN393" i="2"/>
  <c r="BN394" i="2"/>
  <c r="BN395" i="2"/>
  <c r="BN396" i="2"/>
  <c r="BN397" i="2"/>
  <c r="BN398" i="2"/>
  <c r="BN399" i="2"/>
  <c r="BN400" i="2"/>
  <c r="BN401" i="2"/>
  <c r="BN402" i="2"/>
  <c r="BN403" i="2"/>
  <c r="BN404" i="2"/>
  <c r="BN405" i="2"/>
  <c r="BN406" i="2"/>
  <c r="BN407" i="2"/>
  <c r="BN408" i="2"/>
  <c r="BN409" i="2"/>
  <c r="BN410" i="2"/>
  <c r="BN411" i="2"/>
  <c r="BN412" i="2"/>
  <c r="BN413" i="2"/>
  <c r="BN414" i="2"/>
  <c r="BN415" i="2"/>
  <c r="BN416" i="2"/>
  <c r="BN417" i="2"/>
  <c r="BN418" i="2"/>
  <c r="BN419" i="2"/>
  <c r="BN420" i="2"/>
  <c r="BN421" i="2"/>
  <c r="BN422" i="2"/>
  <c r="BN423" i="2"/>
  <c r="BN424" i="2"/>
  <c r="BN425" i="2"/>
  <c r="BN426" i="2"/>
  <c r="BN427" i="2"/>
  <c r="BN428" i="2"/>
  <c r="BN429" i="2"/>
  <c r="BN430" i="2"/>
  <c r="BN431" i="2"/>
  <c r="BN432" i="2"/>
  <c r="BN433" i="2"/>
  <c r="BN434" i="2"/>
  <c r="BN435" i="2"/>
  <c r="BN436" i="2"/>
  <c r="BN437" i="2"/>
  <c r="BN438" i="2"/>
  <c r="BN439" i="2"/>
  <c r="BN440" i="2"/>
  <c r="BN441" i="2"/>
  <c r="BN442" i="2"/>
  <c r="BN443" i="2"/>
  <c r="BN444" i="2"/>
  <c r="BN445" i="2"/>
  <c r="BN446" i="2"/>
  <c r="BN447" i="2"/>
  <c r="BN448" i="2"/>
  <c r="BN449" i="2"/>
  <c r="BN450" i="2"/>
  <c r="BN451" i="2"/>
  <c r="BN452" i="2"/>
  <c r="BN453" i="2"/>
  <c r="BN454" i="2"/>
  <c r="BN455" i="2"/>
  <c r="BN456" i="2"/>
  <c r="BN457" i="2"/>
  <c r="BN458" i="2"/>
  <c r="BN459" i="2"/>
  <c r="BN460" i="2"/>
  <c r="BN461" i="2"/>
  <c r="BN462" i="2"/>
  <c r="BN463" i="2"/>
  <c r="BN464" i="2"/>
  <c r="BN465" i="2"/>
  <c r="BN466" i="2"/>
  <c r="BN467" i="2"/>
  <c r="BN468" i="2"/>
  <c r="BN469" i="2"/>
  <c r="BN470" i="2"/>
  <c r="BN471" i="2"/>
  <c r="BN472" i="2"/>
  <c r="BN473" i="2"/>
  <c r="BN474" i="2"/>
  <c r="BN475" i="2"/>
  <c r="BN476" i="2"/>
  <c r="BN477" i="2"/>
  <c r="BN478" i="2"/>
  <c r="BN479" i="2"/>
  <c r="BN480" i="2"/>
  <c r="BN481" i="2"/>
  <c r="BN482" i="2"/>
  <c r="BN483" i="2"/>
  <c r="BN484" i="2"/>
  <c r="BN485" i="2"/>
  <c r="BN486" i="2"/>
  <c r="BN487" i="2"/>
  <c r="BN488" i="2"/>
  <c r="BN489" i="2"/>
  <c r="BN490" i="2"/>
  <c r="BN491" i="2"/>
  <c r="BN492" i="2"/>
  <c r="BN493" i="2"/>
  <c r="BN494" i="2"/>
  <c r="BN495" i="2"/>
  <c r="BN496" i="2"/>
  <c r="BN497" i="2"/>
  <c r="BN498" i="2"/>
  <c r="BN499" i="2"/>
  <c r="BN500" i="2"/>
  <c r="BN501" i="2"/>
  <c r="BN502" i="2"/>
  <c r="BN503" i="2"/>
  <c r="BN504" i="2"/>
  <c r="BN505" i="2"/>
  <c r="BN506" i="2"/>
  <c r="BN507" i="2"/>
  <c r="BN508" i="2"/>
  <c r="BN509" i="2"/>
  <c r="BN510" i="2"/>
  <c r="BN511" i="2"/>
  <c r="BN512" i="2"/>
  <c r="BN513" i="2"/>
  <c r="BN514" i="2"/>
  <c r="BN515" i="2"/>
  <c r="BN516" i="2"/>
  <c r="BN517" i="2"/>
  <c r="BN518" i="2"/>
  <c r="BN519" i="2"/>
  <c r="BN520" i="2"/>
  <c r="BN521" i="2"/>
  <c r="BN522" i="2"/>
  <c r="BN523" i="2"/>
  <c r="BN524" i="2"/>
  <c r="BN525" i="2"/>
  <c r="BN526" i="2"/>
  <c r="BN527" i="2"/>
  <c r="BN528" i="2"/>
  <c r="BN529" i="2"/>
  <c r="BN530" i="2"/>
  <c r="BN531" i="2"/>
  <c r="BN532" i="2"/>
  <c r="BN533" i="2"/>
  <c r="BN534" i="2"/>
  <c r="BN535" i="2"/>
  <c r="BN536" i="2"/>
  <c r="BN537" i="2"/>
  <c r="BN538" i="2"/>
  <c r="BN539" i="2"/>
  <c r="BN540" i="2"/>
  <c r="BN541" i="2"/>
  <c r="BN542" i="2"/>
  <c r="BN543" i="2"/>
  <c r="BN544" i="2"/>
  <c r="BN545" i="2"/>
  <c r="BN546" i="2"/>
  <c r="BN547" i="2"/>
  <c r="BN548" i="2"/>
  <c r="BN549" i="2"/>
  <c r="BN550" i="2"/>
  <c r="BN551" i="2"/>
  <c r="BN552" i="2"/>
  <c r="BN553" i="2"/>
  <c r="BN554" i="2"/>
  <c r="BN555" i="2"/>
  <c r="BN556" i="2"/>
  <c r="BN557" i="2"/>
  <c r="BN558" i="2"/>
  <c r="BN559" i="2"/>
  <c r="BN560" i="2"/>
  <c r="BN561" i="2"/>
  <c r="BN562" i="2"/>
  <c r="BN563" i="2"/>
  <c r="BN564" i="2"/>
  <c r="BN565" i="2"/>
  <c r="BN566" i="2"/>
  <c r="BN567" i="2"/>
  <c r="BN568" i="2"/>
  <c r="BN569" i="2"/>
  <c r="BN570" i="2"/>
  <c r="BN571" i="2"/>
  <c r="BN572" i="2"/>
  <c r="BN573" i="2"/>
  <c r="BN574" i="2"/>
  <c r="BN575" i="2"/>
  <c r="BN576" i="2"/>
  <c r="BN577" i="2"/>
  <c r="BN578" i="2"/>
  <c r="BN579" i="2"/>
  <c r="BN580" i="2"/>
  <c r="BN581" i="2"/>
  <c r="BN582" i="2"/>
  <c r="BN583" i="2"/>
  <c r="BN584" i="2"/>
  <c r="BN585" i="2"/>
  <c r="BN586" i="2"/>
  <c r="BN587" i="2"/>
  <c r="BN588" i="2"/>
  <c r="BN589" i="2"/>
  <c r="BN590" i="2"/>
  <c r="BN591" i="2"/>
  <c r="BN592" i="2"/>
  <c r="BN593" i="2"/>
  <c r="BN594" i="2"/>
  <c r="BN595" i="2"/>
  <c r="BN596" i="2"/>
  <c r="BN597" i="2"/>
  <c r="BN598" i="2"/>
  <c r="BN599" i="2"/>
  <c r="BN600" i="2"/>
  <c r="BN601" i="2"/>
  <c r="BN602" i="2"/>
  <c r="BN603" i="2"/>
  <c r="BN604" i="2"/>
  <c r="BN605" i="2"/>
  <c r="BN606" i="2"/>
  <c r="BN607" i="2"/>
  <c r="BN608" i="2"/>
  <c r="BN609" i="2"/>
  <c r="BN610" i="2"/>
  <c r="BN611" i="2"/>
  <c r="BN612" i="2"/>
  <c r="BN613" i="2"/>
  <c r="BN614" i="2"/>
  <c r="BN615" i="2"/>
  <c r="BN616" i="2"/>
  <c r="BN617" i="2"/>
  <c r="BN618" i="2"/>
  <c r="BN619" i="2"/>
  <c r="BN620" i="2"/>
  <c r="BN621" i="2"/>
  <c r="BN622" i="2"/>
  <c r="BN623" i="2"/>
  <c r="BN624" i="2"/>
  <c r="BN625" i="2"/>
  <c r="BN626" i="2"/>
  <c r="BN627" i="2"/>
  <c r="BN628" i="2"/>
  <c r="BN629" i="2"/>
  <c r="BN630" i="2"/>
  <c r="BN631" i="2"/>
  <c r="BN632" i="2"/>
  <c r="BN633" i="2"/>
  <c r="BN634" i="2"/>
  <c r="BN635" i="2"/>
  <c r="BN636" i="2"/>
  <c r="BN637" i="2"/>
  <c r="BN638" i="2"/>
  <c r="BN639" i="2"/>
  <c r="BN640" i="2"/>
  <c r="BN641" i="2"/>
  <c r="BN642" i="2"/>
  <c r="BN643" i="2"/>
  <c r="BN644" i="2"/>
  <c r="BN645" i="2"/>
  <c r="BN646" i="2"/>
  <c r="BN647" i="2"/>
  <c r="BN648" i="2"/>
  <c r="BN649" i="2"/>
  <c r="BN650" i="2"/>
  <c r="BN651" i="2"/>
  <c r="BN652" i="2"/>
  <c r="BN653" i="2"/>
  <c r="BN654" i="2"/>
  <c r="BN655" i="2"/>
  <c r="BN656" i="2"/>
  <c r="BN657" i="2"/>
  <c r="BN658" i="2"/>
  <c r="BN659" i="2"/>
  <c r="BN660" i="2"/>
  <c r="BN661" i="2"/>
  <c r="BN662" i="2"/>
  <c r="BN663" i="2"/>
  <c r="BN664" i="2"/>
  <c r="BN665" i="2"/>
  <c r="BN666" i="2"/>
  <c r="BN667" i="2"/>
  <c r="BN668" i="2"/>
  <c r="BN669" i="2"/>
  <c r="BN670" i="2"/>
  <c r="BN671" i="2"/>
  <c r="BN672" i="2"/>
  <c r="BN673" i="2"/>
  <c r="BN674" i="2"/>
  <c r="BN675" i="2"/>
  <c r="BN676" i="2"/>
  <c r="BN677" i="2"/>
  <c r="BN678" i="2"/>
  <c r="BN679" i="2"/>
  <c r="BN680" i="2"/>
  <c r="BN681" i="2"/>
  <c r="BN682" i="2"/>
  <c r="BN683" i="2"/>
  <c r="BN684" i="2"/>
  <c r="BN685" i="2"/>
  <c r="BN686" i="2"/>
  <c r="BN687" i="2"/>
  <c r="BN688" i="2"/>
  <c r="BN689" i="2"/>
  <c r="BN690" i="2"/>
  <c r="BN691" i="2"/>
  <c r="BN692" i="2"/>
  <c r="BN693" i="2"/>
  <c r="BN694" i="2"/>
  <c r="BN695" i="2"/>
  <c r="BN696" i="2"/>
  <c r="BN697" i="2"/>
  <c r="BN698" i="2"/>
  <c r="BN699" i="2"/>
  <c r="BN700" i="2"/>
  <c r="BN701" i="2"/>
  <c r="BN702" i="2"/>
  <c r="BN703" i="2"/>
  <c r="BN704" i="2"/>
  <c r="BN705" i="2"/>
  <c r="BN706" i="2"/>
  <c r="BN707" i="2"/>
  <c r="BN708" i="2"/>
  <c r="BN709" i="2"/>
  <c r="BN710" i="2"/>
  <c r="BN711" i="2"/>
  <c r="BN712" i="2"/>
  <c r="BN713" i="2"/>
  <c r="BN714" i="2"/>
  <c r="BN715" i="2"/>
  <c r="BN716" i="2"/>
  <c r="BN717" i="2"/>
  <c r="BN718" i="2"/>
  <c r="BN719" i="2"/>
  <c r="BN720" i="2"/>
  <c r="BN721" i="2"/>
  <c r="BN722" i="2"/>
  <c r="BN723" i="2"/>
  <c r="BN724" i="2"/>
  <c r="BN725" i="2"/>
  <c r="BN726" i="2"/>
  <c r="BN727" i="2"/>
  <c r="BN728" i="2"/>
  <c r="BN729" i="2"/>
  <c r="BN730" i="2"/>
  <c r="BN731" i="2"/>
  <c r="BN732" i="2"/>
  <c r="BN733" i="2"/>
  <c r="BN734" i="2"/>
  <c r="BN735" i="2"/>
  <c r="BN736" i="2"/>
  <c r="BN737" i="2"/>
  <c r="BN738" i="2"/>
  <c r="BN739" i="2"/>
  <c r="BN740" i="2"/>
  <c r="BN741" i="2"/>
  <c r="BN742" i="2"/>
  <c r="BN743" i="2"/>
  <c r="BN744" i="2"/>
  <c r="BN745" i="2"/>
  <c r="BN746" i="2"/>
  <c r="BN747" i="2"/>
  <c r="BN748" i="2"/>
  <c r="BN749" i="2"/>
  <c r="BN750" i="2"/>
  <c r="BN751" i="2"/>
  <c r="BN752" i="2"/>
  <c r="BN753" i="2"/>
  <c r="BN754" i="2"/>
  <c r="BN755" i="2"/>
  <c r="BN756" i="2"/>
  <c r="BN757" i="2"/>
  <c r="BN758" i="2"/>
  <c r="BN759" i="2"/>
  <c r="BN760" i="2"/>
  <c r="BN761" i="2"/>
  <c r="BN762" i="2"/>
  <c r="BN763" i="2"/>
  <c r="BN764" i="2"/>
  <c r="BN765" i="2"/>
  <c r="BN766" i="2"/>
  <c r="BN767" i="2"/>
  <c r="BN768" i="2"/>
  <c r="BN769" i="2"/>
  <c r="BN770" i="2"/>
  <c r="BN771" i="2"/>
  <c r="BN772" i="2"/>
  <c r="BN773" i="2"/>
  <c r="BN774" i="2"/>
  <c r="BN775" i="2"/>
  <c r="BN776" i="2"/>
  <c r="BN777" i="2"/>
  <c r="BN778" i="2"/>
  <c r="BN779" i="2"/>
  <c r="BN780" i="2"/>
  <c r="BN781" i="2"/>
  <c r="BN782" i="2"/>
  <c r="BN783" i="2"/>
  <c r="BN784" i="2"/>
  <c r="BN785" i="2"/>
  <c r="BN786" i="2"/>
  <c r="BN787" i="2"/>
  <c r="BN788" i="2"/>
  <c r="BN789" i="2"/>
  <c r="BN790" i="2"/>
  <c r="BN791" i="2"/>
  <c r="BN792" i="2"/>
  <c r="BN793" i="2"/>
  <c r="BN794" i="2"/>
  <c r="BN795" i="2"/>
  <c r="BN796" i="2"/>
  <c r="BN797" i="2"/>
  <c r="BN798" i="2"/>
  <c r="BN799" i="2"/>
  <c r="BN800" i="2"/>
  <c r="BN801" i="2"/>
  <c r="BN802" i="2"/>
  <c r="BN803" i="2"/>
  <c r="BN804" i="2"/>
  <c r="BN805" i="2"/>
  <c r="BN806" i="2"/>
  <c r="BN807" i="2"/>
  <c r="BN808" i="2"/>
  <c r="BN809" i="2"/>
  <c r="BN810" i="2"/>
  <c r="BN811" i="2"/>
  <c r="BN812" i="2"/>
  <c r="BN813" i="2"/>
  <c r="BN814" i="2"/>
  <c r="BN815" i="2"/>
  <c r="BN816" i="2"/>
  <c r="BN817" i="2"/>
  <c r="BN818" i="2"/>
  <c r="BN819" i="2"/>
  <c r="BN820" i="2"/>
  <c r="BN821" i="2"/>
  <c r="BN822" i="2"/>
  <c r="BN823" i="2"/>
  <c r="BN824" i="2"/>
  <c r="BN825" i="2"/>
  <c r="BN826" i="2"/>
  <c r="BN827" i="2"/>
  <c r="BN828" i="2"/>
  <c r="BN829" i="2"/>
  <c r="BN830" i="2"/>
  <c r="BN831" i="2"/>
  <c r="BN5" i="2"/>
  <c r="BM6" i="2"/>
  <c r="BM7" i="2"/>
  <c r="BM8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3" i="2"/>
  <c r="BM24" i="2"/>
  <c r="BM25" i="2"/>
  <c r="BM26" i="2"/>
  <c r="BM27" i="2"/>
  <c r="BM28" i="2"/>
  <c r="BM29" i="2"/>
  <c r="BM30" i="2"/>
  <c r="BM31" i="2"/>
  <c r="BM32" i="2"/>
  <c r="BM33" i="2"/>
  <c r="BM34" i="2"/>
  <c r="BM35" i="2"/>
  <c r="BM36" i="2"/>
  <c r="BM37" i="2"/>
  <c r="BM38" i="2"/>
  <c r="BM39" i="2"/>
  <c r="BM40" i="2"/>
  <c r="BM41" i="2"/>
  <c r="BM42" i="2"/>
  <c r="BM43" i="2"/>
  <c r="BM44" i="2"/>
  <c r="BM45" i="2"/>
  <c r="BM46" i="2"/>
  <c r="BM47" i="2"/>
  <c r="BM48" i="2"/>
  <c r="BM49" i="2"/>
  <c r="BM50" i="2"/>
  <c r="BM51" i="2"/>
  <c r="BM52" i="2"/>
  <c r="BM53" i="2"/>
  <c r="BM54" i="2"/>
  <c r="BM55" i="2"/>
  <c r="BM56" i="2"/>
  <c r="BM57" i="2"/>
  <c r="BM58" i="2"/>
  <c r="BM59" i="2"/>
  <c r="BM60" i="2"/>
  <c r="BM61" i="2"/>
  <c r="BM62" i="2"/>
  <c r="BM63" i="2"/>
  <c r="BM64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6" i="2"/>
  <c r="BM87" i="2"/>
  <c r="BM88" i="2"/>
  <c r="BM89" i="2"/>
  <c r="BM90" i="2"/>
  <c r="BM91" i="2"/>
  <c r="BM92" i="2"/>
  <c r="BM93" i="2"/>
  <c r="BM94" i="2"/>
  <c r="BM95" i="2"/>
  <c r="BM96" i="2"/>
  <c r="BM97" i="2"/>
  <c r="BM98" i="2"/>
  <c r="BM99" i="2"/>
  <c r="BM100" i="2"/>
  <c r="BM101" i="2"/>
  <c r="BM102" i="2"/>
  <c r="BM103" i="2"/>
  <c r="BM104" i="2"/>
  <c r="BM105" i="2"/>
  <c r="BM106" i="2"/>
  <c r="BM107" i="2"/>
  <c r="BM108" i="2"/>
  <c r="BM109" i="2"/>
  <c r="BM110" i="2"/>
  <c r="BM111" i="2"/>
  <c r="BM112" i="2"/>
  <c r="BM113" i="2"/>
  <c r="BM114" i="2"/>
  <c r="BM115" i="2"/>
  <c r="BM116" i="2"/>
  <c r="BM117" i="2"/>
  <c r="BM118" i="2"/>
  <c r="BM119" i="2"/>
  <c r="BM120" i="2"/>
  <c r="BM121" i="2"/>
  <c r="BM122" i="2"/>
  <c r="BM123" i="2"/>
  <c r="BM124" i="2"/>
  <c r="BM125" i="2"/>
  <c r="BM126" i="2"/>
  <c r="BM127" i="2"/>
  <c r="BM128" i="2"/>
  <c r="BM129" i="2"/>
  <c r="BM130" i="2"/>
  <c r="BM131" i="2"/>
  <c r="BM132" i="2"/>
  <c r="BM133" i="2"/>
  <c r="BM134" i="2"/>
  <c r="BM135" i="2"/>
  <c r="BM136" i="2"/>
  <c r="BM137" i="2"/>
  <c r="BM138" i="2"/>
  <c r="BM139" i="2"/>
  <c r="BM140" i="2"/>
  <c r="BM141" i="2"/>
  <c r="BM142" i="2"/>
  <c r="BM143" i="2"/>
  <c r="BM144" i="2"/>
  <c r="BM145" i="2"/>
  <c r="BM146" i="2"/>
  <c r="BM147" i="2"/>
  <c r="BM148" i="2"/>
  <c r="BM149" i="2"/>
  <c r="BM150" i="2"/>
  <c r="BM151" i="2"/>
  <c r="BM152" i="2"/>
  <c r="BM153" i="2"/>
  <c r="BM154" i="2"/>
  <c r="BM155" i="2"/>
  <c r="BM156" i="2"/>
  <c r="BM157" i="2"/>
  <c r="BM158" i="2"/>
  <c r="BM159" i="2"/>
  <c r="BM160" i="2"/>
  <c r="BM161" i="2"/>
  <c r="BM162" i="2"/>
  <c r="BM163" i="2"/>
  <c r="BM164" i="2"/>
  <c r="BM165" i="2"/>
  <c r="BM166" i="2"/>
  <c r="BM167" i="2"/>
  <c r="BM168" i="2"/>
  <c r="BM169" i="2"/>
  <c r="BM170" i="2"/>
  <c r="BM171" i="2"/>
  <c r="BM172" i="2"/>
  <c r="BM173" i="2"/>
  <c r="BM174" i="2"/>
  <c r="BM175" i="2"/>
  <c r="BM176" i="2"/>
  <c r="BM177" i="2"/>
  <c r="BM178" i="2"/>
  <c r="BM179" i="2"/>
  <c r="BM180" i="2"/>
  <c r="BM181" i="2"/>
  <c r="BM182" i="2"/>
  <c r="BM183" i="2"/>
  <c r="BM184" i="2"/>
  <c r="BM185" i="2"/>
  <c r="BM186" i="2"/>
  <c r="BM187" i="2"/>
  <c r="BM188" i="2"/>
  <c r="BM189" i="2"/>
  <c r="BM190" i="2"/>
  <c r="BM191" i="2"/>
  <c r="BM192" i="2"/>
  <c r="BM193" i="2"/>
  <c r="BM194" i="2"/>
  <c r="BM195" i="2"/>
  <c r="BM196" i="2"/>
  <c r="BM197" i="2"/>
  <c r="BM198" i="2"/>
  <c r="BM199" i="2"/>
  <c r="BM200" i="2"/>
  <c r="BM201" i="2"/>
  <c r="BM202" i="2"/>
  <c r="BM203" i="2"/>
  <c r="BM204" i="2"/>
  <c r="BM205" i="2"/>
  <c r="BM206" i="2"/>
  <c r="BM207" i="2"/>
  <c r="BM208" i="2"/>
  <c r="BM209" i="2"/>
  <c r="BM210" i="2"/>
  <c r="BM211" i="2"/>
  <c r="BM212" i="2"/>
  <c r="BM213" i="2"/>
  <c r="BM214" i="2"/>
  <c r="BM215" i="2"/>
  <c r="BM216" i="2"/>
  <c r="BM217" i="2"/>
  <c r="BM218" i="2"/>
  <c r="BM219" i="2"/>
  <c r="BM220" i="2"/>
  <c r="BM221" i="2"/>
  <c r="BM222" i="2"/>
  <c r="BM223" i="2"/>
  <c r="BM224" i="2"/>
  <c r="BM225" i="2"/>
  <c r="BM226" i="2"/>
  <c r="BM227" i="2"/>
  <c r="BM228" i="2"/>
  <c r="BM229" i="2"/>
  <c r="BM230" i="2"/>
  <c r="BM231" i="2"/>
  <c r="BM232" i="2"/>
  <c r="BM233" i="2"/>
  <c r="BM234" i="2"/>
  <c r="BM235" i="2"/>
  <c r="BM236" i="2"/>
  <c r="BM237" i="2"/>
  <c r="BM238" i="2"/>
  <c r="BM239" i="2"/>
  <c r="BM240" i="2"/>
  <c r="BM241" i="2"/>
  <c r="BM242" i="2"/>
  <c r="BM243" i="2"/>
  <c r="BM244" i="2"/>
  <c r="BM245" i="2"/>
  <c r="BM246" i="2"/>
  <c r="BM247" i="2"/>
  <c r="BM248" i="2"/>
  <c r="BM249" i="2"/>
  <c r="BM250" i="2"/>
  <c r="BM251" i="2"/>
  <c r="BM252" i="2"/>
  <c r="BM253" i="2"/>
  <c r="BM254" i="2"/>
  <c r="BM255" i="2"/>
  <c r="BM256" i="2"/>
  <c r="BM257" i="2"/>
  <c r="BM258" i="2"/>
  <c r="BM259" i="2"/>
  <c r="BM260" i="2"/>
  <c r="BM261" i="2"/>
  <c r="BM262" i="2"/>
  <c r="BM263" i="2"/>
  <c r="BM264" i="2"/>
  <c r="BM265" i="2"/>
  <c r="BM266" i="2"/>
  <c r="BM267" i="2"/>
  <c r="BM268" i="2"/>
  <c r="BM269" i="2"/>
  <c r="BM270" i="2"/>
  <c r="BM271" i="2"/>
  <c r="BM272" i="2"/>
  <c r="BM273" i="2"/>
  <c r="BM274" i="2"/>
  <c r="BM275" i="2"/>
  <c r="BM276" i="2"/>
  <c r="BM277" i="2"/>
  <c r="BM278" i="2"/>
  <c r="BM279" i="2"/>
  <c r="BM280" i="2"/>
  <c r="BM281" i="2"/>
  <c r="BM282" i="2"/>
  <c r="BM283" i="2"/>
  <c r="BM284" i="2"/>
  <c r="BM285" i="2"/>
  <c r="BM286" i="2"/>
  <c r="BM287" i="2"/>
  <c r="BM288" i="2"/>
  <c r="BM289" i="2"/>
  <c r="BM290" i="2"/>
  <c r="BM291" i="2"/>
  <c r="BM292" i="2"/>
  <c r="BM293" i="2"/>
  <c r="BM294" i="2"/>
  <c r="BM295" i="2"/>
  <c r="BM296" i="2"/>
  <c r="BM297" i="2"/>
  <c r="BM298" i="2"/>
  <c r="BM299" i="2"/>
  <c r="BM300" i="2"/>
  <c r="BM301" i="2"/>
  <c r="BM302" i="2"/>
  <c r="BM303" i="2"/>
  <c r="BM304" i="2"/>
  <c r="BM305" i="2"/>
  <c r="BM306" i="2"/>
  <c r="BM307" i="2"/>
  <c r="BM308" i="2"/>
  <c r="BM309" i="2"/>
  <c r="BM310" i="2"/>
  <c r="BM311" i="2"/>
  <c r="BM312" i="2"/>
  <c r="BM313" i="2"/>
  <c r="BM314" i="2"/>
  <c r="BM315" i="2"/>
  <c r="BM316" i="2"/>
  <c r="BM317" i="2"/>
  <c r="BM318" i="2"/>
  <c r="BM319" i="2"/>
  <c r="BM320" i="2"/>
  <c r="BM321" i="2"/>
  <c r="BM322" i="2"/>
  <c r="BM323" i="2"/>
  <c r="BM324" i="2"/>
  <c r="BM325" i="2"/>
  <c r="BM326" i="2"/>
  <c r="BM327" i="2"/>
  <c r="BM328" i="2"/>
  <c r="BM329" i="2"/>
  <c r="BM330" i="2"/>
  <c r="BM331" i="2"/>
  <c r="BM332" i="2"/>
  <c r="BM333" i="2"/>
  <c r="BM334" i="2"/>
  <c r="BM335" i="2"/>
  <c r="BM336" i="2"/>
  <c r="BM337" i="2"/>
  <c r="BM338" i="2"/>
  <c r="BM339" i="2"/>
  <c r="BM340" i="2"/>
  <c r="BM341" i="2"/>
  <c r="BM342" i="2"/>
  <c r="BM343" i="2"/>
  <c r="BM344" i="2"/>
  <c r="BM345" i="2"/>
  <c r="BM346" i="2"/>
  <c r="BM347" i="2"/>
  <c r="BM348" i="2"/>
  <c r="BM349" i="2"/>
  <c r="BM350" i="2"/>
  <c r="BM351" i="2"/>
  <c r="BM352" i="2"/>
  <c r="BM353" i="2"/>
  <c r="BM354" i="2"/>
  <c r="BM355" i="2"/>
  <c r="BM356" i="2"/>
  <c r="BM357" i="2"/>
  <c r="BM358" i="2"/>
  <c r="BM359" i="2"/>
  <c r="BM360" i="2"/>
  <c r="BM361" i="2"/>
  <c r="BM362" i="2"/>
  <c r="BM363" i="2"/>
  <c r="BM364" i="2"/>
  <c r="BM365" i="2"/>
  <c r="BM366" i="2"/>
  <c r="BM367" i="2"/>
  <c r="BM368" i="2"/>
  <c r="BM369" i="2"/>
  <c r="BM370" i="2"/>
  <c r="BM371" i="2"/>
  <c r="BM372" i="2"/>
  <c r="BM373" i="2"/>
  <c r="BM374" i="2"/>
  <c r="BM375" i="2"/>
  <c r="BM376" i="2"/>
  <c r="BM377" i="2"/>
  <c r="BM378" i="2"/>
  <c r="BM379" i="2"/>
  <c r="BM380" i="2"/>
  <c r="BM381" i="2"/>
  <c r="BM382" i="2"/>
  <c r="BM383" i="2"/>
  <c r="BM384" i="2"/>
  <c r="BM385" i="2"/>
  <c r="BM386" i="2"/>
  <c r="BM387" i="2"/>
  <c r="BM388" i="2"/>
  <c r="BM389" i="2"/>
  <c r="BM390" i="2"/>
  <c r="BM391" i="2"/>
  <c r="BM392" i="2"/>
  <c r="BM393" i="2"/>
  <c r="BM394" i="2"/>
  <c r="BM395" i="2"/>
  <c r="BM396" i="2"/>
  <c r="BM397" i="2"/>
  <c r="BM398" i="2"/>
  <c r="BM399" i="2"/>
  <c r="BM400" i="2"/>
  <c r="BM401" i="2"/>
  <c r="BM402" i="2"/>
  <c r="BM403" i="2"/>
  <c r="BM404" i="2"/>
  <c r="BM405" i="2"/>
  <c r="BM406" i="2"/>
  <c r="BM407" i="2"/>
  <c r="BM408" i="2"/>
  <c r="BM409" i="2"/>
  <c r="BM410" i="2"/>
  <c r="BM411" i="2"/>
  <c r="BM412" i="2"/>
  <c r="BM413" i="2"/>
  <c r="BM414" i="2"/>
  <c r="BM415" i="2"/>
  <c r="BM416" i="2"/>
  <c r="BM417" i="2"/>
  <c r="BM418" i="2"/>
  <c r="BM419" i="2"/>
  <c r="BM420" i="2"/>
  <c r="BM421" i="2"/>
  <c r="BM422" i="2"/>
  <c r="BM423" i="2"/>
  <c r="BM424" i="2"/>
  <c r="BM425" i="2"/>
  <c r="BM426" i="2"/>
  <c r="BM427" i="2"/>
  <c r="BM428" i="2"/>
  <c r="BM429" i="2"/>
  <c r="BM430" i="2"/>
  <c r="BM431" i="2"/>
  <c r="BM432" i="2"/>
  <c r="BM433" i="2"/>
  <c r="BM434" i="2"/>
  <c r="BM435" i="2"/>
  <c r="BM436" i="2"/>
  <c r="BM437" i="2"/>
  <c r="BM438" i="2"/>
  <c r="BM439" i="2"/>
  <c r="BM440" i="2"/>
  <c r="BM441" i="2"/>
  <c r="BM442" i="2"/>
  <c r="BM443" i="2"/>
  <c r="BM444" i="2"/>
  <c r="BM445" i="2"/>
  <c r="BM446" i="2"/>
  <c r="BM447" i="2"/>
  <c r="BM448" i="2"/>
  <c r="BM449" i="2"/>
  <c r="BM450" i="2"/>
  <c r="BM451" i="2"/>
  <c r="BM452" i="2"/>
  <c r="BM453" i="2"/>
  <c r="BM454" i="2"/>
  <c r="BM455" i="2"/>
  <c r="BM456" i="2"/>
  <c r="BM457" i="2"/>
  <c r="BM458" i="2"/>
  <c r="BM459" i="2"/>
  <c r="BM460" i="2"/>
  <c r="BM461" i="2"/>
  <c r="BM462" i="2"/>
  <c r="BM463" i="2"/>
  <c r="BM464" i="2"/>
  <c r="BM465" i="2"/>
  <c r="BM466" i="2"/>
  <c r="BM467" i="2"/>
  <c r="BM468" i="2"/>
  <c r="BM469" i="2"/>
  <c r="BM470" i="2"/>
  <c r="BM471" i="2"/>
  <c r="BM472" i="2"/>
  <c r="BM473" i="2"/>
  <c r="BM474" i="2"/>
  <c r="BM475" i="2"/>
  <c r="BM476" i="2"/>
  <c r="BM477" i="2"/>
  <c r="BM478" i="2"/>
  <c r="BM479" i="2"/>
  <c r="BM480" i="2"/>
  <c r="BM481" i="2"/>
  <c r="BM482" i="2"/>
  <c r="BM483" i="2"/>
  <c r="BM484" i="2"/>
  <c r="BM485" i="2"/>
  <c r="BM486" i="2"/>
  <c r="BM487" i="2"/>
  <c r="BM488" i="2"/>
  <c r="BM489" i="2"/>
  <c r="BM490" i="2"/>
  <c r="BM491" i="2"/>
  <c r="BM492" i="2"/>
  <c r="BM493" i="2"/>
  <c r="BM494" i="2"/>
  <c r="BM495" i="2"/>
  <c r="BM496" i="2"/>
  <c r="BM497" i="2"/>
  <c r="BM498" i="2"/>
  <c r="BM499" i="2"/>
  <c r="BM500" i="2"/>
  <c r="BM501" i="2"/>
  <c r="BM502" i="2"/>
  <c r="BM503" i="2"/>
  <c r="BM504" i="2"/>
  <c r="BM505" i="2"/>
  <c r="BM506" i="2"/>
  <c r="BM507" i="2"/>
  <c r="BM508" i="2"/>
  <c r="BM509" i="2"/>
  <c r="BM510" i="2"/>
  <c r="BM511" i="2"/>
  <c r="BM512" i="2"/>
  <c r="BM513" i="2"/>
  <c r="BM514" i="2"/>
  <c r="BM515" i="2"/>
  <c r="BM516" i="2"/>
  <c r="BM517" i="2"/>
  <c r="BM518" i="2"/>
  <c r="BM519" i="2"/>
  <c r="BM520" i="2"/>
  <c r="BM521" i="2"/>
  <c r="BM522" i="2"/>
  <c r="BM523" i="2"/>
  <c r="BM524" i="2"/>
  <c r="BM525" i="2"/>
  <c r="BM526" i="2"/>
  <c r="BM527" i="2"/>
  <c r="BM528" i="2"/>
  <c r="BM529" i="2"/>
  <c r="BM530" i="2"/>
  <c r="BM531" i="2"/>
  <c r="BM532" i="2"/>
  <c r="BM533" i="2"/>
  <c r="BM534" i="2"/>
  <c r="BM535" i="2"/>
  <c r="BM536" i="2"/>
  <c r="BM537" i="2"/>
  <c r="BM538" i="2"/>
  <c r="BM539" i="2"/>
  <c r="BM540" i="2"/>
  <c r="BM541" i="2"/>
  <c r="BM542" i="2"/>
  <c r="BM543" i="2"/>
  <c r="BM544" i="2"/>
  <c r="BM545" i="2"/>
  <c r="BM546" i="2"/>
  <c r="BM547" i="2"/>
  <c r="BM548" i="2"/>
  <c r="BM549" i="2"/>
  <c r="BM550" i="2"/>
  <c r="BM551" i="2"/>
  <c r="BM552" i="2"/>
  <c r="BM553" i="2"/>
  <c r="BM554" i="2"/>
  <c r="BM555" i="2"/>
  <c r="BM556" i="2"/>
  <c r="BM557" i="2"/>
  <c r="BM558" i="2"/>
  <c r="BM559" i="2"/>
  <c r="BM560" i="2"/>
  <c r="BM561" i="2"/>
  <c r="BM562" i="2"/>
  <c r="BM563" i="2"/>
  <c r="BM564" i="2"/>
  <c r="BM565" i="2"/>
  <c r="BM566" i="2"/>
  <c r="BM567" i="2"/>
  <c r="BM568" i="2"/>
  <c r="BM569" i="2"/>
  <c r="BM570" i="2"/>
  <c r="BM571" i="2"/>
  <c r="BM572" i="2"/>
  <c r="BM573" i="2"/>
  <c r="BM574" i="2"/>
  <c r="BM575" i="2"/>
  <c r="BM576" i="2"/>
  <c r="BM577" i="2"/>
  <c r="BM578" i="2"/>
  <c r="BM579" i="2"/>
  <c r="BM580" i="2"/>
  <c r="BM581" i="2"/>
  <c r="BM582" i="2"/>
  <c r="BM583" i="2"/>
  <c r="BM584" i="2"/>
  <c r="BM585" i="2"/>
  <c r="BM586" i="2"/>
  <c r="BM587" i="2"/>
  <c r="BM588" i="2"/>
  <c r="BM589" i="2"/>
  <c r="BM590" i="2"/>
  <c r="BM591" i="2"/>
  <c r="BM592" i="2"/>
  <c r="BM593" i="2"/>
  <c r="BM594" i="2"/>
  <c r="BM595" i="2"/>
  <c r="BM596" i="2"/>
  <c r="BM597" i="2"/>
  <c r="BM598" i="2"/>
  <c r="BM599" i="2"/>
  <c r="BM600" i="2"/>
  <c r="BM601" i="2"/>
  <c r="BM602" i="2"/>
  <c r="BM603" i="2"/>
  <c r="BM604" i="2"/>
  <c r="BM605" i="2"/>
  <c r="BM606" i="2"/>
  <c r="BM607" i="2"/>
  <c r="BM608" i="2"/>
  <c r="BM609" i="2"/>
  <c r="BM610" i="2"/>
  <c r="BM611" i="2"/>
  <c r="BM612" i="2"/>
  <c r="BM613" i="2"/>
  <c r="BM614" i="2"/>
  <c r="BM615" i="2"/>
  <c r="BM616" i="2"/>
  <c r="BM617" i="2"/>
  <c r="BM618" i="2"/>
  <c r="BM619" i="2"/>
  <c r="BM620" i="2"/>
  <c r="BM621" i="2"/>
  <c r="BM622" i="2"/>
  <c r="BM623" i="2"/>
  <c r="BM624" i="2"/>
  <c r="BM625" i="2"/>
  <c r="BM626" i="2"/>
  <c r="BM627" i="2"/>
  <c r="BM628" i="2"/>
  <c r="BM629" i="2"/>
  <c r="BM630" i="2"/>
  <c r="BM631" i="2"/>
  <c r="BM632" i="2"/>
  <c r="BM633" i="2"/>
  <c r="BM634" i="2"/>
  <c r="BM635" i="2"/>
  <c r="BM636" i="2"/>
  <c r="BM637" i="2"/>
  <c r="BM638" i="2"/>
  <c r="BM639" i="2"/>
  <c r="BM640" i="2"/>
  <c r="BM641" i="2"/>
  <c r="BM642" i="2"/>
  <c r="BM643" i="2"/>
  <c r="BM644" i="2"/>
  <c r="BM645" i="2"/>
  <c r="BM646" i="2"/>
  <c r="BM647" i="2"/>
  <c r="BM648" i="2"/>
  <c r="BM649" i="2"/>
  <c r="BM650" i="2"/>
  <c r="BM651" i="2"/>
  <c r="BM652" i="2"/>
  <c r="BM653" i="2"/>
  <c r="BM654" i="2"/>
  <c r="BM655" i="2"/>
  <c r="BM656" i="2"/>
  <c r="BM657" i="2"/>
  <c r="BM658" i="2"/>
  <c r="BM659" i="2"/>
  <c r="BM660" i="2"/>
  <c r="BM661" i="2"/>
  <c r="BM662" i="2"/>
  <c r="BM663" i="2"/>
  <c r="BM664" i="2"/>
  <c r="BM665" i="2"/>
  <c r="BM666" i="2"/>
  <c r="BM667" i="2"/>
  <c r="BM668" i="2"/>
  <c r="BM669" i="2"/>
  <c r="BM670" i="2"/>
  <c r="BM671" i="2"/>
  <c r="BM672" i="2"/>
  <c r="BM673" i="2"/>
  <c r="BM674" i="2"/>
  <c r="BM675" i="2"/>
  <c r="BM676" i="2"/>
  <c r="BM677" i="2"/>
  <c r="BM678" i="2"/>
  <c r="BM679" i="2"/>
  <c r="BM680" i="2"/>
  <c r="BM681" i="2"/>
  <c r="BM682" i="2"/>
  <c r="BM683" i="2"/>
  <c r="BM684" i="2"/>
  <c r="BM685" i="2"/>
  <c r="BM686" i="2"/>
  <c r="BM687" i="2"/>
  <c r="BM688" i="2"/>
  <c r="BM689" i="2"/>
  <c r="BM690" i="2"/>
  <c r="BM691" i="2"/>
  <c r="BM692" i="2"/>
  <c r="BM693" i="2"/>
  <c r="BM694" i="2"/>
  <c r="BM695" i="2"/>
  <c r="BM696" i="2"/>
  <c r="BM697" i="2"/>
  <c r="BM698" i="2"/>
  <c r="BM699" i="2"/>
  <c r="BM700" i="2"/>
  <c r="BM701" i="2"/>
  <c r="BM702" i="2"/>
  <c r="BM703" i="2"/>
  <c r="BM704" i="2"/>
  <c r="BM705" i="2"/>
  <c r="BM706" i="2"/>
  <c r="BM707" i="2"/>
  <c r="BM708" i="2"/>
  <c r="BM709" i="2"/>
  <c r="BM710" i="2"/>
  <c r="BM711" i="2"/>
  <c r="BM712" i="2"/>
  <c r="BM713" i="2"/>
  <c r="BM714" i="2"/>
  <c r="BM715" i="2"/>
  <c r="BM716" i="2"/>
  <c r="BM717" i="2"/>
  <c r="BM718" i="2"/>
  <c r="BM719" i="2"/>
  <c r="BM720" i="2"/>
  <c r="BM721" i="2"/>
  <c r="BM722" i="2"/>
  <c r="BM723" i="2"/>
  <c r="BM724" i="2"/>
  <c r="BM725" i="2"/>
  <c r="BM726" i="2"/>
  <c r="BM727" i="2"/>
  <c r="BM728" i="2"/>
  <c r="BM729" i="2"/>
  <c r="BM730" i="2"/>
  <c r="BM731" i="2"/>
  <c r="BM732" i="2"/>
  <c r="BM733" i="2"/>
  <c r="BM734" i="2"/>
  <c r="BM735" i="2"/>
  <c r="BM736" i="2"/>
  <c r="BM737" i="2"/>
  <c r="BM738" i="2"/>
  <c r="BM739" i="2"/>
  <c r="BM740" i="2"/>
  <c r="BM741" i="2"/>
  <c r="BM742" i="2"/>
  <c r="BM743" i="2"/>
  <c r="BM744" i="2"/>
  <c r="BM745" i="2"/>
  <c r="BM746" i="2"/>
  <c r="BM747" i="2"/>
  <c r="BM748" i="2"/>
  <c r="BM749" i="2"/>
  <c r="BM750" i="2"/>
  <c r="BM751" i="2"/>
  <c r="BM752" i="2"/>
  <c r="BM753" i="2"/>
  <c r="BM754" i="2"/>
  <c r="BM755" i="2"/>
  <c r="BM756" i="2"/>
  <c r="BM757" i="2"/>
  <c r="BM758" i="2"/>
  <c r="BM759" i="2"/>
  <c r="BM760" i="2"/>
  <c r="BM761" i="2"/>
  <c r="BM762" i="2"/>
  <c r="BM763" i="2"/>
  <c r="BM764" i="2"/>
  <c r="BM765" i="2"/>
  <c r="BM766" i="2"/>
  <c r="BM767" i="2"/>
  <c r="BM768" i="2"/>
  <c r="BM769" i="2"/>
  <c r="BM770" i="2"/>
  <c r="BM771" i="2"/>
  <c r="BM772" i="2"/>
  <c r="BM773" i="2"/>
  <c r="BM774" i="2"/>
  <c r="BM775" i="2"/>
  <c r="BM776" i="2"/>
  <c r="BM777" i="2"/>
  <c r="BM778" i="2"/>
  <c r="BM779" i="2"/>
  <c r="BM780" i="2"/>
  <c r="BM781" i="2"/>
  <c r="BM782" i="2"/>
  <c r="BM783" i="2"/>
  <c r="BM784" i="2"/>
  <c r="BM785" i="2"/>
  <c r="BM786" i="2"/>
  <c r="BM787" i="2"/>
  <c r="BM788" i="2"/>
  <c r="BM789" i="2"/>
  <c r="BM790" i="2"/>
  <c r="BM791" i="2"/>
  <c r="BM792" i="2"/>
  <c r="BM793" i="2"/>
  <c r="BM794" i="2"/>
  <c r="BM795" i="2"/>
  <c r="BM796" i="2"/>
  <c r="BM797" i="2"/>
  <c r="BM798" i="2"/>
  <c r="BM799" i="2"/>
  <c r="BM800" i="2"/>
  <c r="BM801" i="2"/>
  <c r="BM802" i="2"/>
  <c r="BM803" i="2"/>
  <c r="BM804" i="2"/>
  <c r="BM805" i="2"/>
  <c r="BM806" i="2"/>
  <c r="BM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L35" i="2"/>
  <c r="BL36" i="2"/>
  <c r="BL37" i="2"/>
  <c r="BL38" i="2"/>
  <c r="BL39" i="2"/>
  <c r="BL40" i="2"/>
  <c r="BL41" i="2"/>
  <c r="BL42" i="2"/>
  <c r="BL43" i="2"/>
  <c r="BL44" i="2"/>
  <c r="BL45" i="2"/>
  <c r="BL46" i="2"/>
  <c r="BL47" i="2"/>
  <c r="BL48" i="2"/>
  <c r="BL49" i="2"/>
  <c r="BL50" i="2"/>
  <c r="BL51" i="2"/>
  <c r="BL52" i="2"/>
  <c r="BL53" i="2"/>
  <c r="BL54" i="2"/>
  <c r="BL55" i="2"/>
  <c r="BL56" i="2"/>
  <c r="BL57" i="2"/>
  <c r="BL58" i="2"/>
  <c r="BL59" i="2"/>
  <c r="BL60" i="2"/>
  <c r="BL61" i="2"/>
  <c r="BL62" i="2"/>
  <c r="BL63" i="2"/>
  <c r="BL64" i="2"/>
  <c r="BL65" i="2"/>
  <c r="BL66" i="2"/>
  <c r="BL67" i="2"/>
  <c r="BL68" i="2"/>
  <c r="BL69" i="2"/>
  <c r="BL70" i="2"/>
  <c r="BL71" i="2"/>
  <c r="BL72" i="2"/>
  <c r="BL73" i="2"/>
  <c r="BL74" i="2"/>
  <c r="BL75" i="2"/>
  <c r="BL76" i="2"/>
  <c r="BL77" i="2"/>
  <c r="BL78" i="2"/>
  <c r="BL79" i="2"/>
  <c r="BL80" i="2"/>
  <c r="BL81" i="2"/>
  <c r="BL82" i="2"/>
  <c r="BL83" i="2"/>
  <c r="BL84" i="2"/>
  <c r="BL85" i="2"/>
  <c r="BL86" i="2"/>
  <c r="BL87" i="2"/>
  <c r="BL88" i="2"/>
  <c r="BL89" i="2"/>
  <c r="BL90" i="2"/>
  <c r="BL91" i="2"/>
  <c r="BL92" i="2"/>
  <c r="BL93" i="2"/>
  <c r="BL94" i="2"/>
  <c r="BL95" i="2"/>
  <c r="BL96" i="2"/>
  <c r="BL97" i="2"/>
  <c r="BL98" i="2"/>
  <c r="BL99" i="2"/>
  <c r="BL100" i="2"/>
  <c r="BL101" i="2"/>
  <c r="BL102" i="2"/>
  <c r="BL103" i="2"/>
  <c r="BL104" i="2"/>
  <c r="BL105" i="2"/>
  <c r="BL106" i="2"/>
  <c r="BL107" i="2"/>
  <c r="BL108" i="2"/>
  <c r="BL109" i="2"/>
  <c r="BL110" i="2"/>
  <c r="BL111" i="2"/>
  <c r="BL112" i="2"/>
  <c r="BL113" i="2"/>
  <c r="BL114" i="2"/>
  <c r="BL115" i="2"/>
  <c r="BL116" i="2"/>
  <c r="BL117" i="2"/>
  <c r="BL118" i="2"/>
  <c r="BL119" i="2"/>
  <c r="BL120" i="2"/>
  <c r="BL121" i="2"/>
  <c r="BL122" i="2"/>
  <c r="BL123" i="2"/>
  <c r="BL124" i="2"/>
  <c r="BL125" i="2"/>
  <c r="BL126" i="2"/>
  <c r="BL127" i="2"/>
  <c r="BL128" i="2"/>
  <c r="BL129" i="2"/>
  <c r="BL130" i="2"/>
  <c r="BL131" i="2"/>
  <c r="BL132" i="2"/>
  <c r="BL133" i="2"/>
  <c r="BL134" i="2"/>
  <c r="BL135" i="2"/>
  <c r="BL136" i="2"/>
  <c r="BL137" i="2"/>
  <c r="BL138" i="2"/>
  <c r="BL139" i="2"/>
  <c r="BL140" i="2"/>
  <c r="BL141" i="2"/>
  <c r="BL142" i="2"/>
  <c r="BL143" i="2"/>
  <c r="BL144" i="2"/>
  <c r="BL145" i="2"/>
  <c r="BL146" i="2"/>
  <c r="BL147" i="2"/>
  <c r="BL148" i="2"/>
  <c r="BL149" i="2"/>
  <c r="BL150" i="2"/>
  <c r="BL151" i="2"/>
  <c r="BL152" i="2"/>
  <c r="BL153" i="2"/>
  <c r="BL154" i="2"/>
  <c r="BL155" i="2"/>
  <c r="BL156" i="2"/>
  <c r="BL157" i="2"/>
  <c r="BL158" i="2"/>
  <c r="BL159" i="2"/>
  <c r="BL160" i="2"/>
  <c r="BL161" i="2"/>
  <c r="BL162" i="2"/>
  <c r="BL163" i="2"/>
  <c r="BL164" i="2"/>
  <c r="BL165" i="2"/>
  <c r="BL166" i="2"/>
  <c r="BL167" i="2"/>
  <c r="BL168" i="2"/>
  <c r="BL169" i="2"/>
  <c r="BL170" i="2"/>
  <c r="BL171" i="2"/>
  <c r="BL172" i="2"/>
  <c r="BL173" i="2"/>
  <c r="BL174" i="2"/>
  <c r="BL175" i="2"/>
  <c r="BL176" i="2"/>
  <c r="BL177" i="2"/>
  <c r="BL178" i="2"/>
  <c r="BL179" i="2"/>
  <c r="BL180" i="2"/>
  <c r="BL181" i="2"/>
  <c r="BL182" i="2"/>
  <c r="BL183" i="2"/>
  <c r="BL184" i="2"/>
  <c r="BL185" i="2"/>
  <c r="BL186" i="2"/>
  <c r="BL187" i="2"/>
  <c r="BL188" i="2"/>
  <c r="BL189" i="2"/>
  <c r="BL190" i="2"/>
  <c r="BL191" i="2"/>
  <c r="BL192" i="2"/>
  <c r="BL193" i="2"/>
  <c r="BL194" i="2"/>
  <c r="BL195" i="2"/>
  <c r="BL196" i="2"/>
  <c r="BL197" i="2"/>
  <c r="BL198" i="2"/>
  <c r="BL199" i="2"/>
  <c r="BL200" i="2"/>
  <c r="BL201" i="2"/>
  <c r="BL202" i="2"/>
  <c r="BL203" i="2"/>
  <c r="BL204" i="2"/>
  <c r="BL205" i="2"/>
  <c r="BL206" i="2"/>
  <c r="BL207" i="2"/>
  <c r="BL208" i="2"/>
  <c r="BL209" i="2"/>
  <c r="BL210" i="2"/>
  <c r="BL211" i="2"/>
  <c r="BL212" i="2"/>
  <c r="BL213" i="2"/>
  <c r="BL214" i="2"/>
  <c r="BL215" i="2"/>
  <c r="BL216" i="2"/>
  <c r="BL217" i="2"/>
  <c r="BL218" i="2"/>
  <c r="BL219" i="2"/>
  <c r="BL220" i="2"/>
  <c r="BL221" i="2"/>
  <c r="BL222" i="2"/>
  <c r="BL223" i="2"/>
  <c r="BL224" i="2"/>
  <c r="BL225" i="2"/>
  <c r="BL226" i="2"/>
  <c r="BL227" i="2"/>
  <c r="BL228" i="2"/>
  <c r="BL229" i="2"/>
  <c r="BL230" i="2"/>
  <c r="BL231" i="2"/>
  <c r="BL232" i="2"/>
  <c r="BL233" i="2"/>
  <c r="BL234" i="2"/>
  <c r="BL235" i="2"/>
  <c r="BL236" i="2"/>
  <c r="BL237" i="2"/>
  <c r="BL238" i="2"/>
  <c r="BL239" i="2"/>
  <c r="BL240" i="2"/>
  <c r="BL241" i="2"/>
  <c r="BL242" i="2"/>
  <c r="BL243" i="2"/>
  <c r="BL244" i="2"/>
  <c r="BL245" i="2"/>
  <c r="BL246" i="2"/>
  <c r="BL247" i="2"/>
  <c r="BL248" i="2"/>
  <c r="BL249" i="2"/>
  <c r="BL250" i="2"/>
  <c r="BL251" i="2"/>
  <c r="BL252" i="2"/>
  <c r="BL253" i="2"/>
  <c r="BL254" i="2"/>
  <c r="BL255" i="2"/>
  <c r="BL256" i="2"/>
  <c r="BL257" i="2"/>
  <c r="BL258" i="2"/>
  <c r="BL259" i="2"/>
  <c r="BL260" i="2"/>
  <c r="BL261" i="2"/>
  <c r="BL262" i="2"/>
  <c r="BL263" i="2"/>
  <c r="BL264" i="2"/>
  <c r="BL265" i="2"/>
  <c r="BL266" i="2"/>
  <c r="BL267" i="2"/>
  <c r="BL268" i="2"/>
  <c r="BL269" i="2"/>
  <c r="BL270" i="2"/>
  <c r="BL271" i="2"/>
  <c r="BL272" i="2"/>
  <c r="BL273" i="2"/>
  <c r="BL274" i="2"/>
  <c r="BL275" i="2"/>
  <c r="BL276" i="2"/>
  <c r="BL277" i="2"/>
  <c r="BL278" i="2"/>
  <c r="BL279" i="2"/>
  <c r="BL280" i="2"/>
  <c r="BL281" i="2"/>
  <c r="BL282" i="2"/>
  <c r="BL283" i="2"/>
  <c r="BL284" i="2"/>
  <c r="BL285" i="2"/>
  <c r="BL286" i="2"/>
  <c r="BL287" i="2"/>
  <c r="BL288" i="2"/>
  <c r="BL289" i="2"/>
  <c r="BL290" i="2"/>
  <c r="BL291" i="2"/>
  <c r="BL292" i="2"/>
  <c r="BL293" i="2"/>
  <c r="BL294" i="2"/>
  <c r="BL295" i="2"/>
  <c r="BL296" i="2"/>
  <c r="BL297" i="2"/>
  <c r="BL298" i="2"/>
  <c r="BL299" i="2"/>
  <c r="BL300" i="2"/>
  <c r="BL301" i="2"/>
  <c r="BL302" i="2"/>
  <c r="BL303" i="2"/>
  <c r="BL304" i="2"/>
  <c r="BL305" i="2"/>
  <c r="BL306" i="2"/>
  <c r="BL307" i="2"/>
  <c r="BL308" i="2"/>
  <c r="BL309" i="2"/>
  <c r="BL310" i="2"/>
  <c r="BL311" i="2"/>
  <c r="BL312" i="2"/>
  <c r="BL313" i="2"/>
  <c r="BL314" i="2"/>
  <c r="BL315" i="2"/>
  <c r="BL316" i="2"/>
  <c r="BL317" i="2"/>
  <c r="BL318" i="2"/>
  <c r="BL319" i="2"/>
  <c r="BL320" i="2"/>
  <c r="BL321" i="2"/>
  <c r="BL322" i="2"/>
  <c r="BL323" i="2"/>
  <c r="BL324" i="2"/>
  <c r="BL325" i="2"/>
  <c r="BL326" i="2"/>
  <c r="BL327" i="2"/>
  <c r="BL328" i="2"/>
  <c r="BL329" i="2"/>
  <c r="BL330" i="2"/>
  <c r="BL331" i="2"/>
  <c r="BL332" i="2"/>
  <c r="BL333" i="2"/>
  <c r="BL334" i="2"/>
  <c r="BL335" i="2"/>
  <c r="BL336" i="2"/>
  <c r="BL337" i="2"/>
  <c r="BL338" i="2"/>
  <c r="BL339" i="2"/>
  <c r="BL340" i="2"/>
  <c r="BL341" i="2"/>
  <c r="BL342" i="2"/>
  <c r="BL343" i="2"/>
  <c r="BL344" i="2"/>
  <c r="BL345" i="2"/>
  <c r="BL346" i="2"/>
  <c r="BL347" i="2"/>
  <c r="BL348" i="2"/>
  <c r="BL349" i="2"/>
  <c r="BL350" i="2"/>
  <c r="BL351" i="2"/>
  <c r="BL352" i="2"/>
  <c r="BL353" i="2"/>
  <c r="BL354" i="2"/>
  <c r="BL355" i="2"/>
  <c r="BL356" i="2"/>
  <c r="BL357" i="2"/>
  <c r="BL358" i="2"/>
  <c r="BL359" i="2"/>
  <c r="BL360" i="2"/>
  <c r="BL361" i="2"/>
  <c r="BL362" i="2"/>
  <c r="BL363" i="2"/>
  <c r="BL364" i="2"/>
  <c r="BL365" i="2"/>
  <c r="BL366" i="2"/>
  <c r="BL367" i="2"/>
  <c r="BL368" i="2"/>
  <c r="BL369" i="2"/>
  <c r="BL370" i="2"/>
  <c r="BL371" i="2"/>
  <c r="BL372" i="2"/>
  <c r="BL373" i="2"/>
  <c r="BL374" i="2"/>
  <c r="BL375" i="2"/>
  <c r="BL376" i="2"/>
  <c r="BL377" i="2"/>
  <c r="BL378" i="2"/>
  <c r="BL379" i="2"/>
  <c r="BL380" i="2"/>
  <c r="BL381" i="2"/>
  <c r="BL382" i="2"/>
  <c r="BL383" i="2"/>
  <c r="BL384" i="2"/>
  <c r="BL385" i="2"/>
  <c r="BL386" i="2"/>
  <c r="BL387" i="2"/>
  <c r="BL388" i="2"/>
  <c r="BL389" i="2"/>
  <c r="BL390" i="2"/>
  <c r="BL391" i="2"/>
  <c r="BL392" i="2"/>
  <c r="BL393" i="2"/>
  <c r="BL394" i="2"/>
  <c r="BL395" i="2"/>
  <c r="BL396" i="2"/>
  <c r="BL397" i="2"/>
  <c r="BL398" i="2"/>
  <c r="BL399" i="2"/>
  <c r="BL400" i="2"/>
  <c r="BL401" i="2"/>
  <c r="BL402" i="2"/>
  <c r="BL403" i="2"/>
  <c r="BL404" i="2"/>
  <c r="BL405" i="2"/>
  <c r="BL406" i="2"/>
  <c r="BL407" i="2"/>
  <c r="BL408" i="2"/>
  <c r="BL409" i="2"/>
  <c r="BL410" i="2"/>
  <c r="BL411" i="2"/>
  <c r="BL412" i="2"/>
  <c r="BL413" i="2"/>
  <c r="BL414" i="2"/>
  <c r="BL415" i="2"/>
  <c r="BL416" i="2"/>
  <c r="BL417" i="2"/>
  <c r="BL418" i="2"/>
  <c r="BL419" i="2"/>
  <c r="BL420" i="2"/>
  <c r="BL421" i="2"/>
  <c r="BL422" i="2"/>
  <c r="BL423" i="2"/>
  <c r="BL424" i="2"/>
  <c r="BL425" i="2"/>
  <c r="BL426" i="2"/>
  <c r="BL427" i="2"/>
  <c r="BL428" i="2"/>
  <c r="BL429" i="2"/>
  <c r="BL430" i="2"/>
  <c r="BL431" i="2"/>
  <c r="BL432" i="2"/>
  <c r="BL433" i="2"/>
  <c r="BL434" i="2"/>
  <c r="BL435" i="2"/>
  <c r="BL436" i="2"/>
  <c r="BL437" i="2"/>
  <c r="BL438" i="2"/>
  <c r="BL439" i="2"/>
  <c r="BL440" i="2"/>
  <c r="BL441" i="2"/>
  <c r="BL442" i="2"/>
  <c r="BL443" i="2"/>
  <c r="BL444" i="2"/>
  <c r="BL445" i="2"/>
  <c r="BL446" i="2"/>
  <c r="BL447" i="2"/>
  <c r="BL448" i="2"/>
  <c r="BL449" i="2"/>
  <c r="BL450" i="2"/>
  <c r="BL451" i="2"/>
  <c r="BL452" i="2"/>
  <c r="BL453" i="2"/>
  <c r="BL454" i="2"/>
  <c r="BL455" i="2"/>
  <c r="BL456" i="2"/>
  <c r="BL457" i="2"/>
  <c r="BL458" i="2"/>
  <c r="BL459" i="2"/>
  <c r="BL460" i="2"/>
  <c r="BL461" i="2"/>
  <c r="BL462" i="2"/>
  <c r="BL463" i="2"/>
  <c r="BL464" i="2"/>
  <c r="BL465" i="2"/>
  <c r="BL466" i="2"/>
  <c r="BL467" i="2"/>
  <c r="BL468" i="2"/>
  <c r="BL469" i="2"/>
  <c r="BL470" i="2"/>
  <c r="BL471" i="2"/>
  <c r="BL472" i="2"/>
  <c r="BL473" i="2"/>
  <c r="BL474" i="2"/>
  <c r="BL475" i="2"/>
  <c r="BL476" i="2"/>
  <c r="BL477" i="2"/>
  <c r="BL478" i="2"/>
  <c r="BL479" i="2"/>
  <c r="BL480" i="2"/>
  <c r="BL481" i="2"/>
  <c r="BL482" i="2"/>
  <c r="BL483" i="2"/>
  <c r="BL484" i="2"/>
  <c r="BL485" i="2"/>
  <c r="BL486" i="2"/>
  <c r="BL487" i="2"/>
  <c r="BL488" i="2"/>
  <c r="BL489" i="2"/>
  <c r="BL490" i="2"/>
  <c r="BL491" i="2"/>
  <c r="BL492" i="2"/>
  <c r="BL493" i="2"/>
  <c r="BL494" i="2"/>
  <c r="BL495" i="2"/>
  <c r="BL496" i="2"/>
  <c r="BL497" i="2"/>
  <c r="BL498" i="2"/>
  <c r="BL499" i="2"/>
  <c r="BL500" i="2"/>
  <c r="BL501" i="2"/>
  <c r="BL502" i="2"/>
  <c r="BL503" i="2"/>
  <c r="BL504" i="2"/>
  <c r="BL505" i="2"/>
  <c r="BL506" i="2"/>
  <c r="BL507" i="2"/>
  <c r="BL508" i="2"/>
  <c r="BL509" i="2"/>
  <c r="BL510" i="2"/>
  <c r="BL511" i="2"/>
  <c r="BL512" i="2"/>
  <c r="BL513" i="2"/>
  <c r="BL514" i="2"/>
  <c r="BL515" i="2"/>
  <c r="BL516" i="2"/>
  <c r="BL517" i="2"/>
  <c r="BL518" i="2"/>
  <c r="BL519" i="2"/>
  <c r="BL520" i="2"/>
  <c r="BL521" i="2"/>
  <c r="BL522" i="2"/>
  <c r="BL523" i="2"/>
  <c r="BL524" i="2"/>
  <c r="BL525" i="2"/>
  <c r="BL526" i="2"/>
  <c r="BL527" i="2"/>
  <c r="BL528" i="2"/>
  <c r="BL529" i="2"/>
  <c r="BL530" i="2"/>
  <c r="BL531" i="2"/>
  <c r="BL532" i="2"/>
  <c r="BL533" i="2"/>
  <c r="BL534" i="2"/>
  <c r="BL535" i="2"/>
  <c r="BL536" i="2"/>
  <c r="BL537" i="2"/>
  <c r="BL538" i="2"/>
  <c r="BL539" i="2"/>
  <c r="BL540" i="2"/>
  <c r="BL541" i="2"/>
  <c r="BL542" i="2"/>
  <c r="BL543" i="2"/>
  <c r="BL544" i="2"/>
  <c r="BL545" i="2"/>
  <c r="BL546" i="2"/>
  <c r="BL547" i="2"/>
  <c r="BL548" i="2"/>
  <c r="BL549" i="2"/>
  <c r="BL550" i="2"/>
  <c r="BL551" i="2"/>
  <c r="BL552" i="2"/>
  <c r="BL553" i="2"/>
  <c r="BL554" i="2"/>
  <c r="BL555" i="2"/>
  <c r="BL556" i="2"/>
  <c r="BL557" i="2"/>
  <c r="BL558" i="2"/>
  <c r="BL559" i="2"/>
  <c r="BL560" i="2"/>
  <c r="BL561" i="2"/>
  <c r="BL562" i="2"/>
  <c r="BL563" i="2"/>
  <c r="BL564" i="2"/>
  <c r="BL565" i="2"/>
  <c r="BL566" i="2"/>
  <c r="BL567" i="2"/>
  <c r="BL568" i="2"/>
  <c r="BL569" i="2"/>
  <c r="BL570" i="2"/>
  <c r="BL571" i="2"/>
  <c r="BL572" i="2"/>
  <c r="BL573" i="2"/>
  <c r="BL574" i="2"/>
  <c r="BL575" i="2"/>
  <c r="BL576" i="2"/>
  <c r="BL577" i="2"/>
  <c r="BL578" i="2"/>
  <c r="BL579" i="2"/>
  <c r="BL580" i="2"/>
  <c r="BL581" i="2"/>
  <c r="BL582" i="2"/>
  <c r="BL583" i="2"/>
  <c r="BL584" i="2"/>
  <c r="BL585" i="2"/>
  <c r="BL586" i="2"/>
  <c r="BL587" i="2"/>
  <c r="BL588" i="2"/>
  <c r="BL589" i="2"/>
  <c r="BL590" i="2"/>
  <c r="BL591" i="2"/>
  <c r="BL592" i="2"/>
  <c r="BL593" i="2"/>
  <c r="BL594" i="2"/>
  <c r="BL595" i="2"/>
  <c r="BL596" i="2"/>
  <c r="BL597" i="2"/>
  <c r="BL598" i="2"/>
  <c r="BL599" i="2"/>
  <c r="BL600" i="2"/>
  <c r="BL601" i="2"/>
  <c r="BL602" i="2"/>
  <c r="BL603" i="2"/>
  <c r="BL604" i="2"/>
  <c r="BL605" i="2"/>
  <c r="BL606" i="2"/>
  <c r="BL607" i="2"/>
  <c r="BL608" i="2"/>
  <c r="BL609" i="2"/>
  <c r="BL610" i="2"/>
  <c r="BL611" i="2"/>
  <c r="BL612" i="2"/>
  <c r="BL613" i="2"/>
  <c r="BL614" i="2"/>
  <c r="BL615" i="2"/>
  <c r="BL616" i="2"/>
  <c r="BL617" i="2"/>
  <c r="BL618" i="2"/>
  <c r="BL619" i="2"/>
  <c r="BL620" i="2"/>
  <c r="BL621" i="2"/>
  <c r="BL622" i="2"/>
  <c r="BL623" i="2"/>
  <c r="BL624" i="2"/>
  <c r="BL625" i="2"/>
  <c r="BL626" i="2"/>
  <c r="BL627" i="2"/>
  <c r="BL628" i="2"/>
  <c r="BL629" i="2"/>
  <c r="BL630" i="2"/>
  <c r="BL631" i="2"/>
  <c r="BL632" i="2"/>
  <c r="BL633" i="2"/>
  <c r="BL634" i="2"/>
  <c r="BL635" i="2"/>
  <c r="BL636" i="2"/>
  <c r="BL637" i="2"/>
  <c r="BL638" i="2"/>
  <c r="BL639" i="2"/>
  <c r="BL640" i="2"/>
  <c r="BL641" i="2"/>
  <c r="BL642" i="2"/>
  <c r="BL643" i="2"/>
  <c r="BL644" i="2"/>
  <c r="BL645" i="2"/>
  <c r="BL646" i="2"/>
  <c r="BL647" i="2"/>
  <c r="BL648" i="2"/>
  <c r="BL649" i="2"/>
  <c r="BL650" i="2"/>
  <c r="BL651" i="2"/>
  <c r="BL652" i="2"/>
  <c r="BL653" i="2"/>
  <c r="BL654" i="2"/>
  <c r="BL655" i="2"/>
  <c r="BL656" i="2"/>
  <c r="BL657" i="2"/>
  <c r="BL658" i="2"/>
  <c r="BL659" i="2"/>
  <c r="BL660" i="2"/>
  <c r="BL661" i="2"/>
  <c r="BL662" i="2"/>
  <c r="BL663" i="2"/>
  <c r="BL664" i="2"/>
  <c r="BL665" i="2"/>
  <c r="BL666" i="2"/>
  <c r="BL667" i="2"/>
  <c r="BL668" i="2"/>
  <c r="BL669" i="2"/>
  <c r="BL670" i="2"/>
  <c r="BL671" i="2"/>
  <c r="BL672" i="2"/>
  <c r="BL673" i="2"/>
  <c r="BL674" i="2"/>
  <c r="BL675" i="2"/>
  <c r="BL676" i="2"/>
  <c r="BL677" i="2"/>
  <c r="BL678" i="2"/>
  <c r="BL679" i="2"/>
  <c r="BL680" i="2"/>
  <c r="BL681" i="2"/>
  <c r="BL682" i="2"/>
  <c r="BL683" i="2"/>
  <c r="BL684" i="2"/>
  <c r="BL685" i="2"/>
  <c r="BL686" i="2"/>
  <c r="BL687" i="2"/>
  <c r="BL688" i="2"/>
  <c r="BL689" i="2"/>
  <c r="BL690" i="2"/>
  <c r="BL691" i="2"/>
  <c r="BL692" i="2"/>
  <c r="BL693" i="2"/>
  <c r="BL694" i="2"/>
  <c r="BL695" i="2"/>
  <c r="BL696" i="2"/>
  <c r="BL697" i="2"/>
  <c r="BL698" i="2"/>
  <c r="BL699" i="2"/>
  <c r="BL700" i="2"/>
  <c r="BL701" i="2"/>
  <c r="BL702" i="2"/>
  <c r="BL703" i="2"/>
  <c r="BL704" i="2"/>
  <c r="BL705" i="2"/>
  <c r="BL706" i="2"/>
  <c r="BL707" i="2"/>
  <c r="BL708" i="2"/>
  <c r="BL709" i="2"/>
  <c r="BL710" i="2"/>
  <c r="BL711" i="2"/>
  <c r="BL712" i="2"/>
  <c r="BL713" i="2"/>
  <c r="BL714" i="2"/>
  <c r="BL715" i="2"/>
  <c r="BL716" i="2"/>
  <c r="BL717" i="2"/>
  <c r="BL718" i="2"/>
  <c r="BL719" i="2"/>
  <c r="BL720" i="2"/>
  <c r="BL721" i="2"/>
  <c r="BL722" i="2"/>
  <c r="BL723" i="2"/>
  <c r="BL724" i="2"/>
  <c r="BL725" i="2"/>
  <c r="BL726" i="2"/>
  <c r="BL727" i="2"/>
  <c r="BL728" i="2"/>
  <c r="BL729" i="2"/>
  <c r="BL730" i="2"/>
  <c r="BL731" i="2"/>
  <c r="BL732" i="2"/>
  <c r="BL733" i="2"/>
  <c r="BL734" i="2"/>
  <c r="BL735" i="2"/>
  <c r="BL5" i="2"/>
  <c r="BK6" i="2"/>
  <c r="BK7" i="2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K24" i="2"/>
  <c r="BK25" i="2"/>
  <c r="BK26" i="2"/>
  <c r="BK27" i="2"/>
  <c r="BK28" i="2"/>
  <c r="BK29" i="2"/>
  <c r="BK30" i="2"/>
  <c r="BK31" i="2"/>
  <c r="BK32" i="2"/>
  <c r="BK33" i="2"/>
  <c r="BK34" i="2"/>
  <c r="BK35" i="2"/>
  <c r="BK36" i="2"/>
  <c r="BK37" i="2"/>
  <c r="BK38" i="2"/>
  <c r="BK39" i="2"/>
  <c r="BK40" i="2"/>
  <c r="BK41" i="2"/>
  <c r="BK42" i="2"/>
  <c r="BK43" i="2"/>
  <c r="BK44" i="2"/>
  <c r="BK45" i="2"/>
  <c r="BK46" i="2"/>
  <c r="BK47" i="2"/>
  <c r="BK48" i="2"/>
  <c r="BK49" i="2"/>
  <c r="BK50" i="2"/>
  <c r="BK51" i="2"/>
  <c r="BK52" i="2"/>
  <c r="BK53" i="2"/>
  <c r="BK54" i="2"/>
  <c r="BK55" i="2"/>
  <c r="BK56" i="2"/>
  <c r="BK57" i="2"/>
  <c r="BK58" i="2"/>
  <c r="BK59" i="2"/>
  <c r="BK60" i="2"/>
  <c r="BK61" i="2"/>
  <c r="BK62" i="2"/>
  <c r="BK63" i="2"/>
  <c r="BK64" i="2"/>
  <c r="BK65" i="2"/>
  <c r="BK66" i="2"/>
  <c r="BK67" i="2"/>
  <c r="BK68" i="2"/>
  <c r="BK69" i="2"/>
  <c r="BK70" i="2"/>
  <c r="BK71" i="2"/>
  <c r="BK72" i="2"/>
  <c r="BK73" i="2"/>
  <c r="BK74" i="2"/>
  <c r="BK75" i="2"/>
  <c r="BK76" i="2"/>
  <c r="BK77" i="2"/>
  <c r="BK78" i="2"/>
  <c r="BK79" i="2"/>
  <c r="BK80" i="2"/>
  <c r="BK81" i="2"/>
  <c r="BK82" i="2"/>
  <c r="BK83" i="2"/>
  <c r="BK84" i="2"/>
  <c r="BK85" i="2"/>
  <c r="BK86" i="2"/>
  <c r="BK87" i="2"/>
  <c r="BK88" i="2"/>
  <c r="BK89" i="2"/>
  <c r="BK90" i="2"/>
  <c r="BK91" i="2"/>
  <c r="BK92" i="2"/>
  <c r="BK93" i="2"/>
  <c r="BK94" i="2"/>
  <c r="BK95" i="2"/>
  <c r="BK96" i="2"/>
  <c r="BK97" i="2"/>
  <c r="BK98" i="2"/>
  <c r="BK99" i="2"/>
  <c r="BK100" i="2"/>
  <c r="BK101" i="2"/>
  <c r="BK102" i="2"/>
  <c r="BK103" i="2"/>
  <c r="BK104" i="2"/>
  <c r="BK105" i="2"/>
  <c r="BK106" i="2"/>
  <c r="BK107" i="2"/>
  <c r="BK108" i="2"/>
  <c r="BK109" i="2"/>
  <c r="BK110" i="2"/>
  <c r="BK111" i="2"/>
  <c r="BK112" i="2"/>
  <c r="BK113" i="2"/>
  <c r="BK114" i="2"/>
  <c r="BK115" i="2"/>
  <c r="BK116" i="2"/>
  <c r="BK117" i="2"/>
  <c r="BK118" i="2"/>
  <c r="BK119" i="2"/>
  <c r="BK120" i="2"/>
  <c r="BK121" i="2"/>
  <c r="BK122" i="2"/>
  <c r="BK123" i="2"/>
  <c r="BK124" i="2"/>
  <c r="BK125" i="2"/>
  <c r="BK126" i="2"/>
  <c r="BK127" i="2"/>
  <c r="BK128" i="2"/>
  <c r="BK129" i="2"/>
  <c r="BK130" i="2"/>
  <c r="BK131" i="2"/>
  <c r="BK132" i="2"/>
  <c r="BK133" i="2"/>
  <c r="BK134" i="2"/>
  <c r="BK135" i="2"/>
  <c r="BK136" i="2"/>
  <c r="BK137" i="2"/>
  <c r="BK138" i="2"/>
  <c r="BK139" i="2"/>
  <c r="BK140" i="2"/>
  <c r="BK141" i="2"/>
  <c r="BK142" i="2"/>
  <c r="BK143" i="2"/>
  <c r="BK144" i="2"/>
  <c r="BK145" i="2"/>
  <c r="BK146" i="2"/>
  <c r="BK147" i="2"/>
  <c r="BK148" i="2"/>
  <c r="BK149" i="2"/>
  <c r="BK150" i="2"/>
  <c r="BK151" i="2"/>
  <c r="BK152" i="2"/>
  <c r="BK153" i="2"/>
  <c r="BK154" i="2"/>
  <c r="BK155" i="2"/>
  <c r="BK156" i="2"/>
  <c r="BK157" i="2"/>
  <c r="BK158" i="2"/>
  <c r="BK159" i="2"/>
  <c r="BK160" i="2"/>
  <c r="BK161" i="2"/>
  <c r="BK162" i="2"/>
  <c r="BK163" i="2"/>
  <c r="BK164" i="2"/>
  <c r="BK165" i="2"/>
  <c r="BK166" i="2"/>
  <c r="BK167" i="2"/>
  <c r="BK168" i="2"/>
  <c r="BK169" i="2"/>
  <c r="BK170" i="2"/>
  <c r="BK171" i="2"/>
  <c r="BK172" i="2"/>
  <c r="BK173" i="2"/>
  <c r="BK174" i="2"/>
  <c r="BK175" i="2"/>
  <c r="BK176" i="2"/>
  <c r="BK177" i="2"/>
  <c r="BK178" i="2"/>
  <c r="BK179" i="2"/>
  <c r="BK180" i="2"/>
  <c r="BK181" i="2"/>
  <c r="BK182" i="2"/>
  <c r="BK183" i="2"/>
  <c r="BK184" i="2"/>
  <c r="BK185" i="2"/>
  <c r="BK186" i="2"/>
  <c r="BK187" i="2"/>
  <c r="BK188" i="2"/>
  <c r="BK189" i="2"/>
  <c r="BK190" i="2"/>
  <c r="BK191" i="2"/>
  <c r="BK192" i="2"/>
  <c r="BK193" i="2"/>
  <c r="BK194" i="2"/>
  <c r="BK195" i="2"/>
  <c r="BK196" i="2"/>
  <c r="BK197" i="2"/>
  <c r="BK198" i="2"/>
  <c r="BK199" i="2"/>
  <c r="BK200" i="2"/>
  <c r="BK201" i="2"/>
  <c r="BK202" i="2"/>
  <c r="BK203" i="2"/>
  <c r="BK204" i="2"/>
  <c r="BK205" i="2"/>
  <c r="BK206" i="2"/>
  <c r="BK207" i="2"/>
  <c r="BK208" i="2"/>
  <c r="BK209" i="2"/>
  <c r="BK210" i="2"/>
  <c r="BK211" i="2"/>
  <c r="BK212" i="2"/>
  <c r="BK213" i="2"/>
  <c r="BK214" i="2"/>
  <c r="BK215" i="2"/>
  <c r="BK216" i="2"/>
  <c r="BK217" i="2"/>
  <c r="BK218" i="2"/>
  <c r="BK219" i="2"/>
  <c r="BK220" i="2"/>
  <c r="BK221" i="2"/>
  <c r="BK222" i="2"/>
  <c r="BK223" i="2"/>
  <c r="BK224" i="2"/>
  <c r="BK225" i="2"/>
  <c r="BK226" i="2"/>
  <c r="BK227" i="2"/>
  <c r="BK228" i="2"/>
  <c r="BK229" i="2"/>
  <c r="BK230" i="2"/>
  <c r="BK231" i="2"/>
  <c r="BK232" i="2"/>
  <c r="BK233" i="2"/>
  <c r="BK234" i="2"/>
  <c r="BK235" i="2"/>
  <c r="BK236" i="2"/>
  <c r="BK237" i="2"/>
  <c r="BK238" i="2"/>
  <c r="BK239" i="2"/>
  <c r="BK240" i="2"/>
  <c r="BK241" i="2"/>
  <c r="BK242" i="2"/>
  <c r="BK243" i="2"/>
  <c r="BK244" i="2"/>
  <c r="BK245" i="2"/>
  <c r="BK246" i="2"/>
  <c r="BK247" i="2"/>
  <c r="BK248" i="2"/>
  <c r="BK249" i="2"/>
  <c r="BK250" i="2"/>
  <c r="BK251" i="2"/>
  <c r="BK252" i="2"/>
  <c r="BK253" i="2"/>
  <c r="BK254" i="2"/>
  <c r="BK255" i="2"/>
  <c r="BK256" i="2"/>
  <c r="BK257" i="2"/>
  <c r="BK258" i="2"/>
  <c r="BK259" i="2"/>
  <c r="BK260" i="2"/>
  <c r="BK261" i="2"/>
  <c r="BK262" i="2"/>
  <c r="BK263" i="2"/>
  <c r="BK264" i="2"/>
  <c r="BK265" i="2"/>
  <c r="BK266" i="2"/>
  <c r="BK267" i="2"/>
  <c r="BK268" i="2"/>
  <c r="BK269" i="2"/>
  <c r="BK270" i="2"/>
  <c r="BK271" i="2"/>
  <c r="BK272" i="2"/>
  <c r="BK273" i="2"/>
  <c r="BK274" i="2"/>
  <c r="BK275" i="2"/>
  <c r="BK276" i="2"/>
  <c r="BK277" i="2"/>
  <c r="BK278" i="2"/>
  <c r="BK279" i="2"/>
  <c r="BK280" i="2"/>
  <c r="BK281" i="2"/>
  <c r="BK282" i="2"/>
  <c r="BK283" i="2"/>
  <c r="BK284" i="2"/>
  <c r="BK285" i="2"/>
  <c r="BK286" i="2"/>
  <c r="BK287" i="2"/>
  <c r="BK288" i="2"/>
  <c r="BK289" i="2"/>
  <c r="BK290" i="2"/>
  <c r="BK291" i="2"/>
  <c r="BK292" i="2"/>
  <c r="BK293" i="2"/>
  <c r="BK294" i="2"/>
  <c r="BK295" i="2"/>
  <c r="BK296" i="2"/>
  <c r="BK297" i="2"/>
  <c r="BK298" i="2"/>
  <c r="BK299" i="2"/>
  <c r="BK300" i="2"/>
  <c r="BK301" i="2"/>
  <c r="BK302" i="2"/>
  <c r="BK303" i="2"/>
  <c r="BK304" i="2"/>
  <c r="BK305" i="2"/>
  <c r="BK306" i="2"/>
  <c r="BK307" i="2"/>
  <c r="BK308" i="2"/>
  <c r="BK309" i="2"/>
  <c r="BK310" i="2"/>
  <c r="BK311" i="2"/>
  <c r="BK312" i="2"/>
  <c r="BK313" i="2"/>
  <c r="BK314" i="2"/>
  <c r="BK315" i="2"/>
  <c r="BK316" i="2"/>
  <c r="BK317" i="2"/>
  <c r="BK318" i="2"/>
  <c r="BK319" i="2"/>
  <c r="BK320" i="2"/>
  <c r="BK321" i="2"/>
  <c r="BK322" i="2"/>
  <c r="BK323" i="2"/>
  <c r="BK324" i="2"/>
  <c r="BK325" i="2"/>
  <c r="BK326" i="2"/>
  <c r="BK327" i="2"/>
  <c r="BK328" i="2"/>
  <c r="BK329" i="2"/>
  <c r="BK330" i="2"/>
  <c r="BK331" i="2"/>
  <c r="BK332" i="2"/>
  <c r="BK333" i="2"/>
  <c r="BK334" i="2"/>
  <c r="BK335" i="2"/>
  <c r="BK336" i="2"/>
  <c r="BK337" i="2"/>
  <c r="BK338" i="2"/>
  <c r="BK339" i="2"/>
  <c r="BK340" i="2"/>
  <c r="BK341" i="2"/>
  <c r="BK342" i="2"/>
  <c r="BK343" i="2"/>
  <c r="BK344" i="2"/>
  <c r="BK345" i="2"/>
  <c r="BK346" i="2"/>
  <c r="BK347" i="2"/>
  <c r="BK348" i="2"/>
  <c r="BK349" i="2"/>
  <c r="BK350" i="2"/>
  <c r="BK351" i="2"/>
  <c r="BK352" i="2"/>
  <c r="BK353" i="2"/>
  <c r="BK354" i="2"/>
  <c r="BK355" i="2"/>
  <c r="BK356" i="2"/>
  <c r="BK357" i="2"/>
  <c r="BK358" i="2"/>
  <c r="BK359" i="2"/>
  <c r="BK360" i="2"/>
  <c r="BK361" i="2"/>
  <c r="BK362" i="2"/>
  <c r="BK363" i="2"/>
  <c r="BK364" i="2"/>
  <c r="BK365" i="2"/>
  <c r="BK366" i="2"/>
  <c r="BK367" i="2"/>
  <c r="BK368" i="2"/>
  <c r="BK369" i="2"/>
  <c r="BK370" i="2"/>
  <c r="BK371" i="2"/>
  <c r="BK372" i="2"/>
  <c r="BK373" i="2"/>
  <c r="BK374" i="2"/>
  <c r="BK375" i="2"/>
  <c r="BK376" i="2"/>
  <c r="BK377" i="2"/>
  <c r="BK378" i="2"/>
  <c r="BK379" i="2"/>
  <c r="BK380" i="2"/>
  <c r="BK381" i="2"/>
  <c r="BK382" i="2"/>
  <c r="BK383" i="2"/>
  <c r="BK384" i="2"/>
  <c r="BK385" i="2"/>
  <c r="BK386" i="2"/>
  <c r="BK387" i="2"/>
  <c r="BK388" i="2"/>
  <c r="BK389" i="2"/>
  <c r="BK390" i="2"/>
  <c r="BK391" i="2"/>
  <c r="BK392" i="2"/>
  <c r="BK393" i="2"/>
  <c r="BK394" i="2"/>
  <c r="BK395" i="2"/>
  <c r="BK396" i="2"/>
  <c r="BK397" i="2"/>
  <c r="BK398" i="2"/>
  <c r="BK399" i="2"/>
  <c r="BK400" i="2"/>
  <c r="BK401" i="2"/>
  <c r="BK402" i="2"/>
  <c r="BK403" i="2"/>
  <c r="BK404" i="2"/>
  <c r="BK405" i="2"/>
  <c r="BK406" i="2"/>
  <c r="BK407" i="2"/>
  <c r="BK408" i="2"/>
  <c r="BK409" i="2"/>
  <c r="BK410" i="2"/>
  <c r="BK411" i="2"/>
  <c r="BK412" i="2"/>
  <c r="BK413" i="2"/>
  <c r="BK414" i="2"/>
  <c r="BK415" i="2"/>
  <c r="BK416" i="2"/>
  <c r="BK417" i="2"/>
  <c r="BK418" i="2"/>
  <c r="BK419" i="2"/>
  <c r="BK420" i="2"/>
  <c r="BK421" i="2"/>
  <c r="BK422" i="2"/>
  <c r="BK423" i="2"/>
  <c r="BK424" i="2"/>
  <c r="BK425" i="2"/>
  <c r="BK426" i="2"/>
  <c r="BK427" i="2"/>
  <c r="BK428" i="2"/>
  <c r="BK429" i="2"/>
  <c r="BK430" i="2"/>
  <c r="BK431" i="2"/>
  <c r="BK432" i="2"/>
  <c r="BK433" i="2"/>
  <c r="BK434" i="2"/>
  <c r="BK435" i="2"/>
  <c r="BK436" i="2"/>
  <c r="BK437" i="2"/>
  <c r="BK438" i="2"/>
  <c r="BK439" i="2"/>
  <c r="BK440" i="2"/>
  <c r="BK441" i="2"/>
  <c r="BK442" i="2"/>
  <c r="BK443" i="2"/>
  <c r="BK444" i="2"/>
  <c r="BK445" i="2"/>
  <c r="BK446" i="2"/>
  <c r="BK447" i="2"/>
  <c r="BK448" i="2"/>
  <c r="BK449" i="2"/>
  <c r="BK450" i="2"/>
  <c r="BK451" i="2"/>
  <c r="BK452" i="2"/>
  <c r="BK453" i="2"/>
  <c r="BK454" i="2"/>
  <c r="BK455" i="2"/>
  <c r="BK456" i="2"/>
  <c r="BK457" i="2"/>
  <c r="BK458" i="2"/>
  <c r="BK459" i="2"/>
  <c r="BK460" i="2"/>
  <c r="BK461" i="2"/>
  <c r="BK462" i="2"/>
  <c r="BK463" i="2"/>
  <c r="BK464" i="2"/>
  <c r="BK465" i="2"/>
  <c r="BK466" i="2"/>
  <c r="BK467" i="2"/>
  <c r="BK468" i="2"/>
  <c r="BK469" i="2"/>
  <c r="BK470" i="2"/>
  <c r="BK471" i="2"/>
  <c r="BK472" i="2"/>
  <c r="BK473" i="2"/>
  <c r="BK474" i="2"/>
  <c r="BK475" i="2"/>
  <c r="BK476" i="2"/>
  <c r="BK477" i="2"/>
  <c r="BK478" i="2"/>
  <c r="BK479" i="2"/>
  <c r="BK480" i="2"/>
  <c r="BK481" i="2"/>
  <c r="BK482" i="2"/>
  <c r="BK483" i="2"/>
  <c r="BK484" i="2"/>
  <c r="BK485" i="2"/>
  <c r="BK486" i="2"/>
  <c r="BK487" i="2"/>
  <c r="BK488" i="2"/>
  <c r="BK489" i="2"/>
  <c r="BK490" i="2"/>
  <c r="BK491" i="2"/>
  <c r="BK492" i="2"/>
  <c r="BK493" i="2"/>
  <c r="BK494" i="2"/>
  <c r="BK495" i="2"/>
  <c r="BK496" i="2"/>
  <c r="BK497" i="2"/>
  <c r="BK498" i="2"/>
  <c r="BK499" i="2"/>
  <c r="BK500" i="2"/>
  <c r="BK501" i="2"/>
  <c r="BK502" i="2"/>
  <c r="BK503" i="2"/>
  <c r="BK504" i="2"/>
  <c r="BK505" i="2"/>
  <c r="BK506" i="2"/>
  <c r="BK507" i="2"/>
  <c r="BK508" i="2"/>
  <c r="BK509" i="2"/>
  <c r="BK510" i="2"/>
  <c r="BK511" i="2"/>
  <c r="BK512" i="2"/>
  <c r="BK513" i="2"/>
  <c r="BK514" i="2"/>
  <c r="BK515" i="2"/>
  <c r="BK516" i="2"/>
  <c r="BK517" i="2"/>
  <c r="BK518" i="2"/>
  <c r="BK519" i="2"/>
  <c r="BK520" i="2"/>
  <c r="BK521" i="2"/>
  <c r="BK522" i="2"/>
  <c r="BK523" i="2"/>
  <c r="BK524" i="2"/>
  <c r="BK525" i="2"/>
  <c r="BK526" i="2"/>
  <c r="BK527" i="2"/>
  <c r="BK528" i="2"/>
  <c r="BK529" i="2"/>
  <c r="BK530" i="2"/>
  <c r="BK531" i="2"/>
  <c r="BK532" i="2"/>
  <c r="BK533" i="2"/>
  <c r="BK534" i="2"/>
  <c r="BK535" i="2"/>
  <c r="BK536" i="2"/>
  <c r="BK537" i="2"/>
  <c r="BK538" i="2"/>
  <c r="BK539" i="2"/>
  <c r="BK540" i="2"/>
  <c r="BK541" i="2"/>
  <c r="BK542" i="2"/>
  <c r="BK543" i="2"/>
  <c r="BK544" i="2"/>
  <c r="BK545" i="2"/>
  <c r="BK546" i="2"/>
  <c r="BK547" i="2"/>
  <c r="BK548" i="2"/>
  <c r="BK549" i="2"/>
  <c r="BK550" i="2"/>
  <c r="BK551" i="2"/>
  <c r="BK552" i="2"/>
  <c r="BK553" i="2"/>
  <c r="BK554" i="2"/>
  <c r="BK555" i="2"/>
  <c r="BK556" i="2"/>
  <c r="BK557" i="2"/>
  <c r="BK558" i="2"/>
  <c r="BK559" i="2"/>
  <c r="BK560" i="2"/>
  <c r="BK561" i="2"/>
  <c r="BK562" i="2"/>
  <c r="BK563" i="2"/>
  <c r="BK564" i="2"/>
  <c r="BK565" i="2"/>
  <c r="BK566" i="2"/>
  <c r="BK567" i="2"/>
  <c r="BK568" i="2"/>
  <c r="BK569" i="2"/>
  <c r="BK570" i="2"/>
  <c r="BK571" i="2"/>
  <c r="BK572" i="2"/>
  <c r="BK573" i="2"/>
  <c r="BK574" i="2"/>
  <c r="BK575" i="2"/>
  <c r="BK576" i="2"/>
  <c r="BK577" i="2"/>
  <c r="BK578" i="2"/>
  <c r="BK579" i="2"/>
  <c r="BK580" i="2"/>
  <c r="BK581" i="2"/>
  <c r="BK582" i="2"/>
  <c r="BK583" i="2"/>
  <c r="BK584" i="2"/>
  <c r="BK585" i="2"/>
  <c r="BK586" i="2"/>
  <c r="BK587" i="2"/>
  <c r="BK588" i="2"/>
  <c r="BK589" i="2"/>
  <c r="BK590" i="2"/>
  <c r="BK591" i="2"/>
  <c r="BK592" i="2"/>
  <c r="BK593" i="2"/>
  <c r="BK594" i="2"/>
  <c r="BK595" i="2"/>
  <c r="BK596" i="2"/>
  <c r="BK597" i="2"/>
  <c r="BK598" i="2"/>
  <c r="BK599" i="2"/>
  <c r="BK600" i="2"/>
  <c r="BK601" i="2"/>
  <c r="BK602" i="2"/>
  <c r="BK603" i="2"/>
  <c r="BK604" i="2"/>
  <c r="BK605" i="2"/>
  <c r="BK606" i="2"/>
  <c r="BK607" i="2"/>
  <c r="BK608" i="2"/>
  <c r="BK609" i="2"/>
  <c r="BK610" i="2"/>
  <c r="BK611" i="2"/>
  <c r="BK612" i="2"/>
  <c r="BK613" i="2"/>
  <c r="BK614" i="2"/>
  <c r="BK615" i="2"/>
  <c r="BK616" i="2"/>
  <c r="BK617" i="2"/>
  <c r="BK618" i="2"/>
  <c r="BK619" i="2"/>
  <c r="BK620" i="2"/>
  <c r="BK621" i="2"/>
  <c r="BK622" i="2"/>
  <c r="BK623" i="2"/>
  <c r="BK624" i="2"/>
  <c r="BK625" i="2"/>
  <c r="BK626" i="2"/>
  <c r="BK627" i="2"/>
  <c r="BK628" i="2"/>
  <c r="BK629" i="2"/>
  <c r="BK630" i="2"/>
  <c r="BK631" i="2"/>
  <c r="BK632" i="2"/>
  <c r="BK633" i="2"/>
  <c r="BK634" i="2"/>
  <c r="BK635" i="2"/>
  <c r="BK636" i="2"/>
  <c r="BK637" i="2"/>
  <c r="BK638" i="2"/>
  <c r="BK639" i="2"/>
  <c r="BK640" i="2"/>
  <c r="BK641" i="2"/>
  <c r="BK642" i="2"/>
  <c r="BK643" i="2"/>
  <c r="BK644" i="2"/>
  <c r="BK645" i="2"/>
  <c r="BK646" i="2"/>
  <c r="BK647" i="2"/>
  <c r="BK648" i="2"/>
  <c r="BK649" i="2"/>
  <c r="BK650" i="2"/>
  <c r="BK651" i="2"/>
  <c r="BK652" i="2"/>
  <c r="BK653" i="2"/>
  <c r="BK654" i="2"/>
  <c r="BK655" i="2"/>
  <c r="BK656" i="2"/>
  <c r="BK657" i="2"/>
  <c r="BK658" i="2"/>
  <c r="BK659" i="2"/>
  <c r="BK660" i="2"/>
  <c r="BK661" i="2"/>
  <c r="BK662" i="2"/>
  <c r="BK663" i="2"/>
  <c r="BK664" i="2"/>
  <c r="BK665" i="2"/>
  <c r="BK666" i="2"/>
  <c r="BK667" i="2"/>
  <c r="BK668" i="2"/>
  <c r="BK669" i="2"/>
  <c r="BK670" i="2"/>
  <c r="BK671" i="2"/>
  <c r="BK672" i="2"/>
  <c r="BK673" i="2"/>
  <c r="BK674" i="2"/>
  <c r="BK675" i="2"/>
  <c r="BK676" i="2"/>
  <c r="BK677" i="2"/>
  <c r="BK678" i="2"/>
  <c r="BK679" i="2"/>
  <c r="BK680" i="2"/>
  <c r="BK681" i="2"/>
  <c r="BK682" i="2"/>
  <c r="BK683" i="2"/>
  <c r="BK684" i="2"/>
  <c r="BK685" i="2"/>
  <c r="BK686" i="2"/>
  <c r="BK687" i="2"/>
  <c r="BK688" i="2"/>
  <c r="BK689" i="2"/>
  <c r="BK690" i="2"/>
  <c r="BK691" i="2"/>
  <c r="BK692" i="2"/>
  <c r="BK693" i="2"/>
  <c r="BK694" i="2"/>
  <c r="BK695" i="2"/>
  <c r="BK696" i="2"/>
  <c r="BK697" i="2"/>
  <c r="BK698" i="2"/>
  <c r="BK699" i="2"/>
  <c r="BK700" i="2"/>
  <c r="BK701" i="2"/>
  <c r="BK702" i="2"/>
  <c r="BK703" i="2"/>
  <c r="BK704" i="2"/>
  <c r="BK705" i="2"/>
  <c r="BK5" i="2"/>
  <c r="BJ6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J25" i="2"/>
  <c r="BJ26" i="2"/>
  <c r="BJ27" i="2"/>
  <c r="BJ28" i="2"/>
  <c r="BJ29" i="2"/>
  <c r="BJ30" i="2"/>
  <c r="BJ31" i="2"/>
  <c r="BJ32" i="2"/>
  <c r="BJ33" i="2"/>
  <c r="BJ34" i="2"/>
  <c r="BJ35" i="2"/>
  <c r="BJ36" i="2"/>
  <c r="BJ37" i="2"/>
  <c r="BJ38" i="2"/>
  <c r="BJ39" i="2"/>
  <c r="BJ40" i="2"/>
  <c r="BJ41" i="2"/>
  <c r="BJ42" i="2"/>
  <c r="BJ43" i="2"/>
  <c r="BJ44" i="2"/>
  <c r="BJ45" i="2"/>
  <c r="BJ46" i="2"/>
  <c r="BJ47" i="2"/>
  <c r="BJ48" i="2"/>
  <c r="BJ49" i="2"/>
  <c r="BJ50" i="2"/>
  <c r="BJ51" i="2"/>
  <c r="BJ52" i="2"/>
  <c r="BJ53" i="2"/>
  <c r="BJ54" i="2"/>
  <c r="BJ55" i="2"/>
  <c r="BJ56" i="2"/>
  <c r="BJ57" i="2"/>
  <c r="BJ58" i="2"/>
  <c r="BJ59" i="2"/>
  <c r="BJ60" i="2"/>
  <c r="BJ61" i="2"/>
  <c r="BJ62" i="2"/>
  <c r="BJ63" i="2"/>
  <c r="BJ64" i="2"/>
  <c r="BJ65" i="2"/>
  <c r="BJ66" i="2"/>
  <c r="BJ67" i="2"/>
  <c r="BJ68" i="2"/>
  <c r="BJ69" i="2"/>
  <c r="BJ70" i="2"/>
  <c r="BJ71" i="2"/>
  <c r="BJ72" i="2"/>
  <c r="BJ73" i="2"/>
  <c r="BJ74" i="2"/>
  <c r="BJ75" i="2"/>
  <c r="BJ76" i="2"/>
  <c r="BJ77" i="2"/>
  <c r="BJ78" i="2"/>
  <c r="BJ79" i="2"/>
  <c r="BJ80" i="2"/>
  <c r="BJ81" i="2"/>
  <c r="BJ82" i="2"/>
  <c r="BJ83" i="2"/>
  <c r="BJ84" i="2"/>
  <c r="BJ85" i="2"/>
  <c r="BJ86" i="2"/>
  <c r="BJ87" i="2"/>
  <c r="BJ88" i="2"/>
  <c r="BJ89" i="2"/>
  <c r="BJ90" i="2"/>
  <c r="BJ91" i="2"/>
  <c r="BJ92" i="2"/>
  <c r="BJ93" i="2"/>
  <c r="BJ94" i="2"/>
  <c r="BJ95" i="2"/>
  <c r="BJ96" i="2"/>
  <c r="BJ97" i="2"/>
  <c r="BJ98" i="2"/>
  <c r="BJ99" i="2"/>
  <c r="BJ100" i="2"/>
  <c r="BJ101" i="2"/>
  <c r="BJ102" i="2"/>
  <c r="BJ103" i="2"/>
  <c r="BJ104" i="2"/>
  <c r="BJ105" i="2"/>
  <c r="BJ106" i="2"/>
  <c r="BJ107" i="2"/>
  <c r="BJ108" i="2"/>
  <c r="BJ109" i="2"/>
  <c r="BJ110" i="2"/>
  <c r="BJ111" i="2"/>
  <c r="BJ112" i="2"/>
  <c r="BJ113" i="2"/>
  <c r="BJ114" i="2"/>
  <c r="BJ115" i="2"/>
  <c r="BJ116" i="2"/>
  <c r="BJ117" i="2"/>
  <c r="BJ118" i="2"/>
  <c r="BJ119" i="2"/>
  <c r="BJ120" i="2"/>
  <c r="BJ121" i="2"/>
  <c r="BJ122" i="2"/>
  <c r="BJ123" i="2"/>
  <c r="BJ124" i="2"/>
  <c r="BJ125" i="2"/>
  <c r="BJ126" i="2"/>
  <c r="BJ127" i="2"/>
  <c r="BJ128" i="2"/>
  <c r="BJ129" i="2"/>
  <c r="BJ130" i="2"/>
  <c r="BJ131" i="2"/>
  <c r="BJ132" i="2"/>
  <c r="BJ133" i="2"/>
  <c r="BJ134" i="2"/>
  <c r="BJ135" i="2"/>
  <c r="BJ136" i="2"/>
  <c r="BJ137" i="2"/>
  <c r="BJ138" i="2"/>
  <c r="BJ139" i="2"/>
  <c r="BJ140" i="2"/>
  <c r="BJ141" i="2"/>
  <c r="BJ142" i="2"/>
  <c r="BJ143" i="2"/>
  <c r="BJ144" i="2"/>
  <c r="BJ145" i="2"/>
  <c r="BJ146" i="2"/>
  <c r="BJ147" i="2"/>
  <c r="BJ148" i="2"/>
  <c r="BJ149" i="2"/>
  <c r="BJ150" i="2"/>
  <c r="BJ151" i="2"/>
  <c r="BJ152" i="2"/>
  <c r="BJ153" i="2"/>
  <c r="BJ154" i="2"/>
  <c r="BJ155" i="2"/>
  <c r="BJ156" i="2"/>
  <c r="BJ157" i="2"/>
  <c r="BJ158" i="2"/>
  <c r="BJ159" i="2"/>
  <c r="BJ160" i="2"/>
  <c r="BJ161" i="2"/>
  <c r="BJ162" i="2"/>
  <c r="BJ163" i="2"/>
  <c r="BJ164" i="2"/>
  <c r="BJ165" i="2"/>
  <c r="BJ166" i="2"/>
  <c r="BJ167" i="2"/>
  <c r="BJ168" i="2"/>
  <c r="BJ169" i="2"/>
  <c r="BJ170" i="2"/>
  <c r="BJ171" i="2"/>
  <c r="BJ172" i="2"/>
  <c r="BJ173" i="2"/>
  <c r="BJ174" i="2"/>
  <c r="BJ175" i="2"/>
  <c r="BJ176" i="2"/>
  <c r="BJ177" i="2"/>
  <c r="BJ178" i="2"/>
  <c r="BJ179" i="2"/>
  <c r="BJ180" i="2"/>
  <c r="BJ181" i="2"/>
  <c r="BJ182" i="2"/>
  <c r="BJ183" i="2"/>
  <c r="BJ184" i="2"/>
  <c r="BJ185" i="2"/>
  <c r="BJ186" i="2"/>
  <c r="BJ187" i="2"/>
  <c r="BJ188" i="2"/>
  <c r="BJ189" i="2"/>
  <c r="BJ190" i="2"/>
  <c r="BJ191" i="2"/>
  <c r="BJ192" i="2"/>
  <c r="BJ193" i="2"/>
  <c r="BJ194" i="2"/>
  <c r="BJ195" i="2"/>
  <c r="BJ196" i="2"/>
  <c r="BJ197" i="2"/>
  <c r="BJ198" i="2"/>
  <c r="BJ199" i="2"/>
  <c r="BJ200" i="2"/>
  <c r="BJ201" i="2"/>
  <c r="BJ202" i="2"/>
  <c r="BJ203" i="2"/>
  <c r="BJ204" i="2"/>
  <c r="BJ205" i="2"/>
  <c r="BJ206" i="2"/>
  <c r="BJ207" i="2"/>
  <c r="BJ208" i="2"/>
  <c r="BJ209" i="2"/>
  <c r="BJ210" i="2"/>
  <c r="BJ211" i="2"/>
  <c r="BJ212" i="2"/>
  <c r="BJ213" i="2"/>
  <c r="BJ214" i="2"/>
  <c r="BJ215" i="2"/>
  <c r="BJ216" i="2"/>
  <c r="BJ217" i="2"/>
  <c r="BJ218" i="2"/>
  <c r="BJ219" i="2"/>
  <c r="BJ220" i="2"/>
  <c r="BJ221" i="2"/>
  <c r="BJ222" i="2"/>
  <c r="BJ223" i="2"/>
  <c r="BJ224" i="2"/>
  <c r="BJ225" i="2"/>
  <c r="BJ226" i="2"/>
  <c r="BJ227" i="2"/>
  <c r="BJ228" i="2"/>
  <c r="BJ229" i="2"/>
  <c r="BJ230" i="2"/>
  <c r="BJ231" i="2"/>
  <c r="BJ232" i="2"/>
  <c r="BJ233" i="2"/>
  <c r="BJ234" i="2"/>
  <c r="BJ235" i="2"/>
  <c r="BJ236" i="2"/>
  <c r="BJ237" i="2"/>
  <c r="BJ238" i="2"/>
  <c r="BJ239" i="2"/>
  <c r="BJ240" i="2"/>
  <c r="BJ241" i="2"/>
  <c r="BJ242" i="2"/>
  <c r="BJ243" i="2"/>
  <c r="BJ244" i="2"/>
  <c r="BJ245" i="2"/>
  <c r="BJ246" i="2"/>
  <c r="BJ247" i="2"/>
  <c r="BJ248" i="2"/>
  <c r="BJ249" i="2"/>
  <c r="BJ250" i="2"/>
  <c r="BJ251" i="2"/>
  <c r="BJ252" i="2"/>
  <c r="BJ253" i="2"/>
  <c r="BJ254" i="2"/>
  <c r="BJ255" i="2"/>
  <c r="BJ256" i="2"/>
  <c r="BJ257" i="2"/>
  <c r="BJ258" i="2"/>
  <c r="BJ259" i="2"/>
  <c r="BJ260" i="2"/>
  <c r="BJ261" i="2"/>
  <c r="BJ262" i="2"/>
  <c r="BJ263" i="2"/>
  <c r="BJ264" i="2"/>
  <c r="BJ265" i="2"/>
  <c r="BJ266" i="2"/>
  <c r="BJ267" i="2"/>
  <c r="BJ268" i="2"/>
  <c r="BJ269" i="2"/>
  <c r="BJ270" i="2"/>
  <c r="BJ271" i="2"/>
  <c r="BJ272" i="2"/>
  <c r="BJ273" i="2"/>
  <c r="BJ274" i="2"/>
  <c r="BJ275" i="2"/>
  <c r="BJ276" i="2"/>
  <c r="BJ277" i="2"/>
  <c r="BJ278" i="2"/>
  <c r="BJ279" i="2"/>
  <c r="BJ280" i="2"/>
  <c r="BJ281" i="2"/>
  <c r="BJ282" i="2"/>
  <c r="BJ283" i="2"/>
  <c r="BJ284" i="2"/>
  <c r="BJ285" i="2"/>
  <c r="BJ286" i="2"/>
  <c r="BJ287" i="2"/>
  <c r="BJ288" i="2"/>
  <c r="BJ289" i="2"/>
  <c r="BJ290" i="2"/>
  <c r="BJ291" i="2"/>
  <c r="BJ292" i="2"/>
  <c r="BJ293" i="2"/>
  <c r="BJ294" i="2"/>
  <c r="BJ295" i="2"/>
  <c r="BJ296" i="2"/>
  <c r="BJ297" i="2"/>
  <c r="BJ298" i="2"/>
  <c r="BJ299" i="2"/>
  <c r="BJ300" i="2"/>
  <c r="BJ301" i="2"/>
  <c r="BJ302" i="2"/>
  <c r="BJ303" i="2"/>
  <c r="BJ304" i="2"/>
  <c r="BJ305" i="2"/>
  <c r="BJ306" i="2"/>
  <c r="BJ307" i="2"/>
  <c r="BJ308" i="2"/>
  <c r="BJ309" i="2"/>
  <c r="BJ310" i="2"/>
  <c r="BJ311" i="2"/>
  <c r="BJ312" i="2"/>
  <c r="BJ313" i="2"/>
  <c r="BJ314" i="2"/>
  <c r="BJ315" i="2"/>
  <c r="BJ316" i="2"/>
  <c r="BJ317" i="2"/>
  <c r="BJ318" i="2"/>
  <c r="BJ319" i="2"/>
  <c r="BJ320" i="2"/>
  <c r="BJ321" i="2"/>
  <c r="BJ322" i="2"/>
  <c r="BJ323" i="2"/>
  <c r="BJ324" i="2"/>
  <c r="BJ325" i="2"/>
  <c r="BJ326" i="2"/>
  <c r="BJ327" i="2"/>
  <c r="BJ328" i="2"/>
  <c r="BJ329" i="2"/>
  <c r="BJ330" i="2"/>
  <c r="BJ331" i="2"/>
  <c r="BJ332" i="2"/>
  <c r="BJ333" i="2"/>
  <c r="BJ334" i="2"/>
  <c r="BJ335" i="2"/>
  <c r="BJ336" i="2"/>
  <c r="BJ337" i="2"/>
  <c r="BJ338" i="2"/>
  <c r="BJ339" i="2"/>
  <c r="BJ340" i="2"/>
  <c r="BJ341" i="2"/>
  <c r="BJ342" i="2"/>
  <c r="BJ343" i="2"/>
  <c r="BJ344" i="2"/>
  <c r="BJ345" i="2"/>
  <c r="BJ346" i="2"/>
  <c r="BJ347" i="2"/>
  <c r="BJ348" i="2"/>
  <c r="BJ349" i="2"/>
  <c r="BJ350" i="2"/>
  <c r="BJ351" i="2"/>
  <c r="BJ352" i="2"/>
  <c r="BJ353" i="2"/>
  <c r="BJ354" i="2"/>
  <c r="BJ355" i="2"/>
  <c r="BJ356" i="2"/>
  <c r="BJ357" i="2"/>
  <c r="BJ358" i="2"/>
  <c r="BJ359" i="2"/>
  <c r="BJ360" i="2"/>
  <c r="BJ361" i="2"/>
  <c r="BJ362" i="2"/>
  <c r="BJ363" i="2"/>
  <c r="BJ364" i="2"/>
  <c r="BJ365" i="2"/>
  <c r="BJ366" i="2"/>
  <c r="BJ367" i="2"/>
  <c r="BJ368" i="2"/>
  <c r="BJ369" i="2"/>
  <c r="BJ370" i="2"/>
  <c r="BJ371" i="2"/>
  <c r="BJ372" i="2"/>
  <c r="BJ373" i="2"/>
  <c r="BJ374" i="2"/>
  <c r="BJ375" i="2"/>
  <c r="BJ376" i="2"/>
  <c r="BJ377" i="2"/>
  <c r="BJ378" i="2"/>
  <c r="BJ379" i="2"/>
  <c r="BJ380" i="2"/>
  <c r="BJ381" i="2"/>
  <c r="BJ382" i="2"/>
  <c r="BJ383" i="2"/>
  <c r="BJ384" i="2"/>
  <c r="BJ385" i="2"/>
  <c r="BJ386" i="2"/>
  <c r="BJ387" i="2"/>
  <c r="BJ388" i="2"/>
  <c r="BJ389" i="2"/>
  <c r="BJ390" i="2"/>
  <c r="BJ391" i="2"/>
  <c r="BJ392" i="2"/>
  <c r="BJ393" i="2"/>
  <c r="BJ394" i="2"/>
  <c r="BJ395" i="2"/>
  <c r="BJ396" i="2"/>
  <c r="BJ397" i="2"/>
  <c r="BJ398" i="2"/>
  <c r="BJ399" i="2"/>
  <c r="BJ400" i="2"/>
  <c r="BJ401" i="2"/>
  <c r="BJ402" i="2"/>
  <c r="BJ403" i="2"/>
  <c r="BJ404" i="2"/>
  <c r="BJ405" i="2"/>
  <c r="BJ406" i="2"/>
  <c r="BJ407" i="2"/>
  <c r="BJ408" i="2"/>
  <c r="BJ409" i="2"/>
  <c r="BJ410" i="2"/>
  <c r="BJ411" i="2"/>
  <c r="BJ412" i="2"/>
  <c r="BJ413" i="2"/>
  <c r="BJ414" i="2"/>
  <c r="BJ415" i="2"/>
  <c r="BJ416" i="2"/>
  <c r="BJ417" i="2"/>
  <c r="BJ418" i="2"/>
  <c r="BJ419" i="2"/>
  <c r="BJ420" i="2"/>
  <c r="BJ421" i="2"/>
  <c r="BJ422" i="2"/>
  <c r="BJ423" i="2"/>
  <c r="BJ424" i="2"/>
  <c r="BJ425" i="2"/>
  <c r="BJ426" i="2"/>
  <c r="BJ427" i="2"/>
  <c r="BJ428" i="2"/>
  <c r="BJ429" i="2"/>
  <c r="BJ430" i="2"/>
  <c r="BJ431" i="2"/>
  <c r="BJ432" i="2"/>
  <c r="BJ433" i="2"/>
  <c r="BJ434" i="2"/>
  <c r="BJ435" i="2"/>
  <c r="BJ436" i="2"/>
  <c r="BJ437" i="2"/>
  <c r="BJ438" i="2"/>
  <c r="BJ439" i="2"/>
  <c r="BJ440" i="2"/>
  <c r="BJ441" i="2"/>
  <c r="BJ442" i="2"/>
  <c r="BJ443" i="2"/>
  <c r="BJ444" i="2"/>
  <c r="BJ445" i="2"/>
  <c r="BJ446" i="2"/>
  <c r="BJ447" i="2"/>
  <c r="BJ448" i="2"/>
  <c r="BJ449" i="2"/>
  <c r="BJ450" i="2"/>
  <c r="BJ451" i="2"/>
  <c r="BJ452" i="2"/>
  <c r="BJ453" i="2"/>
  <c r="BJ454" i="2"/>
  <c r="BJ455" i="2"/>
  <c r="BJ456" i="2"/>
  <c r="BJ457" i="2"/>
  <c r="BJ458" i="2"/>
  <c r="BJ459" i="2"/>
  <c r="BJ460" i="2"/>
  <c r="BJ461" i="2"/>
  <c r="BJ462" i="2"/>
  <c r="BJ463" i="2"/>
  <c r="BJ464" i="2"/>
  <c r="BJ465" i="2"/>
  <c r="BJ466" i="2"/>
  <c r="BJ467" i="2"/>
  <c r="BJ468" i="2"/>
  <c r="BJ469" i="2"/>
  <c r="BJ470" i="2"/>
  <c r="BJ471" i="2"/>
  <c r="BJ472" i="2"/>
  <c r="BJ473" i="2"/>
  <c r="BJ474" i="2"/>
  <c r="BJ475" i="2"/>
  <c r="BJ476" i="2"/>
  <c r="BJ477" i="2"/>
  <c r="BJ478" i="2"/>
  <c r="BJ479" i="2"/>
  <c r="BJ480" i="2"/>
  <c r="BJ481" i="2"/>
  <c r="BJ482" i="2"/>
  <c r="BJ483" i="2"/>
  <c r="BJ484" i="2"/>
  <c r="BJ485" i="2"/>
  <c r="BJ486" i="2"/>
  <c r="BJ487" i="2"/>
  <c r="BJ488" i="2"/>
  <c r="BJ489" i="2"/>
  <c r="BJ490" i="2"/>
  <c r="BJ491" i="2"/>
  <c r="BJ492" i="2"/>
  <c r="BJ493" i="2"/>
  <c r="BJ494" i="2"/>
  <c r="BJ495" i="2"/>
  <c r="BJ496" i="2"/>
  <c r="BJ497" i="2"/>
  <c r="BJ498" i="2"/>
  <c r="BJ499" i="2"/>
  <c r="BJ500" i="2"/>
  <c r="BJ501" i="2"/>
  <c r="BJ502" i="2"/>
  <c r="BJ503" i="2"/>
  <c r="BJ504" i="2"/>
  <c r="BJ505" i="2"/>
  <c r="BJ506" i="2"/>
  <c r="BJ507" i="2"/>
  <c r="BJ508" i="2"/>
  <c r="BJ509" i="2"/>
  <c r="BJ510" i="2"/>
  <c r="BJ511" i="2"/>
  <c r="BJ512" i="2"/>
  <c r="BJ513" i="2"/>
  <c r="BJ514" i="2"/>
  <c r="BJ515" i="2"/>
  <c r="BJ516" i="2"/>
  <c r="BJ517" i="2"/>
  <c r="BJ518" i="2"/>
  <c r="BJ519" i="2"/>
  <c r="BJ520" i="2"/>
  <c r="BJ521" i="2"/>
  <c r="BJ522" i="2"/>
  <c r="BJ523" i="2"/>
  <c r="BJ524" i="2"/>
  <c r="BJ525" i="2"/>
  <c r="BJ526" i="2"/>
  <c r="BJ527" i="2"/>
  <c r="BJ528" i="2"/>
  <c r="BJ529" i="2"/>
  <c r="BJ530" i="2"/>
  <c r="BJ531" i="2"/>
  <c r="BJ532" i="2"/>
  <c r="BJ533" i="2"/>
  <c r="BJ534" i="2"/>
  <c r="BJ535" i="2"/>
  <c r="BJ536" i="2"/>
  <c r="BJ537" i="2"/>
  <c r="BJ538" i="2"/>
  <c r="BJ539" i="2"/>
  <c r="BJ540" i="2"/>
  <c r="BJ541" i="2"/>
  <c r="BJ542" i="2"/>
  <c r="BJ543" i="2"/>
  <c r="BJ544" i="2"/>
  <c r="BJ545" i="2"/>
  <c r="BJ546" i="2"/>
  <c r="BJ547" i="2"/>
  <c r="BJ548" i="2"/>
  <c r="BJ549" i="2"/>
  <c r="BJ550" i="2"/>
  <c r="BJ551" i="2"/>
  <c r="BJ552" i="2"/>
  <c r="BJ553" i="2"/>
  <c r="BJ554" i="2"/>
  <c r="BJ555" i="2"/>
  <c r="BJ556" i="2"/>
  <c r="BJ557" i="2"/>
  <c r="BJ558" i="2"/>
  <c r="BJ559" i="2"/>
  <c r="BJ560" i="2"/>
  <c r="BJ561" i="2"/>
  <c r="BJ562" i="2"/>
  <c r="BJ563" i="2"/>
  <c r="BJ564" i="2"/>
  <c r="BJ565" i="2"/>
  <c r="BJ566" i="2"/>
  <c r="BJ567" i="2"/>
  <c r="BJ568" i="2"/>
  <c r="BJ569" i="2"/>
  <c r="BJ570" i="2"/>
  <c r="BJ571" i="2"/>
  <c r="BJ572" i="2"/>
  <c r="BJ573" i="2"/>
  <c r="BJ574" i="2"/>
  <c r="BJ575" i="2"/>
  <c r="BJ576" i="2"/>
  <c r="BJ577" i="2"/>
  <c r="BJ578" i="2"/>
  <c r="BJ579" i="2"/>
  <c r="BJ580" i="2"/>
  <c r="BJ581" i="2"/>
  <c r="BJ582" i="2"/>
  <c r="BJ583" i="2"/>
  <c r="BJ584" i="2"/>
  <c r="BJ585" i="2"/>
  <c r="BJ586" i="2"/>
  <c r="BJ587" i="2"/>
  <c r="BJ588" i="2"/>
  <c r="BJ589" i="2"/>
  <c r="BJ590" i="2"/>
  <c r="BJ591" i="2"/>
  <c r="BJ592" i="2"/>
  <c r="BJ593" i="2"/>
  <c r="BJ594" i="2"/>
  <c r="BJ595" i="2"/>
  <c r="BJ596" i="2"/>
  <c r="BJ597" i="2"/>
  <c r="BJ598" i="2"/>
  <c r="BJ599" i="2"/>
  <c r="BJ600" i="2"/>
  <c r="BJ601" i="2"/>
  <c r="BJ602" i="2"/>
  <c r="BJ603" i="2"/>
  <c r="BJ604" i="2"/>
  <c r="BJ605" i="2"/>
  <c r="BJ606" i="2"/>
  <c r="BJ607" i="2"/>
  <c r="BJ608" i="2"/>
  <c r="BJ609" i="2"/>
  <c r="BJ610" i="2"/>
  <c r="BJ611" i="2"/>
  <c r="BJ612" i="2"/>
  <c r="BJ613" i="2"/>
  <c r="BJ614" i="2"/>
  <c r="BJ615" i="2"/>
  <c r="BJ616" i="2"/>
  <c r="BJ617" i="2"/>
  <c r="BJ618" i="2"/>
  <c r="BJ619" i="2"/>
  <c r="BJ620" i="2"/>
  <c r="BJ621" i="2"/>
  <c r="BJ622" i="2"/>
  <c r="BJ623" i="2"/>
  <c r="BJ624" i="2"/>
  <c r="BJ625" i="2"/>
  <c r="BJ626" i="2"/>
  <c r="BJ627" i="2"/>
  <c r="BJ628" i="2"/>
  <c r="BJ629" i="2"/>
  <c r="BJ630" i="2"/>
  <c r="BJ631" i="2"/>
  <c r="BJ632" i="2"/>
  <c r="BJ633" i="2"/>
  <c r="BJ634" i="2"/>
  <c r="BJ635" i="2"/>
  <c r="BJ636" i="2"/>
  <c r="BJ637" i="2"/>
  <c r="BJ638" i="2"/>
  <c r="BJ639" i="2"/>
  <c r="BJ640" i="2"/>
  <c r="BJ641" i="2"/>
  <c r="BJ642" i="2"/>
  <c r="BJ643" i="2"/>
  <c r="BJ644" i="2"/>
  <c r="BJ645" i="2"/>
  <c r="BJ646" i="2"/>
  <c r="BJ647" i="2"/>
  <c r="BJ648" i="2"/>
  <c r="BJ649" i="2"/>
  <c r="BJ650" i="2"/>
  <c r="BJ651" i="2"/>
  <c r="BJ652" i="2"/>
  <c r="BJ653" i="2"/>
  <c r="BJ654" i="2"/>
  <c r="BJ655" i="2"/>
  <c r="BJ656" i="2"/>
  <c r="BJ657" i="2"/>
  <c r="BJ658" i="2"/>
  <c r="BJ659" i="2"/>
  <c r="BJ660" i="2"/>
  <c r="BJ661" i="2"/>
  <c r="BJ662" i="2"/>
  <c r="BJ663" i="2"/>
  <c r="BJ664" i="2"/>
  <c r="BJ665" i="2"/>
  <c r="BJ666" i="2"/>
  <c r="BJ667" i="2"/>
  <c r="BJ668" i="2"/>
  <c r="BJ669" i="2"/>
  <c r="BJ670" i="2"/>
  <c r="BJ671" i="2"/>
  <c r="BJ672" i="2"/>
  <c r="BJ673" i="2"/>
  <c r="BJ674" i="2"/>
  <c r="BJ675" i="2"/>
  <c r="BJ676" i="2"/>
  <c r="BJ677" i="2"/>
  <c r="BJ678" i="2"/>
  <c r="BJ679" i="2"/>
  <c r="BJ680" i="2"/>
  <c r="BJ681" i="2"/>
  <c r="BJ682" i="2"/>
  <c r="BJ683" i="2"/>
  <c r="BJ684" i="2"/>
  <c r="BJ685" i="2"/>
  <c r="BJ686" i="2"/>
  <c r="BJ687" i="2"/>
  <c r="BJ688" i="2"/>
  <c r="BJ689" i="2"/>
  <c r="BJ690" i="2"/>
  <c r="BJ691" i="2"/>
  <c r="BJ692" i="2"/>
  <c r="BJ693" i="2"/>
  <c r="BJ694" i="2"/>
  <c r="BJ695" i="2"/>
  <c r="BJ696" i="2"/>
  <c r="BJ697" i="2"/>
  <c r="BJ698" i="2"/>
  <c r="BJ699" i="2"/>
  <c r="BJ700" i="2"/>
  <c r="BJ701" i="2"/>
  <c r="BJ702" i="2"/>
  <c r="BJ703" i="2"/>
  <c r="BJ704" i="2"/>
  <c r="BJ705" i="2"/>
  <c r="BJ706" i="2"/>
  <c r="BJ707" i="2"/>
  <c r="BJ708" i="2"/>
  <c r="BJ709" i="2"/>
  <c r="BJ710" i="2"/>
  <c r="BJ711" i="2"/>
  <c r="BJ712" i="2"/>
  <c r="BJ713" i="2"/>
  <c r="BJ5" i="2"/>
  <c r="BI6" i="2"/>
  <c r="BI7" i="2"/>
  <c r="BI8" i="2"/>
  <c r="BI9" i="2"/>
  <c r="BI10" i="2"/>
  <c r="BI11" i="2"/>
  <c r="BI12" i="2"/>
  <c r="BI13" i="2"/>
  <c r="BI14" i="2"/>
  <c r="BI15" i="2"/>
  <c r="BI16" i="2"/>
  <c r="BI17" i="2"/>
  <c r="BI18" i="2"/>
  <c r="BI19" i="2"/>
  <c r="BI20" i="2"/>
  <c r="BI21" i="2"/>
  <c r="BI22" i="2"/>
  <c r="BI23" i="2"/>
  <c r="BI24" i="2"/>
  <c r="BI25" i="2"/>
  <c r="BI26" i="2"/>
  <c r="BI27" i="2"/>
  <c r="BI28" i="2"/>
  <c r="BI29" i="2"/>
  <c r="BI30" i="2"/>
  <c r="BI31" i="2"/>
  <c r="BI32" i="2"/>
  <c r="BI33" i="2"/>
  <c r="BI34" i="2"/>
  <c r="BI35" i="2"/>
  <c r="BI36" i="2"/>
  <c r="BI37" i="2"/>
  <c r="BI38" i="2"/>
  <c r="BI39" i="2"/>
  <c r="BI40" i="2"/>
  <c r="BI41" i="2"/>
  <c r="BI42" i="2"/>
  <c r="BI43" i="2"/>
  <c r="BI44" i="2"/>
  <c r="BI45" i="2"/>
  <c r="BI46" i="2"/>
  <c r="BI47" i="2"/>
  <c r="BI48" i="2"/>
  <c r="BI49" i="2"/>
  <c r="BI50" i="2"/>
  <c r="BI51" i="2"/>
  <c r="BI52" i="2"/>
  <c r="BI53" i="2"/>
  <c r="BI54" i="2"/>
  <c r="BI55" i="2"/>
  <c r="BI56" i="2"/>
  <c r="BI57" i="2"/>
  <c r="BI58" i="2"/>
  <c r="BI59" i="2"/>
  <c r="BI60" i="2"/>
  <c r="BI61" i="2"/>
  <c r="BI62" i="2"/>
  <c r="BI63" i="2"/>
  <c r="BI64" i="2"/>
  <c r="BI65" i="2"/>
  <c r="BI66" i="2"/>
  <c r="BI67" i="2"/>
  <c r="BI68" i="2"/>
  <c r="BI69" i="2"/>
  <c r="BI70" i="2"/>
  <c r="BI71" i="2"/>
  <c r="BI72" i="2"/>
  <c r="BI73" i="2"/>
  <c r="BI74" i="2"/>
  <c r="BI75" i="2"/>
  <c r="BI76" i="2"/>
  <c r="BI77" i="2"/>
  <c r="BI78" i="2"/>
  <c r="BI79" i="2"/>
  <c r="BI80" i="2"/>
  <c r="BI81" i="2"/>
  <c r="BI82" i="2"/>
  <c r="BI83" i="2"/>
  <c r="BI84" i="2"/>
  <c r="BI85" i="2"/>
  <c r="BI86" i="2"/>
  <c r="BI87" i="2"/>
  <c r="BI88" i="2"/>
  <c r="BI89" i="2"/>
  <c r="BI90" i="2"/>
  <c r="BI91" i="2"/>
  <c r="BI92" i="2"/>
  <c r="BI93" i="2"/>
  <c r="BI94" i="2"/>
  <c r="BI95" i="2"/>
  <c r="BI96" i="2"/>
  <c r="BI97" i="2"/>
  <c r="BI98" i="2"/>
  <c r="BI99" i="2"/>
  <c r="BI100" i="2"/>
  <c r="BI101" i="2"/>
  <c r="BI102" i="2"/>
  <c r="BI103" i="2"/>
  <c r="BI104" i="2"/>
  <c r="BI105" i="2"/>
  <c r="BI106" i="2"/>
  <c r="BI107" i="2"/>
  <c r="BI108" i="2"/>
  <c r="BI109" i="2"/>
  <c r="BI110" i="2"/>
  <c r="BI111" i="2"/>
  <c r="BI112" i="2"/>
  <c r="BI113" i="2"/>
  <c r="BI114" i="2"/>
  <c r="BI115" i="2"/>
  <c r="BI116" i="2"/>
  <c r="BI117" i="2"/>
  <c r="BI118" i="2"/>
  <c r="BI119" i="2"/>
  <c r="BI120" i="2"/>
  <c r="BI121" i="2"/>
  <c r="BI122" i="2"/>
  <c r="BI123" i="2"/>
  <c r="BI124" i="2"/>
  <c r="BI125" i="2"/>
  <c r="BI126" i="2"/>
  <c r="BI127" i="2"/>
  <c r="BI128" i="2"/>
  <c r="BI129" i="2"/>
  <c r="BI130" i="2"/>
  <c r="BI131" i="2"/>
  <c r="BI132" i="2"/>
  <c r="BI133" i="2"/>
  <c r="BI134" i="2"/>
  <c r="BI135" i="2"/>
  <c r="BI136" i="2"/>
  <c r="BI137" i="2"/>
  <c r="BI138" i="2"/>
  <c r="BI139" i="2"/>
  <c r="BI140" i="2"/>
  <c r="BI141" i="2"/>
  <c r="BI142" i="2"/>
  <c r="BI143" i="2"/>
  <c r="BI144" i="2"/>
  <c r="BI145" i="2"/>
  <c r="BI146" i="2"/>
  <c r="BI147" i="2"/>
  <c r="BI148" i="2"/>
  <c r="BI149" i="2"/>
  <c r="BI150" i="2"/>
  <c r="BI151" i="2"/>
  <c r="BI152" i="2"/>
  <c r="BI153" i="2"/>
  <c r="BI154" i="2"/>
  <c r="BI155" i="2"/>
  <c r="BI156" i="2"/>
  <c r="BI157" i="2"/>
  <c r="BI158" i="2"/>
  <c r="BI159" i="2"/>
  <c r="BI160" i="2"/>
  <c r="BI161" i="2"/>
  <c r="BI162" i="2"/>
  <c r="BI163" i="2"/>
  <c r="BI164" i="2"/>
  <c r="BI165" i="2"/>
  <c r="BI166" i="2"/>
  <c r="BI167" i="2"/>
  <c r="BI168" i="2"/>
  <c r="BI169" i="2"/>
  <c r="BI170" i="2"/>
  <c r="BI171" i="2"/>
  <c r="BI172" i="2"/>
  <c r="BI173" i="2"/>
  <c r="BI174" i="2"/>
  <c r="BI175" i="2"/>
  <c r="BI176" i="2"/>
  <c r="BI177" i="2"/>
  <c r="BI178" i="2"/>
  <c r="BI179" i="2"/>
  <c r="BI180" i="2"/>
  <c r="BI181" i="2"/>
  <c r="BI182" i="2"/>
  <c r="BI183" i="2"/>
  <c r="BI184" i="2"/>
  <c r="BI185" i="2"/>
  <c r="BI186" i="2"/>
  <c r="BI187" i="2"/>
  <c r="BI188" i="2"/>
  <c r="BI189" i="2"/>
  <c r="BI190" i="2"/>
  <c r="BI191" i="2"/>
  <c r="BI192" i="2"/>
  <c r="BI193" i="2"/>
  <c r="BI194" i="2"/>
  <c r="BI195" i="2"/>
  <c r="BI196" i="2"/>
  <c r="BI197" i="2"/>
  <c r="BI198" i="2"/>
  <c r="BI199" i="2"/>
  <c r="BI200" i="2"/>
  <c r="BI201" i="2"/>
  <c r="BI202" i="2"/>
  <c r="BI203" i="2"/>
  <c r="BI204" i="2"/>
  <c r="BI205" i="2"/>
  <c r="BI206" i="2"/>
  <c r="BI207" i="2"/>
  <c r="BI208" i="2"/>
  <c r="BI209" i="2"/>
  <c r="BI210" i="2"/>
  <c r="BI211" i="2"/>
  <c r="BI212" i="2"/>
  <c r="BI213" i="2"/>
  <c r="BI214" i="2"/>
  <c r="BI215" i="2"/>
  <c r="BI216" i="2"/>
  <c r="BI217" i="2"/>
  <c r="BI218" i="2"/>
  <c r="BI219" i="2"/>
  <c r="BI220" i="2"/>
  <c r="BI221" i="2"/>
  <c r="BI222" i="2"/>
  <c r="BI223" i="2"/>
  <c r="BI224" i="2"/>
  <c r="BI225" i="2"/>
  <c r="BI226" i="2"/>
  <c r="BI227" i="2"/>
  <c r="BI228" i="2"/>
  <c r="BI229" i="2"/>
  <c r="BI230" i="2"/>
  <c r="BI231" i="2"/>
  <c r="BI232" i="2"/>
  <c r="BI233" i="2"/>
  <c r="BI234" i="2"/>
  <c r="BI235" i="2"/>
  <c r="BI236" i="2"/>
  <c r="BI237" i="2"/>
  <c r="BI238" i="2"/>
  <c r="BI239" i="2"/>
  <c r="BI240" i="2"/>
  <c r="BI241" i="2"/>
  <c r="BI242" i="2"/>
  <c r="BI243" i="2"/>
  <c r="BI244" i="2"/>
  <c r="BI245" i="2"/>
  <c r="BI246" i="2"/>
  <c r="BI247" i="2"/>
  <c r="BI248" i="2"/>
  <c r="BI249" i="2"/>
  <c r="BI250" i="2"/>
  <c r="BI251" i="2"/>
  <c r="BI252" i="2"/>
  <c r="BI253" i="2"/>
  <c r="BI254" i="2"/>
  <c r="BI255" i="2"/>
  <c r="BI256" i="2"/>
  <c r="BI257" i="2"/>
  <c r="BI258" i="2"/>
  <c r="BI259" i="2"/>
  <c r="BI260" i="2"/>
  <c r="BI261" i="2"/>
  <c r="BI262" i="2"/>
  <c r="BI263" i="2"/>
  <c r="BI264" i="2"/>
  <c r="BI265" i="2"/>
  <c r="BI266" i="2"/>
  <c r="BI267" i="2"/>
  <c r="BI268" i="2"/>
  <c r="BI269" i="2"/>
  <c r="BI270" i="2"/>
  <c r="BI271" i="2"/>
  <c r="BI272" i="2"/>
  <c r="BI273" i="2"/>
  <c r="BI274" i="2"/>
  <c r="BI275" i="2"/>
  <c r="BI276" i="2"/>
  <c r="BI277" i="2"/>
  <c r="BI278" i="2"/>
  <c r="BI279" i="2"/>
  <c r="BI280" i="2"/>
  <c r="BI281" i="2"/>
  <c r="BI282" i="2"/>
  <c r="BI283" i="2"/>
  <c r="BI284" i="2"/>
  <c r="BI285" i="2"/>
  <c r="BI286" i="2"/>
  <c r="BI287" i="2"/>
  <c r="BI288" i="2"/>
  <c r="BI289" i="2"/>
  <c r="BI290" i="2"/>
  <c r="BI291" i="2"/>
  <c r="BI292" i="2"/>
  <c r="BI293" i="2"/>
  <c r="BI294" i="2"/>
  <c r="BI295" i="2"/>
  <c r="BI296" i="2"/>
  <c r="BI297" i="2"/>
  <c r="BI298" i="2"/>
  <c r="BI299" i="2"/>
  <c r="BI300" i="2"/>
  <c r="BI301" i="2"/>
  <c r="BI302" i="2"/>
  <c r="BI303" i="2"/>
  <c r="BI304" i="2"/>
  <c r="BI305" i="2"/>
  <c r="BI306" i="2"/>
  <c r="BI307" i="2"/>
  <c r="BI308" i="2"/>
  <c r="BI309" i="2"/>
  <c r="BI310" i="2"/>
  <c r="BI311" i="2"/>
  <c r="BI312" i="2"/>
  <c r="BI313" i="2"/>
  <c r="BI314" i="2"/>
  <c r="BI315" i="2"/>
  <c r="BI316" i="2"/>
  <c r="BI317" i="2"/>
  <c r="BI318" i="2"/>
  <c r="BI319" i="2"/>
  <c r="BI320" i="2"/>
  <c r="BI321" i="2"/>
  <c r="BI322" i="2"/>
  <c r="BI323" i="2"/>
  <c r="BI324" i="2"/>
  <c r="BI325" i="2"/>
  <c r="BI326" i="2"/>
  <c r="BI327" i="2"/>
  <c r="BI328" i="2"/>
  <c r="BI329" i="2"/>
  <c r="BI330" i="2"/>
  <c r="BI331" i="2"/>
  <c r="BI332" i="2"/>
  <c r="BI333" i="2"/>
  <c r="BI334" i="2"/>
  <c r="BI335" i="2"/>
  <c r="BI336" i="2"/>
  <c r="BI337" i="2"/>
  <c r="BI338" i="2"/>
  <c r="BI339" i="2"/>
  <c r="BI340" i="2"/>
  <c r="BI341" i="2"/>
  <c r="BI342" i="2"/>
  <c r="BI343" i="2"/>
  <c r="BI344" i="2"/>
  <c r="BI345" i="2"/>
  <c r="BI346" i="2"/>
  <c r="BI347" i="2"/>
  <c r="BI348" i="2"/>
  <c r="BI349" i="2"/>
  <c r="BI350" i="2"/>
  <c r="BI351" i="2"/>
  <c r="BI352" i="2"/>
  <c r="BI353" i="2"/>
  <c r="BI354" i="2"/>
  <c r="BI355" i="2"/>
  <c r="BI356" i="2"/>
  <c r="BI357" i="2"/>
  <c r="BI358" i="2"/>
  <c r="BI359" i="2"/>
  <c r="BI360" i="2"/>
  <c r="BI361" i="2"/>
  <c r="BI362" i="2"/>
  <c r="BI363" i="2"/>
  <c r="BI364" i="2"/>
  <c r="BI365" i="2"/>
  <c r="BI366" i="2"/>
  <c r="BI367" i="2"/>
  <c r="BI368" i="2"/>
  <c r="BI369" i="2"/>
  <c r="BI370" i="2"/>
  <c r="BI371" i="2"/>
  <c r="BI372" i="2"/>
  <c r="BI373" i="2"/>
  <c r="BI374" i="2"/>
  <c r="BI375" i="2"/>
  <c r="BI376" i="2"/>
  <c r="BI377" i="2"/>
  <c r="BI378" i="2"/>
  <c r="BI379" i="2"/>
  <c r="BI380" i="2"/>
  <c r="BI381" i="2"/>
  <c r="BI382" i="2"/>
  <c r="BI383" i="2"/>
  <c r="BI384" i="2"/>
  <c r="BI385" i="2"/>
  <c r="BI386" i="2"/>
  <c r="BI387" i="2"/>
  <c r="BI388" i="2"/>
  <c r="BI389" i="2"/>
  <c r="BI390" i="2"/>
  <c r="BI391" i="2"/>
  <c r="BI392" i="2"/>
  <c r="BI393" i="2"/>
  <c r="BI394" i="2"/>
  <c r="BI395" i="2"/>
  <c r="BI396" i="2"/>
  <c r="BI397" i="2"/>
  <c r="BI398" i="2"/>
  <c r="BI399" i="2"/>
  <c r="BI400" i="2"/>
  <c r="BI401" i="2"/>
  <c r="BI402" i="2"/>
  <c r="BI403" i="2"/>
  <c r="BI404" i="2"/>
  <c r="BI405" i="2"/>
  <c r="BI406" i="2"/>
  <c r="BI407" i="2"/>
  <c r="BI408" i="2"/>
  <c r="BI409" i="2"/>
  <c r="BI410" i="2"/>
  <c r="BI411" i="2"/>
  <c r="BI412" i="2"/>
  <c r="BI413" i="2"/>
  <c r="BI414" i="2"/>
  <c r="BI415" i="2"/>
  <c r="BI416" i="2"/>
  <c r="BI417" i="2"/>
  <c r="BI418" i="2"/>
  <c r="BI419" i="2"/>
  <c r="BI420" i="2"/>
  <c r="BI421" i="2"/>
  <c r="BI422" i="2"/>
  <c r="BI423" i="2"/>
  <c r="BI424" i="2"/>
  <c r="BI425" i="2"/>
  <c r="BI426" i="2"/>
  <c r="BI427" i="2"/>
  <c r="BI428" i="2"/>
  <c r="BI429" i="2"/>
  <c r="BI430" i="2"/>
  <c r="BI431" i="2"/>
  <c r="BI432" i="2"/>
  <c r="BI433" i="2"/>
  <c r="BI434" i="2"/>
  <c r="BI435" i="2"/>
  <c r="BI436" i="2"/>
  <c r="BI437" i="2"/>
  <c r="BI438" i="2"/>
  <c r="BI439" i="2"/>
  <c r="BI440" i="2"/>
  <c r="BI441" i="2"/>
  <c r="BI442" i="2"/>
  <c r="BI443" i="2"/>
  <c r="BI444" i="2"/>
  <c r="BI445" i="2"/>
  <c r="BI446" i="2"/>
  <c r="BI447" i="2"/>
  <c r="BI448" i="2"/>
  <c r="BI449" i="2"/>
  <c r="BI450" i="2"/>
  <c r="BI451" i="2"/>
  <c r="BI452" i="2"/>
  <c r="BI453" i="2"/>
  <c r="BI454" i="2"/>
  <c r="BI455" i="2"/>
  <c r="BI456" i="2"/>
  <c r="BI457" i="2"/>
  <c r="BI458" i="2"/>
  <c r="BI459" i="2"/>
  <c r="BI460" i="2"/>
  <c r="BI461" i="2"/>
  <c r="BI462" i="2"/>
  <c r="BI463" i="2"/>
  <c r="BI464" i="2"/>
  <c r="BI465" i="2"/>
  <c r="BI466" i="2"/>
  <c r="BI467" i="2"/>
  <c r="BI468" i="2"/>
  <c r="BI469" i="2"/>
  <c r="BI470" i="2"/>
  <c r="BI471" i="2"/>
  <c r="BI472" i="2"/>
  <c r="BI473" i="2"/>
  <c r="BI474" i="2"/>
  <c r="BI475" i="2"/>
  <c r="BI476" i="2"/>
  <c r="BI477" i="2"/>
  <c r="BI478" i="2"/>
  <c r="BI479" i="2"/>
  <c r="BI480" i="2"/>
  <c r="BI481" i="2"/>
  <c r="BI482" i="2"/>
  <c r="BI483" i="2"/>
  <c r="BI484" i="2"/>
  <c r="BI485" i="2"/>
  <c r="BI486" i="2"/>
  <c r="BI487" i="2"/>
  <c r="BI488" i="2"/>
  <c r="BI489" i="2"/>
  <c r="BI490" i="2"/>
  <c r="BI491" i="2"/>
  <c r="BI492" i="2"/>
  <c r="BI493" i="2"/>
  <c r="BI494" i="2"/>
  <c r="BI495" i="2"/>
  <c r="BI496" i="2"/>
  <c r="BI497" i="2"/>
  <c r="BI498" i="2"/>
  <c r="BI499" i="2"/>
  <c r="BI500" i="2"/>
  <c r="BI501" i="2"/>
  <c r="BI502" i="2"/>
  <c r="BI503" i="2"/>
  <c r="BI504" i="2"/>
  <c r="BI505" i="2"/>
  <c r="BI506" i="2"/>
  <c r="BI507" i="2"/>
  <c r="BI508" i="2"/>
  <c r="BI509" i="2"/>
  <c r="BI510" i="2"/>
  <c r="BI511" i="2"/>
  <c r="BI512" i="2"/>
  <c r="BI513" i="2"/>
  <c r="BI514" i="2"/>
  <c r="BI515" i="2"/>
  <c r="BI516" i="2"/>
  <c r="BI517" i="2"/>
  <c r="BI518" i="2"/>
  <c r="BI519" i="2"/>
  <c r="BI520" i="2"/>
  <c r="BI521" i="2"/>
  <c r="BI522" i="2"/>
  <c r="BI523" i="2"/>
  <c r="BI524" i="2"/>
  <c r="BI525" i="2"/>
  <c r="BI526" i="2"/>
  <c r="BI527" i="2"/>
  <c r="BI528" i="2"/>
  <c r="BI529" i="2"/>
  <c r="BI530" i="2"/>
  <c r="BI531" i="2"/>
  <c r="BI532" i="2"/>
  <c r="BI533" i="2"/>
  <c r="BI534" i="2"/>
  <c r="BI535" i="2"/>
  <c r="BI536" i="2"/>
  <c r="BI537" i="2"/>
  <c r="BI538" i="2"/>
  <c r="BI539" i="2"/>
  <c r="BI540" i="2"/>
  <c r="BI541" i="2"/>
  <c r="BI542" i="2"/>
  <c r="BI543" i="2"/>
  <c r="BI544" i="2"/>
  <c r="BI545" i="2"/>
  <c r="BI546" i="2"/>
  <c r="BI547" i="2"/>
  <c r="BI548" i="2"/>
  <c r="BI549" i="2"/>
  <c r="BI550" i="2"/>
  <c r="BI551" i="2"/>
  <c r="BI552" i="2"/>
  <c r="BI553" i="2"/>
  <c r="BI554" i="2"/>
  <c r="BI555" i="2"/>
  <c r="BI556" i="2"/>
  <c r="BI557" i="2"/>
  <c r="BI558" i="2"/>
  <c r="BI559" i="2"/>
  <c r="BI560" i="2"/>
  <c r="BI561" i="2"/>
  <c r="BI562" i="2"/>
  <c r="BI563" i="2"/>
  <c r="BI564" i="2"/>
  <c r="BI565" i="2"/>
  <c r="BI566" i="2"/>
  <c r="BI567" i="2"/>
  <c r="BI568" i="2"/>
  <c r="BI569" i="2"/>
  <c r="BI570" i="2"/>
  <c r="BI571" i="2"/>
  <c r="BI572" i="2"/>
  <c r="BI573" i="2"/>
  <c r="BI574" i="2"/>
  <c r="BI575" i="2"/>
  <c r="BI576" i="2"/>
  <c r="BI577" i="2"/>
  <c r="BI578" i="2"/>
  <c r="BI579" i="2"/>
  <c r="BI580" i="2"/>
  <c r="BI581" i="2"/>
  <c r="BI582" i="2"/>
  <c r="BI583" i="2"/>
  <c r="BI584" i="2"/>
  <c r="BI585" i="2"/>
  <c r="BI586" i="2"/>
  <c r="BI587" i="2"/>
  <c r="BI588" i="2"/>
  <c r="BI589" i="2"/>
  <c r="BI590" i="2"/>
  <c r="BI591" i="2"/>
  <c r="BI592" i="2"/>
  <c r="BI593" i="2"/>
  <c r="BI594" i="2"/>
  <c r="BI595" i="2"/>
  <c r="BI596" i="2"/>
  <c r="BI597" i="2"/>
  <c r="BI598" i="2"/>
  <c r="BI599" i="2"/>
  <c r="BI600" i="2"/>
  <c r="BI601" i="2"/>
  <c r="BI5" i="2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H25" i="2"/>
  <c r="BH26" i="2"/>
  <c r="BH27" i="2"/>
  <c r="BH28" i="2"/>
  <c r="BH29" i="2"/>
  <c r="BH30" i="2"/>
  <c r="BH31" i="2"/>
  <c r="BH32" i="2"/>
  <c r="BH33" i="2"/>
  <c r="BH34" i="2"/>
  <c r="BH35" i="2"/>
  <c r="BH36" i="2"/>
  <c r="BH37" i="2"/>
  <c r="BH38" i="2"/>
  <c r="BH39" i="2"/>
  <c r="BH40" i="2"/>
  <c r="BH41" i="2"/>
  <c r="BH42" i="2"/>
  <c r="BH43" i="2"/>
  <c r="BH44" i="2"/>
  <c r="BH45" i="2"/>
  <c r="BH46" i="2"/>
  <c r="BH47" i="2"/>
  <c r="BH48" i="2"/>
  <c r="BH49" i="2"/>
  <c r="BH50" i="2"/>
  <c r="BH51" i="2"/>
  <c r="BH52" i="2"/>
  <c r="BH53" i="2"/>
  <c r="BH54" i="2"/>
  <c r="BH55" i="2"/>
  <c r="BH56" i="2"/>
  <c r="BH57" i="2"/>
  <c r="BH58" i="2"/>
  <c r="BH59" i="2"/>
  <c r="BH60" i="2"/>
  <c r="BH61" i="2"/>
  <c r="BH62" i="2"/>
  <c r="BH63" i="2"/>
  <c r="BH64" i="2"/>
  <c r="BH65" i="2"/>
  <c r="BH66" i="2"/>
  <c r="BH67" i="2"/>
  <c r="BH68" i="2"/>
  <c r="BH69" i="2"/>
  <c r="BH70" i="2"/>
  <c r="BH71" i="2"/>
  <c r="BH72" i="2"/>
  <c r="BH73" i="2"/>
  <c r="BH74" i="2"/>
  <c r="BH75" i="2"/>
  <c r="BH76" i="2"/>
  <c r="BH77" i="2"/>
  <c r="BH78" i="2"/>
  <c r="BH79" i="2"/>
  <c r="BH80" i="2"/>
  <c r="BH81" i="2"/>
  <c r="BH82" i="2"/>
  <c r="BH83" i="2"/>
  <c r="BH84" i="2"/>
  <c r="BH85" i="2"/>
  <c r="BH86" i="2"/>
  <c r="BH87" i="2"/>
  <c r="BH88" i="2"/>
  <c r="BH89" i="2"/>
  <c r="BH90" i="2"/>
  <c r="BH91" i="2"/>
  <c r="BH92" i="2"/>
  <c r="BH93" i="2"/>
  <c r="BH94" i="2"/>
  <c r="BH95" i="2"/>
  <c r="BH96" i="2"/>
  <c r="BH97" i="2"/>
  <c r="BH98" i="2"/>
  <c r="BH99" i="2"/>
  <c r="BH100" i="2"/>
  <c r="BH101" i="2"/>
  <c r="BH102" i="2"/>
  <c r="BH103" i="2"/>
  <c r="BH104" i="2"/>
  <c r="BH105" i="2"/>
  <c r="BH106" i="2"/>
  <c r="BH107" i="2"/>
  <c r="BH108" i="2"/>
  <c r="BH109" i="2"/>
  <c r="BH110" i="2"/>
  <c r="BH111" i="2"/>
  <c r="BH112" i="2"/>
  <c r="BH113" i="2"/>
  <c r="BH114" i="2"/>
  <c r="BH115" i="2"/>
  <c r="BH116" i="2"/>
  <c r="BH117" i="2"/>
  <c r="BH118" i="2"/>
  <c r="BH119" i="2"/>
  <c r="BH120" i="2"/>
  <c r="BH121" i="2"/>
  <c r="BH122" i="2"/>
  <c r="BH123" i="2"/>
  <c r="BH124" i="2"/>
  <c r="BH125" i="2"/>
  <c r="BH126" i="2"/>
  <c r="BH127" i="2"/>
  <c r="BH128" i="2"/>
  <c r="BH129" i="2"/>
  <c r="BH130" i="2"/>
  <c r="BH131" i="2"/>
  <c r="BH132" i="2"/>
  <c r="BH133" i="2"/>
  <c r="BH134" i="2"/>
  <c r="BH135" i="2"/>
  <c r="BH136" i="2"/>
  <c r="BH137" i="2"/>
  <c r="BH138" i="2"/>
  <c r="BH139" i="2"/>
  <c r="BH140" i="2"/>
  <c r="BH141" i="2"/>
  <c r="BH142" i="2"/>
  <c r="BH143" i="2"/>
  <c r="BH144" i="2"/>
  <c r="BH145" i="2"/>
  <c r="BH146" i="2"/>
  <c r="BH147" i="2"/>
  <c r="BH148" i="2"/>
  <c r="BH149" i="2"/>
  <c r="BH150" i="2"/>
  <c r="BH151" i="2"/>
  <c r="BH152" i="2"/>
  <c r="BH153" i="2"/>
  <c r="BH154" i="2"/>
  <c r="BH155" i="2"/>
  <c r="BH156" i="2"/>
  <c r="BH157" i="2"/>
  <c r="BH158" i="2"/>
  <c r="BH159" i="2"/>
  <c r="BH160" i="2"/>
  <c r="BH161" i="2"/>
  <c r="BH162" i="2"/>
  <c r="BH163" i="2"/>
  <c r="BH164" i="2"/>
  <c r="BH165" i="2"/>
  <c r="BH166" i="2"/>
  <c r="BH167" i="2"/>
  <c r="BH168" i="2"/>
  <c r="BH169" i="2"/>
  <c r="BH170" i="2"/>
  <c r="BH171" i="2"/>
  <c r="BH172" i="2"/>
  <c r="BH173" i="2"/>
  <c r="BH174" i="2"/>
  <c r="BH175" i="2"/>
  <c r="BH176" i="2"/>
  <c r="BH177" i="2"/>
  <c r="BH178" i="2"/>
  <c r="BH179" i="2"/>
  <c r="BH180" i="2"/>
  <c r="BH181" i="2"/>
  <c r="BH182" i="2"/>
  <c r="BH183" i="2"/>
  <c r="BH184" i="2"/>
  <c r="BH185" i="2"/>
  <c r="BH186" i="2"/>
  <c r="BH187" i="2"/>
  <c r="BH188" i="2"/>
  <c r="BH189" i="2"/>
  <c r="BH190" i="2"/>
  <c r="BH191" i="2"/>
  <c r="BH192" i="2"/>
  <c r="BH193" i="2"/>
  <c r="BH194" i="2"/>
  <c r="BH195" i="2"/>
  <c r="BH196" i="2"/>
  <c r="BH197" i="2"/>
  <c r="BH198" i="2"/>
  <c r="BH199" i="2"/>
  <c r="BH200" i="2"/>
  <c r="BH201" i="2"/>
  <c r="BH202" i="2"/>
  <c r="BH203" i="2"/>
  <c r="BH204" i="2"/>
  <c r="BH205" i="2"/>
  <c r="BH206" i="2"/>
  <c r="BH207" i="2"/>
  <c r="BH208" i="2"/>
  <c r="BH209" i="2"/>
  <c r="BH210" i="2"/>
  <c r="BH211" i="2"/>
  <c r="BH212" i="2"/>
  <c r="BH213" i="2"/>
  <c r="BH214" i="2"/>
  <c r="BH215" i="2"/>
  <c r="BH216" i="2"/>
  <c r="BH217" i="2"/>
  <c r="BH218" i="2"/>
  <c r="BH219" i="2"/>
  <c r="BH220" i="2"/>
  <c r="BH221" i="2"/>
  <c r="BH222" i="2"/>
  <c r="BH223" i="2"/>
  <c r="BH224" i="2"/>
  <c r="BH225" i="2"/>
  <c r="BH226" i="2"/>
  <c r="BH227" i="2"/>
  <c r="BH228" i="2"/>
  <c r="BH229" i="2"/>
  <c r="BH230" i="2"/>
  <c r="BH231" i="2"/>
  <c r="BH232" i="2"/>
  <c r="BH233" i="2"/>
  <c r="BH234" i="2"/>
  <c r="BH235" i="2"/>
  <c r="BH236" i="2"/>
  <c r="BH237" i="2"/>
  <c r="BH238" i="2"/>
  <c r="BH239" i="2"/>
  <c r="BH240" i="2"/>
  <c r="BH241" i="2"/>
  <c r="BH242" i="2"/>
  <c r="BH243" i="2"/>
  <c r="BH244" i="2"/>
  <c r="BH245" i="2"/>
  <c r="BH246" i="2"/>
  <c r="BH247" i="2"/>
  <c r="BH248" i="2"/>
  <c r="BH249" i="2"/>
  <c r="BH250" i="2"/>
  <c r="BH251" i="2"/>
  <c r="BH252" i="2"/>
  <c r="BH253" i="2"/>
  <c r="BH254" i="2"/>
  <c r="BH255" i="2"/>
  <c r="BH256" i="2"/>
  <c r="BH257" i="2"/>
  <c r="BH258" i="2"/>
  <c r="BH259" i="2"/>
  <c r="BH260" i="2"/>
  <c r="BH261" i="2"/>
  <c r="BH262" i="2"/>
  <c r="BH263" i="2"/>
  <c r="BH264" i="2"/>
  <c r="BH265" i="2"/>
  <c r="BH266" i="2"/>
  <c r="BH267" i="2"/>
  <c r="BH268" i="2"/>
  <c r="BH269" i="2"/>
  <c r="BH270" i="2"/>
  <c r="BH271" i="2"/>
  <c r="BH272" i="2"/>
  <c r="BH273" i="2"/>
  <c r="BH274" i="2"/>
  <c r="BH275" i="2"/>
  <c r="BH276" i="2"/>
  <c r="BH277" i="2"/>
  <c r="BH278" i="2"/>
  <c r="BH279" i="2"/>
  <c r="BH280" i="2"/>
  <c r="BH281" i="2"/>
  <c r="BH282" i="2"/>
  <c r="BH283" i="2"/>
  <c r="BH284" i="2"/>
  <c r="BH285" i="2"/>
  <c r="BH286" i="2"/>
  <c r="BH287" i="2"/>
  <c r="BH288" i="2"/>
  <c r="BH289" i="2"/>
  <c r="BH290" i="2"/>
  <c r="BH291" i="2"/>
  <c r="BH292" i="2"/>
  <c r="BH293" i="2"/>
  <c r="BH294" i="2"/>
  <c r="BH295" i="2"/>
  <c r="BH296" i="2"/>
  <c r="BH297" i="2"/>
  <c r="BH298" i="2"/>
  <c r="BH299" i="2"/>
  <c r="BH300" i="2"/>
  <c r="BH301" i="2"/>
  <c r="BH302" i="2"/>
  <c r="BH303" i="2"/>
  <c r="BH304" i="2"/>
  <c r="BH305" i="2"/>
  <c r="BH306" i="2"/>
  <c r="BH307" i="2"/>
  <c r="BH308" i="2"/>
  <c r="BH309" i="2"/>
  <c r="BH310" i="2"/>
  <c r="BH311" i="2"/>
  <c r="BH312" i="2"/>
  <c r="BH313" i="2"/>
  <c r="BH314" i="2"/>
  <c r="BH315" i="2"/>
  <c r="BH316" i="2"/>
  <c r="BH317" i="2"/>
  <c r="BH318" i="2"/>
  <c r="BH319" i="2"/>
  <c r="BH320" i="2"/>
  <c r="BH321" i="2"/>
  <c r="BH322" i="2"/>
  <c r="BH323" i="2"/>
  <c r="BH324" i="2"/>
  <c r="BH325" i="2"/>
  <c r="BH326" i="2"/>
  <c r="BH327" i="2"/>
  <c r="BH328" i="2"/>
  <c r="BH329" i="2"/>
  <c r="BH330" i="2"/>
  <c r="BH331" i="2"/>
  <c r="BH332" i="2"/>
  <c r="BH333" i="2"/>
  <c r="BH334" i="2"/>
  <c r="BH335" i="2"/>
  <c r="BH336" i="2"/>
  <c r="BH337" i="2"/>
  <c r="BH338" i="2"/>
  <c r="BH339" i="2"/>
  <c r="BH340" i="2"/>
  <c r="BH341" i="2"/>
  <c r="BH342" i="2"/>
  <c r="BH343" i="2"/>
  <c r="BH344" i="2"/>
  <c r="BH345" i="2"/>
  <c r="BH346" i="2"/>
  <c r="BH347" i="2"/>
  <c r="BH348" i="2"/>
  <c r="BH349" i="2"/>
  <c r="BH350" i="2"/>
  <c r="BH351" i="2"/>
  <c r="BH352" i="2"/>
  <c r="BH353" i="2"/>
  <c r="BH354" i="2"/>
  <c r="BH355" i="2"/>
  <c r="BH356" i="2"/>
  <c r="BH357" i="2"/>
  <c r="BH358" i="2"/>
  <c r="BH359" i="2"/>
  <c r="BH360" i="2"/>
  <c r="BH361" i="2"/>
  <c r="BH362" i="2"/>
  <c r="BH363" i="2"/>
  <c r="BH364" i="2"/>
  <c r="BH365" i="2"/>
  <c r="BH366" i="2"/>
  <c r="BH367" i="2"/>
  <c r="BH368" i="2"/>
  <c r="BH369" i="2"/>
  <c r="BH370" i="2"/>
  <c r="BH371" i="2"/>
  <c r="BH372" i="2"/>
  <c r="BH373" i="2"/>
  <c r="BH374" i="2"/>
  <c r="BH375" i="2"/>
  <c r="BH376" i="2"/>
  <c r="BH377" i="2"/>
  <c r="BH378" i="2"/>
  <c r="BH379" i="2"/>
  <c r="BH380" i="2"/>
  <c r="BH381" i="2"/>
  <c r="BH382" i="2"/>
  <c r="BH383" i="2"/>
  <c r="BH384" i="2"/>
  <c r="BH385" i="2"/>
  <c r="BH386" i="2"/>
  <c r="BH387" i="2"/>
  <c r="BH388" i="2"/>
  <c r="BH389" i="2"/>
  <c r="BH390" i="2"/>
  <c r="BH391" i="2"/>
  <c r="BH392" i="2"/>
  <c r="BH393" i="2"/>
  <c r="BH394" i="2"/>
  <c r="BH395" i="2"/>
  <c r="BH396" i="2"/>
  <c r="BH397" i="2"/>
  <c r="BH398" i="2"/>
  <c r="BH399" i="2"/>
  <c r="BH400" i="2"/>
  <c r="BH401" i="2"/>
  <c r="BH402" i="2"/>
  <c r="BH403" i="2"/>
  <c r="BH404" i="2"/>
  <c r="BH405" i="2"/>
  <c r="BH406" i="2"/>
  <c r="BH407" i="2"/>
  <c r="BH408" i="2"/>
  <c r="BH409" i="2"/>
  <c r="BH410" i="2"/>
  <c r="BH411" i="2"/>
  <c r="BH412" i="2"/>
  <c r="BH413" i="2"/>
  <c r="BH414" i="2"/>
  <c r="BH415" i="2"/>
  <c r="BH416" i="2"/>
  <c r="BH417" i="2"/>
  <c r="BH418" i="2"/>
  <c r="BH419" i="2"/>
  <c r="BH420" i="2"/>
  <c r="BH421" i="2"/>
  <c r="BH422" i="2"/>
  <c r="BH423" i="2"/>
  <c r="BH424" i="2"/>
  <c r="BH425" i="2"/>
  <c r="BH426" i="2"/>
  <c r="BH427" i="2"/>
  <c r="BH428" i="2"/>
  <c r="BH429" i="2"/>
  <c r="BH430" i="2"/>
  <c r="BH431" i="2"/>
  <c r="BH432" i="2"/>
  <c r="BH433" i="2"/>
  <c r="BH434" i="2"/>
  <c r="BH435" i="2"/>
  <c r="BH436" i="2"/>
  <c r="BH437" i="2"/>
  <c r="BH438" i="2"/>
  <c r="BH439" i="2"/>
  <c r="BH440" i="2"/>
  <c r="BH441" i="2"/>
  <c r="BH442" i="2"/>
  <c r="BH443" i="2"/>
  <c r="BH444" i="2"/>
  <c r="BH445" i="2"/>
  <c r="BH446" i="2"/>
  <c r="BH447" i="2"/>
  <c r="BH448" i="2"/>
  <c r="BH449" i="2"/>
  <c r="BH450" i="2"/>
  <c r="BH451" i="2"/>
  <c r="BH452" i="2"/>
  <c r="BH453" i="2"/>
  <c r="BH454" i="2"/>
  <c r="BH455" i="2"/>
  <c r="BH456" i="2"/>
  <c r="BH457" i="2"/>
  <c r="BH458" i="2"/>
  <c r="BH459" i="2"/>
  <c r="BH460" i="2"/>
  <c r="BH461" i="2"/>
  <c r="BH462" i="2"/>
  <c r="BH463" i="2"/>
  <c r="BH464" i="2"/>
  <c r="BH465" i="2"/>
  <c r="BH466" i="2"/>
  <c r="BH467" i="2"/>
  <c r="BH468" i="2"/>
  <c r="BH469" i="2"/>
  <c r="BH470" i="2"/>
  <c r="BH471" i="2"/>
  <c r="BH472" i="2"/>
  <c r="BH473" i="2"/>
  <c r="BH474" i="2"/>
  <c r="BH475" i="2"/>
  <c r="BH476" i="2"/>
  <c r="BH477" i="2"/>
  <c r="BH478" i="2"/>
  <c r="BH479" i="2"/>
  <c r="BH480" i="2"/>
  <c r="BH481" i="2"/>
  <c r="BH482" i="2"/>
  <c r="BH483" i="2"/>
  <c r="BH484" i="2"/>
  <c r="BH485" i="2"/>
  <c r="BH486" i="2"/>
  <c r="BH487" i="2"/>
  <c r="BH488" i="2"/>
  <c r="BH489" i="2"/>
  <c r="BH490" i="2"/>
  <c r="BH491" i="2"/>
  <c r="BH492" i="2"/>
  <c r="BH493" i="2"/>
  <c r="BH494" i="2"/>
  <c r="BH495" i="2"/>
  <c r="BH496" i="2"/>
  <c r="BH497" i="2"/>
  <c r="BH498" i="2"/>
  <c r="BH499" i="2"/>
  <c r="BH500" i="2"/>
  <c r="BH501" i="2"/>
  <c r="BH502" i="2"/>
  <c r="BH503" i="2"/>
  <c r="BH504" i="2"/>
  <c r="BH505" i="2"/>
  <c r="BH506" i="2"/>
  <c r="BH507" i="2"/>
  <c r="BH508" i="2"/>
  <c r="BH509" i="2"/>
  <c r="BH510" i="2"/>
  <c r="BH511" i="2"/>
  <c r="BH512" i="2"/>
  <c r="BH513" i="2"/>
  <c r="BH514" i="2"/>
  <c r="BH515" i="2"/>
  <c r="BH516" i="2"/>
  <c r="BH517" i="2"/>
  <c r="BH518" i="2"/>
  <c r="BH519" i="2"/>
  <c r="BH520" i="2"/>
  <c r="BH521" i="2"/>
  <c r="BH522" i="2"/>
  <c r="BH523" i="2"/>
  <c r="BH524" i="2"/>
  <c r="BH525" i="2"/>
  <c r="BH526" i="2"/>
  <c r="BH527" i="2"/>
  <c r="BH528" i="2"/>
  <c r="BH529" i="2"/>
  <c r="BH530" i="2"/>
  <c r="BH531" i="2"/>
  <c r="BH532" i="2"/>
  <c r="BH533" i="2"/>
  <c r="BH534" i="2"/>
  <c r="BH535" i="2"/>
  <c r="BH536" i="2"/>
  <c r="BH537" i="2"/>
  <c r="BH538" i="2"/>
  <c r="BH539" i="2"/>
  <c r="BH540" i="2"/>
  <c r="BH541" i="2"/>
  <c r="BH542" i="2"/>
  <c r="BH543" i="2"/>
  <c r="BH544" i="2"/>
  <c r="BH545" i="2"/>
  <c r="BH546" i="2"/>
  <c r="BH547" i="2"/>
  <c r="BH548" i="2"/>
  <c r="BH549" i="2"/>
  <c r="BH550" i="2"/>
  <c r="BH551" i="2"/>
  <c r="BH552" i="2"/>
  <c r="BH553" i="2"/>
  <c r="BH554" i="2"/>
  <c r="BH555" i="2"/>
  <c r="BH556" i="2"/>
  <c r="BH557" i="2"/>
  <c r="BH558" i="2"/>
  <c r="BH559" i="2"/>
  <c r="BH560" i="2"/>
  <c r="BH561" i="2"/>
  <c r="BH562" i="2"/>
  <c r="BH563" i="2"/>
  <c r="BH564" i="2"/>
  <c r="BH565" i="2"/>
  <c r="BH566" i="2"/>
  <c r="BH567" i="2"/>
  <c r="BH568" i="2"/>
  <c r="BH569" i="2"/>
  <c r="BH570" i="2"/>
  <c r="BH571" i="2"/>
  <c r="BH572" i="2"/>
  <c r="BH573" i="2"/>
  <c r="BH574" i="2"/>
  <c r="BH575" i="2"/>
  <c r="BH576" i="2"/>
  <c r="BH577" i="2"/>
  <c r="BH578" i="2"/>
  <c r="BH579" i="2"/>
  <c r="BH580" i="2"/>
  <c r="BH581" i="2"/>
  <c r="BH582" i="2"/>
  <c r="BH583" i="2"/>
  <c r="BH584" i="2"/>
  <c r="BH585" i="2"/>
  <c r="BH586" i="2"/>
  <c r="BH587" i="2"/>
  <c r="BH588" i="2"/>
  <c r="BH589" i="2"/>
  <c r="BH590" i="2"/>
  <c r="BH591" i="2"/>
  <c r="BH592" i="2"/>
  <c r="BH593" i="2"/>
  <c r="BH594" i="2"/>
  <c r="BH595" i="2"/>
  <c r="BH596" i="2"/>
  <c r="BH597" i="2"/>
  <c r="BH598" i="2"/>
  <c r="BH599" i="2"/>
  <c r="BH600" i="2"/>
  <c r="BH601" i="2"/>
  <c r="BH602" i="2"/>
  <c r="BH603" i="2"/>
  <c r="BH604" i="2"/>
  <c r="BH605" i="2"/>
  <c r="BH606" i="2"/>
  <c r="BH607" i="2"/>
  <c r="BH608" i="2"/>
  <c r="BH609" i="2"/>
  <c r="BH610" i="2"/>
  <c r="BH611" i="2"/>
  <c r="BH612" i="2"/>
  <c r="BH613" i="2"/>
  <c r="BH614" i="2"/>
  <c r="BH615" i="2"/>
  <c r="BH616" i="2"/>
  <c r="BH617" i="2"/>
  <c r="BH618" i="2"/>
  <c r="BH619" i="2"/>
  <c r="BH620" i="2"/>
  <c r="BH621" i="2"/>
  <c r="BH622" i="2"/>
  <c r="BH623" i="2"/>
  <c r="BH624" i="2"/>
  <c r="BH625" i="2"/>
  <c r="BH626" i="2"/>
  <c r="BH627" i="2"/>
  <c r="BH628" i="2"/>
  <c r="BH629" i="2"/>
  <c r="BH630" i="2"/>
  <c r="BH631" i="2"/>
  <c r="BH632" i="2"/>
  <c r="BH633" i="2"/>
  <c r="BH634" i="2"/>
  <c r="BH635" i="2"/>
  <c r="BH636" i="2"/>
  <c r="BH637" i="2"/>
  <c r="BH638" i="2"/>
  <c r="BH639" i="2"/>
  <c r="BH640" i="2"/>
  <c r="BH641" i="2"/>
  <c r="BH642" i="2"/>
  <c r="BH643" i="2"/>
  <c r="BH644" i="2"/>
  <c r="BH645" i="2"/>
  <c r="BH646" i="2"/>
  <c r="BH647" i="2"/>
  <c r="BH648" i="2"/>
  <c r="BH649" i="2"/>
  <c r="BH650" i="2"/>
  <c r="BH651" i="2"/>
  <c r="BH652" i="2"/>
  <c r="BH653" i="2"/>
  <c r="BH654" i="2"/>
  <c r="BH655" i="2"/>
  <c r="BH656" i="2"/>
  <c r="BH657" i="2"/>
  <c r="BH658" i="2"/>
  <c r="BH659" i="2"/>
  <c r="BH660" i="2"/>
  <c r="BH661" i="2"/>
  <c r="BH662" i="2"/>
  <c r="BH663" i="2"/>
  <c r="BH664" i="2"/>
  <c r="BH665" i="2"/>
  <c r="BH666" i="2"/>
  <c r="BH667" i="2"/>
  <c r="BH668" i="2"/>
  <c r="BH669" i="2"/>
  <c r="BH670" i="2"/>
  <c r="BH671" i="2"/>
  <c r="BH672" i="2"/>
  <c r="BH673" i="2"/>
  <c r="BH674" i="2"/>
  <c r="BH675" i="2"/>
  <c r="BH676" i="2"/>
  <c r="BH677" i="2"/>
  <c r="BH678" i="2"/>
  <c r="BH679" i="2"/>
  <c r="BH680" i="2"/>
  <c r="BH681" i="2"/>
  <c r="BH682" i="2"/>
  <c r="BH683" i="2"/>
  <c r="BH684" i="2"/>
  <c r="BH685" i="2"/>
  <c r="BH686" i="2"/>
  <c r="BH687" i="2"/>
  <c r="BH688" i="2"/>
  <c r="BH689" i="2"/>
  <c r="BH690" i="2"/>
  <c r="BH691" i="2"/>
  <c r="BH692" i="2"/>
  <c r="BH693" i="2"/>
  <c r="BH694" i="2"/>
  <c r="BH695" i="2"/>
  <c r="BH696" i="2"/>
  <c r="BH697" i="2"/>
  <c r="BH698" i="2"/>
  <c r="BH699" i="2"/>
  <c r="BH700" i="2"/>
  <c r="BH701" i="2"/>
  <c r="BH702" i="2"/>
  <c r="BH703" i="2"/>
  <c r="BH704" i="2"/>
  <c r="BH705" i="2"/>
  <c r="BH706" i="2"/>
  <c r="BH707" i="2"/>
  <c r="BH708" i="2"/>
  <c r="BH709" i="2"/>
  <c r="BH710" i="2"/>
  <c r="BH711" i="2"/>
  <c r="BH712" i="2"/>
  <c r="BH713" i="2"/>
  <c r="BH714" i="2"/>
  <c r="BH715" i="2"/>
  <c r="BH5" i="2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G25" i="2"/>
  <c r="BG26" i="2"/>
  <c r="BG27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1" i="2"/>
  <c r="BG42" i="2"/>
  <c r="BG43" i="2"/>
  <c r="BG44" i="2"/>
  <c r="BG45" i="2"/>
  <c r="BG46" i="2"/>
  <c r="BG47" i="2"/>
  <c r="BG48" i="2"/>
  <c r="BG49" i="2"/>
  <c r="BG50" i="2"/>
  <c r="BG51" i="2"/>
  <c r="BG52" i="2"/>
  <c r="BG53" i="2"/>
  <c r="BG54" i="2"/>
  <c r="BG55" i="2"/>
  <c r="BG56" i="2"/>
  <c r="BG57" i="2"/>
  <c r="BG58" i="2"/>
  <c r="BG59" i="2"/>
  <c r="BG60" i="2"/>
  <c r="BG61" i="2"/>
  <c r="BG62" i="2"/>
  <c r="BG63" i="2"/>
  <c r="BG64" i="2"/>
  <c r="BG65" i="2"/>
  <c r="BG66" i="2"/>
  <c r="BG67" i="2"/>
  <c r="BG68" i="2"/>
  <c r="BG69" i="2"/>
  <c r="BG70" i="2"/>
  <c r="BG71" i="2"/>
  <c r="BG72" i="2"/>
  <c r="BG73" i="2"/>
  <c r="BG74" i="2"/>
  <c r="BG75" i="2"/>
  <c r="BG76" i="2"/>
  <c r="BG77" i="2"/>
  <c r="BG78" i="2"/>
  <c r="BG79" i="2"/>
  <c r="BG80" i="2"/>
  <c r="BG81" i="2"/>
  <c r="BG82" i="2"/>
  <c r="BG83" i="2"/>
  <c r="BG84" i="2"/>
  <c r="BG85" i="2"/>
  <c r="BG86" i="2"/>
  <c r="BG87" i="2"/>
  <c r="BG88" i="2"/>
  <c r="BG89" i="2"/>
  <c r="BG90" i="2"/>
  <c r="BG91" i="2"/>
  <c r="BG92" i="2"/>
  <c r="BG93" i="2"/>
  <c r="BG94" i="2"/>
  <c r="BG95" i="2"/>
  <c r="BG96" i="2"/>
  <c r="BG97" i="2"/>
  <c r="BG98" i="2"/>
  <c r="BG99" i="2"/>
  <c r="BG100" i="2"/>
  <c r="BG101" i="2"/>
  <c r="BG102" i="2"/>
  <c r="BG103" i="2"/>
  <c r="BG104" i="2"/>
  <c r="BG105" i="2"/>
  <c r="BG106" i="2"/>
  <c r="BG107" i="2"/>
  <c r="BG108" i="2"/>
  <c r="BG109" i="2"/>
  <c r="BG110" i="2"/>
  <c r="BG111" i="2"/>
  <c r="BG112" i="2"/>
  <c r="BG113" i="2"/>
  <c r="BG114" i="2"/>
  <c r="BG115" i="2"/>
  <c r="BG116" i="2"/>
  <c r="BG117" i="2"/>
  <c r="BG118" i="2"/>
  <c r="BG119" i="2"/>
  <c r="BG120" i="2"/>
  <c r="BG121" i="2"/>
  <c r="BG122" i="2"/>
  <c r="BG123" i="2"/>
  <c r="BG124" i="2"/>
  <c r="BG125" i="2"/>
  <c r="BG126" i="2"/>
  <c r="BG127" i="2"/>
  <c r="BG128" i="2"/>
  <c r="BG129" i="2"/>
  <c r="BG130" i="2"/>
  <c r="BG131" i="2"/>
  <c r="BG132" i="2"/>
  <c r="BG133" i="2"/>
  <c r="BG134" i="2"/>
  <c r="BG135" i="2"/>
  <c r="BG136" i="2"/>
  <c r="BG137" i="2"/>
  <c r="BG138" i="2"/>
  <c r="BG139" i="2"/>
  <c r="BG140" i="2"/>
  <c r="BG141" i="2"/>
  <c r="BG142" i="2"/>
  <c r="BG143" i="2"/>
  <c r="BG144" i="2"/>
  <c r="BG145" i="2"/>
  <c r="BG146" i="2"/>
  <c r="BG147" i="2"/>
  <c r="BG148" i="2"/>
  <c r="BG149" i="2"/>
  <c r="BG150" i="2"/>
  <c r="BG151" i="2"/>
  <c r="BG152" i="2"/>
  <c r="BG153" i="2"/>
  <c r="BG154" i="2"/>
  <c r="BG155" i="2"/>
  <c r="BG156" i="2"/>
  <c r="BG157" i="2"/>
  <c r="BG158" i="2"/>
  <c r="BG159" i="2"/>
  <c r="BG160" i="2"/>
  <c r="BG161" i="2"/>
  <c r="BG162" i="2"/>
  <c r="BG163" i="2"/>
  <c r="BG164" i="2"/>
  <c r="BG165" i="2"/>
  <c r="BG166" i="2"/>
  <c r="BG167" i="2"/>
  <c r="BG168" i="2"/>
  <c r="BG169" i="2"/>
  <c r="BG170" i="2"/>
  <c r="BG171" i="2"/>
  <c r="BG172" i="2"/>
  <c r="BG173" i="2"/>
  <c r="BG174" i="2"/>
  <c r="BG175" i="2"/>
  <c r="BG176" i="2"/>
  <c r="BG177" i="2"/>
  <c r="BG178" i="2"/>
  <c r="BG179" i="2"/>
  <c r="BG180" i="2"/>
  <c r="BG181" i="2"/>
  <c r="BG182" i="2"/>
  <c r="BG183" i="2"/>
  <c r="BG184" i="2"/>
  <c r="BG185" i="2"/>
  <c r="BG186" i="2"/>
  <c r="BG187" i="2"/>
  <c r="BG188" i="2"/>
  <c r="BG189" i="2"/>
  <c r="BG190" i="2"/>
  <c r="BG191" i="2"/>
  <c r="BG192" i="2"/>
  <c r="BG193" i="2"/>
  <c r="BG194" i="2"/>
  <c r="BG195" i="2"/>
  <c r="BG196" i="2"/>
  <c r="BG197" i="2"/>
  <c r="BG198" i="2"/>
  <c r="BG199" i="2"/>
  <c r="BG200" i="2"/>
  <c r="BG201" i="2"/>
  <c r="BG202" i="2"/>
  <c r="BG203" i="2"/>
  <c r="BG204" i="2"/>
  <c r="BG205" i="2"/>
  <c r="BG206" i="2"/>
  <c r="BG207" i="2"/>
  <c r="BG208" i="2"/>
  <c r="BG209" i="2"/>
  <c r="BG210" i="2"/>
  <c r="BG211" i="2"/>
  <c r="BG212" i="2"/>
  <c r="BG213" i="2"/>
  <c r="BG214" i="2"/>
  <c r="BG215" i="2"/>
  <c r="BG216" i="2"/>
  <c r="BG217" i="2"/>
  <c r="BG218" i="2"/>
  <c r="BG219" i="2"/>
  <c r="BG220" i="2"/>
  <c r="BG221" i="2"/>
  <c r="BG222" i="2"/>
  <c r="BG223" i="2"/>
  <c r="BG224" i="2"/>
  <c r="BG225" i="2"/>
  <c r="BG226" i="2"/>
  <c r="BG227" i="2"/>
  <c r="BG228" i="2"/>
  <c r="BG229" i="2"/>
  <c r="BG230" i="2"/>
  <c r="BG231" i="2"/>
  <c r="BG232" i="2"/>
  <c r="BG233" i="2"/>
  <c r="BG234" i="2"/>
  <c r="BG235" i="2"/>
  <c r="BG236" i="2"/>
  <c r="BG237" i="2"/>
  <c r="BG238" i="2"/>
  <c r="BG239" i="2"/>
  <c r="BG240" i="2"/>
  <c r="BG241" i="2"/>
  <c r="BG242" i="2"/>
  <c r="BG243" i="2"/>
  <c r="BG244" i="2"/>
  <c r="BG245" i="2"/>
  <c r="BG246" i="2"/>
  <c r="BG247" i="2"/>
  <c r="BG248" i="2"/>
  <c r="BG249" i="2"/>
  <c r="BG250" i="2"/>
  <c r="BG251" i="2"/>
  <c r="BG252" i="2"/>
  <c r="BG253" i="2"/>
  <c r="BG254" i="2"/>
  <c r="BG255" i="2"/>
  <c r="BG256" i="2"/>
  <c r="BG257" i="2"/>
  <c r="BG258" i="2"/>
  <c r="BG259" i="2"/>
  <c r="BG260" i="2"/>
  <c r="BG261" i="2"/>
  <c r="BG262" i="2"/>
  <c r="BG263" i="2"/>
  <c r="BG264" i="2"/>
  <c r="BG265" i="2"/>
  <c r="BG266" i="2"/>
  <c r="BG267" i="2"/>
  <c r="BG268" i="2"/>
  <c r="BG269" i="2"/>
  <c r="BG270" i="2"/>
  <c r="BG271" i="2"/>
  <c r="BG272" i="2"/>
  <c r="BG273" i="2"/>
  <c r="BG274" i="2"/>
  <c r="BG275" i="2"/>
  <c r="BG276" i="2"/>
  <c r="BG277" i="2"/>
  <c r="BG278" i="2"/>
  <c r="BG279" i="2"/>
  <c r="BG280" i="2"/>
  <c r="BG281" i="2"/>
  <c r="BG282" i="2"/>
  <c r="BG283" i="2"/>
  <c r="BG284" i="2"/>
  <c r="BG285" i="2"/>
  <c r="BG286" i="2"/>
  <c r="BG287" i="2"/>
  <c r="BG288" i="2"/>
  <c r="BG289" i="2"/>
  <c r="BG290" i="2"/>
  <c r="BG291" i="2"/>
  <c r="BG292" i="2"/>
  <c r="BG293" i="2"/>
  <c r="BG294" i="2"/>
  <c r="BG295" i="2"/>
  <c r="BG296" i="2"/>
  <c r="BG297" i="2"/>
  <c r="BG298" i="2"/>
  <c r="BG299" i="2"/>
  <c r="BG300" i="2"/>
  <c r="BG301" i="2"/>
  <c r="BG302" i="2"/>
  <c r="BG303" i="2"/>
  <c r="BG304" i="2"/>
  <c r="BG305" i="2"/>
  <c r="BG306" i="2"/>
  <c r="BG307" i="2"/>
  <c r="BG308" i="2"/>
  <c r="BG309" i="2"/>
  <c r="BG310" i="2"/>
  <c r="BG311" i="2"/>
  <c r="BG312" i="2"/>
  <c r="BG313" i="2"/>
  <c r="BG314" i="2"/>
  <c r="BG315" i="2"/>
  <c r="BG316" i="2"/>
  <c r="BG317" i="2"/>
  <c r="BG318" i="2"/>
  <c r="BG319" i="2"/>
  <c r="BG320" i="2"/>
  <c r="BG321" i="2"/>
  <c r="BG322" i="2"/>
  <c r="BG323" i="2"/>
  <c r="BG324" i="2"/>
  <c r="BG325" i="2"/>
  <c r="BG326" i="2"/>
  <c r="BG327" i="2"/>
  <c r="BG328" i="2"/>
  <c r="BG329" i="2"/>
  <c r="BG330" i="2"/>
  <c r="BG331" i="2"/>
  <c r="BG332" i="2"/>
  <c r="BG333" i="2"/>
  <c r="BG334" i="2"/>
  <c r="BG335" i="2"/>
  <c r="BG336" i="2"/>
  <c r="BG337" i="2"/>
  <c r="BG338" i="2"/>
  <c r="BG339" i="2"/>
  <c r="BG340" i="2"/>
  <c r="BG341" i="2"/>
  <c r="BG342" i="2"/>
  <c r="BG343" i="2"/>
  <c r="BG344" i="2"/>
  <c r="BG345" i="2"/>
  <c r="BG346" i="2"/>
  <c r="BG347" i="2"/>
  <c r="BG348" i="2"/>
  <c r="BG349" i="2"/>
  <c r="BG350" i="2"/>
  <c r="BG351" i="2"/>
  <c r="BG352" i="2"/>
  <c r="BG353" i="2"/>
  <c r="BG354" i="2"/>
  <c r="BG355" i="2"/>
  <c r="BG356" i="2"/>
  <c r="BG357" i="2"/>
  <c r="BG358" i="2"/>
  <c r="BG359" i="2"/>
  <c r="BG360" i="2"/>
  <c r="BG361" i="2"/>
  <c r="BG362" i="2"/>
  <c r="BG363" i="2"/>
  <c r="BG364" i="2"/>
  <c r="BG365" i="2"/>
  <c r="BG366" i="2"/>
  <c r="BG367" i="2"/>
  <c r="BG368" i="2"/>
  <c r="BG369" i="2"/>
  <c r="BG370" i="2"/>
  <c r="BG371" i="2"/>
  <c r="BG372" i="2"/>
  <c r="BG373" i="2"/>
  <c r="BG374" i="2"/>
  <c r="BG375" i="2"/>
  <c r="BG376" i="2"/>
  <c r="BG377" i="2"/>
  <c r="BG378" i="2"/>
  <c r="BG379" i="2"/>
  <c r="BG380" i="2"/>
  <c r="BG381" i="2"/>
  <c r="BG382" i="2"/>
  <c r="BG383" i="2"/>
  <c r="BG384" i="2"/>
  <c r="BG385" i="2"/>
  <c r="BG386" i="2"/>
  <c r="BG387" i="2"/>
  <c r="BG388" i="2"/>
  <c r="BG389" i="2"/>
  <c r="BG390" i="2"/>
  <c r="BG391" i="2"/>
  <c r="BG392" i="2"/>
  <c r="BG393" i="2"/>
  <c r="BG394" i="2"/>
  <c r="BG395" i="2"/>
  <c r="BG396" i="2"/>
  <c r="BG397" i="2"/>
  <c r="BG398" i="2"/>
  <c r="BG399" i="2"/>
  <c r="BG400" i="2"/>
  <c r="BG401" i="2"/>
  <c r="BG402" i="2"/>
  <c r="BG403" i="2"/>
  <c r="BG404" i="2"/>
  <c r="BG405" i="2"/>
  <c r="BG406" i="2"/>
  <c r="BG407" i="2"/>
  <c r="BG408" i="2"/>
  <c r="BG409" i="2"/>
  <c r="BG410" i="2"/>
  <c r="BG411" i="2"/>
  <c r="BG412" i="2"/>
  <c r="BG413" i="2"/>
  <c r="BG414" i="2"/>
  <c r="BG415" i="2"/>
  <c r="BG416" i="2"/>
  <c r="BG417" i="2"/>
  <c r="BG418" i="2"/>
  <c r="BG419" i="2"/>
  <c r="BG420" i="2"/>
  <c r="BG421" i="2"/>
  <c r="BG422" i="2"/>
  <c r="BG423" i="2"/>
  <c r="BG424" i="2"/>
  <c r="BG425" i="2"/>
  <c r="BG426" i="2"/>
  <c r="BG427" i="2"/>
  <c r="BG428" i="2"/>
  <c r="BG429" i="2"/>
  <c r="BG430" i="2"/>
  <c r="BG431" i="2"/>
  <c r="BG432" i="2"/>
  <c r="BG433" i="2"/>
  <c r="BG434" i="2"/>
  <c r="BG435" i="2"/>
  <c r="BG436" i="2"/>
  <c r="BG437" i="2"/>
  <c r="BG438" i="2"/>
  <c r="BG439" i="2"/>
  <c r="BG440" i="2"/>
  <c r="BG441" i="2"/>
  <c r="BG442" i="2"/>
  <c r="BG443" i="2"/>
  <c r="BG444" i="2"/>
  <c r="BG445" i="2"/>
  <c r="BG446" i="2"/>
  <c r="BG447" i="2"/>
  <c r="BG448" i="2"/>
  <c r="BG449" i="2"/>
  <c r="BG450" i="2"/>
  <c r="BG451" i="2"/>
  <c r="BG452" i="2"/>
  <c r="BG453" i="2"/>
  <c r="BG454" i="2"/>
  <c r="BG455" i="2"/>
  <c r="BG456" i="2"/>
  <c r="BG457" i="2"/>
  <c r="BG458" i="2"/>
  <c r="BG459" i="2"/>
  <c r="BG460" i="2"/>
  <c r="BG461" i="2"/>
  <c r="BG462" i="2"/>
  <c r="BG463" i="2"/>
  <c r="BG464" i="2"/>
  <c r="BG465" i="2"/>
  <c r="BG466" i="2"/>
  <c r="BG467" i="2"/>
  <c r="BG468" i="2"/>
  <c r="BG469" i="2"/>
  <c r="BG470" i="2"/>
  <c r="BG471" i="2"/>
  <c r="BG472" i="2"/>
  <c r="BG473" i="2"/>
  <c r="BG474" i="2"/>
  <c r="BG475" i="2"/>
  <c r="BG476" i="2"/>
  <c r="BG477" i="2"/>
  <c r="BG478" i="2"/>
  <c r="BG479" i="2"/>
  <c r="BG480" i="2"/>
  <c r="BG481" i="2"/>
  <c r="BG482" i="2"/>
  <c r="BG483" i="2"/>
  <c r="BG484" i="2"/>
  <c r="BG485" i="2"/>
  <c r="BG486" i="2"/>
  <c r="BG487" i="2"/>
  <c r="BG488" i="2"/>
  <c r="BG489" i="2"/>
  <c r="BG490" i="2"/>
  <c r="BG491" i="2"/>
  <c r="BG492" i="2"/>
  <c r="BG493" i="2"/>
  <c r="BG494" i="2"/>
  <c r="BG495" i="2"/>
  <c r="BG496" i="2"/>
  <c r="BG497" i="2"/>
  <c r="BG498" i="2"/>
  <c r="BG499" i="2"/>
  <c r="BG500" i="2"/>
  <c r="BG501" i="2"/>
  <c r="BG502" i="2"/>
  <c r="BG503" i="2"/>
  <c r="BG504" i="2"/>
  <c r="BG505" i="2"/>
  <c r="BG506" i="2"/>
  <c r="BG507" i="2"/>
  <c r="BG508" i="2"/>
  <c r="BG509" i="2"/>
  <c r="BG510" i="2"/>
  <c r="BG511" i="2"/>
  <c r="BG512" i="2"/>
  <c r="BG513" i="2"/>
  <c r="BG514" i="2"/>
  <c r="BG515" i="2"/>
  <c r="BG516" i="2"/>
  <c r="BG517" i="2"/>
  <c r="BG518" i="2"/>
  <c r="BG519" i="2"/>
  <c r="BG520" i="2"/>
  <c r="BG521" i="2"/>
  <c r="BG522" i="2"/>
  <c r="BG523" i="2"/>
  <c r="BG524" i="2"/>
  <c r="BG525" i="2"/>
  <c r="BG526" i="2"/>
  <c r="BG527" i="2"/>
  <c r="BG528" i="2"/>
  <c r="BG529" i="2"/>
  <c r="BG530" i="2"/>
  <c r="BG531" i="2"/>
  <c r="BG532" i="2"/>
  <c r="BG533" i="2"/>
  <c r="BG534" i="2"/>
  <c r="BG535" i="2"/>
  <c r="BG536" i="2"/>
  <c r="BG537" i="2"/>
  <c r="BG538" i="2"/>
  <c r="BG539" i="2"/>
  <c r="BG540" i="2"/>
  <c r="BG541" i="2"/>
  <c r="BG542" i="2"/>
  <c r="BG543" i="2"/>
  <c r="BG544" i="2"/>
  <c r="BG545" i="2"/>
  <c r="BG546" i="2"/>
  <c r="BG547" i="2"/>
  <c r="BG548" i="2"/>
  <c r="BG549" i="2"/>
  <c r="BG550" i="2"/>
  <c r="BG551" i="2"/>
  <c r="BG552" i="2"/>
  <c r="BG553" i="2"/>
  <c r="BG554" i="2"/>
  <c r="BG555" i="2"/>
  <c r="BG556" i="2"/>
  <c r="BG557" i="2"/>
  <c r="BG558" i="2"/>
  <c r="BG559" i="2"/>
  <c r="BG560" i="2"/>
  <c r="BG561" i="2"/>
  <c r="BG562" i="2"/>
  <c r="BG563" i="2"/>
  <c r="BG564" i="2"/>
  <c r="BG565" i="2"/>
  <c r="BG566" i="2"/>
  <c r="BG567" i="2"/>
  <c r="BG568" i="2"/>
  <c r="BG569" i="2"/>
  <c r="BG570" i="2"/>
  <c r="BG571" i="2"/>
  <c r="BG572" i="2"/>
  <c r="BG573" i="2"/>
  <c r="BG574" i="2"/>
  <c r="BG575" i="2"/>
  <c r="BG576" i="2"/>
  <c r="BG577" i="2"/>
  <c r="BG578" i="2"/>
  <c r="BG579" i="2"/>
  <c r="BG580" i="2"/>
  <c r="BG581" i="2"/>
  <c r="BG582" i="2"/>
  <c r="BG583" i="2"/>
  <c r="BG584" i="2"/>
  <c r="BG585" i="2"/>
  <c r="BG586" i="2"/>
  <c r="BG587" i="2"/>
  <c r="BG588" i="2"/>
  <c r="BG589" i="2"/>
  <c r="BG590" i="2"/>
  <c r="BG591" i="2"/>
  <c r="BG592" i="2"/>
  <c r="BG593" i="2"/>
  <c r="BG594" i="2"/>
  <c r="BG595" i="2"/>
  <c r="BG596" i="2"/>
  <c r="BG597" i="2"/>
  <c r="BG598" i="2"/>
  <c r="BG599" i="2"/>
  <c r="BG5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53" i="2"/>
  <c r="BF54" i="2"/>
  <c r="BF55" i="2"/>
  <c r="BF56" i="2"/>
  <c r="BF57" i="2"/>
  <c r="BF58" i="2"/>
  <c r="BF59" i="2"/>
  <c r="BF60" i="2"/>
  <c r="BF61" i="2"/>
  <c r="BF62" i="2"/>
  <c r="BF63" i="2"/>
  <c r="BF64" i="2"/>
  <c r="BF65" i="2"/>
  <c r="BF66" i="2"/>
  <c r="BF67" i="2"/>
  <c r="BF68" i="2"/>
  <c r="BF69" i="2"/>
  <c r="BF70" i="2"/>
  <c r="BF71" i="2"/>
  <c r="BF72" i="2"/>
  <c r="BF73" i="2"/>
  <c r="BF74" i="2"/>
  <c r="BF75" i="2"/>
  <c r="BF76" i="2"/>
  <c r="BF77" i="2"/>
  <c r="BF78" i="2"/>
  <c r="BF79" i="2"/>
  <c r="BF80" i="2"/>
  <c r="BF81" i="2"/>
  <c r="BF82" i="2"/>
  <c r="BF83" i="2"/>
  <c r="BF84" i="2"/>
  <c r="BF85" i="2"/>
  <c r="BF86" i="2"/>
  <c r="BF87" i="2"/>
  <c r="BF88" i="2"/>
  <c r="BF89" i="2"/>
  <c r="BF90" i="2"/>
  <c r="BF91" i="2"/>
  <c r="BF92" i="2"/>
  <c r="BF93" i="2"/>
  <c r="BF94" i="2"/>
  <c r="BF95" i="2"/>
  <c r="BF96" i="2"/>
  <c r="BF97" i="2"/>
  <c r="BF98" i="2"/>
  <c r="BF99" i="2"/>
  <c r="BF100" i="2"/>
  <c r="BF101" i="2"/>
  <c r="BF102" i="2"/>
  <c r="BF103" i="2"/>
  <c r="BF104" i="2"/>
  <c r="BF105" i="2"/>
  <c r="BF106" i="2"/>
  <c r="BF107" i="2"/>
  <c r="BF108" i="2"/>
  <c r="BF109" i="2"/>
  <c r="BF110" i="2"/>
  <c r="BF111" i="2"/>
  <c r="BF112" i="2"/>
  <c r="BF113" i="2"/>
  <c r="BF114" i="2"/>
  <c r="BF115" i="2"/>
  <c r="BF116" i="2"/>
  <c r="BF117" i="2"/>
  <c r="BF118" i="2"/>
  <c r="BF119" i="2"/>
  <c r="BF120" i="2"/>
  <c r="BF121" i="2"/>
  <c r="BF122" i="2"/>
  <c r="BF123" i="2"/>
  <c r="BF124" i="2"/>
  <c r="BF125" i="2"/>
  <c r="BF126" i="2"/>
  <c r="BF127" i="2"/>
  <c r="BF128" i="2"/>
  <c r="BF129" i="2"/>
  <c r="BF130" i="2"/>
  <c r="BF131" i="2"/>
  <c r="BF132" i="2"/>
  <c r="BF133" i="2"/>
  <c r="BF134" i="2"/>
  <c r="BF135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5" i="2"/>
  <c r="BF186" i="2"/>
  <c r="BF187" i="2"/>
  <c r="BF188" i="2"/>
  <c r="BF189" i="2"/>
  <c r="BF190" i="2"/>
  <c r="BF191" i="2"/>
  <c r="BF192" i="2"/>
  <c r="BF193" i="2"/>
  <c r="BF194" i="2"/>
  <c r="BF195" i="2"/>
  <c r="BF196" i="2"/>
  <c r="BF197" i="2"/>
  <c r="BF198" i="2"/>
  <c r="BF199" i="2"/>
  <c r="BF200" i="2"/>
  <c r="BF201" i="2"/>
  <c r="BF202" i="2"/>
  <c r="BF203" i="2"/>
  <c r="BF204" i="2"/>
  <c r="BF205" i="2"/>
  <c r="BF206" i="2"/>
  <c r="BF207" i="2"/>
  <c r="BF208" i="2"/>
  <c r="BF209" i="2"/>
  <c r="BF210" i="2"/>
  <c r="BF211" i="2"/>
  <c r="BF212" i="2"/>
  <c r="BF213" i="2"/>
  <c r="BF214" i="2"/>
  <c r="BF215" i="2"/>
  <c r="BF216" i="2"/>
  <c r="BF217" i="2"/>
  <c r="BF218" i="2"/>
  <c r="BF219" i="2"/>
  <c r="BF220" i="2"/>
  <c r="BF221" i="2"/>
  <c r="BF222" i="2"/>
  <c r="BF223" i="2"/>
  <c r="BF224" i="2"/>
  <c r="BF225" i="2"/>
  <c r="BF226" i="2"/>
  <c r="BF227" i="2"/>
  <c r="BF228" i="2"/>
  <c r="BF229" i="2"/>
  <c r="BF230" i="2"/>
  <c r="BF231" i="2"/>
  <c r="BF232" i="2"/>
  <c r="BF233" i="2"/>
  <c r="BF234" i="2"/>
  <c r="BF235" i="2"/>
  <c r="BF236" i="2"/>
  <c r="BF237" i="2"/>
  <c r="BF238" i="2"/>
  <c r="BF239" i="2"/>
  <c r="BF240" i="2"/>
  <c r="BF241" i="2"/>
  <c r="BF242" i="2"/>
  <c r="BF243" i="2"/>
  <c r="BF244" i="2"/>
  <c r="BF245" i="2"/>
  <c r="BF246" i="2"/>
  <c r="BF247" i="2"/>
  <c r="BF248" i="2"/>
  <c r="BF249" i="2"/>
  <c r="BF250" i="2"/>
  <c r="BF251" i="2"/>
  <c r="BF252" i="2"/>
  <c r="BF253" i="2"/>
  <c r="BF254" i="2"/>
  <c r="BF255" i="2"/>
  <c r="BF256" i="2"/>
  <c r="BF257" i="2"/>
  <c r="BF258" i="2"/>
  <c r="BF259" i="2"/>
  <c r="BF260" i="2"/>
  <c r="BF261" i="2"/>
  <c r="BF262" i="2"/>
  <c r="BF263" i="2"/>
  <c r="BF264" i="2"/>
  <c r="BF265" i="2"/>
  <c r="BF266" i="2"/>
  <c r="BF267" i="2"/>
  <c r="BF268" i="2"/>
  <c r="BF269" i="2"/>
  <c r="BF270" i="2"/>
  <c r="BF271" i="2"/>
  <c r="BF272" i="2"/>
  <c r="BF273" i="2"/>
  <c r="BF274" i="2"/>
  <c r="BF275" i="2"/>
  <c r="BF276" i="2"/>
  <c r="BF277" i="2"/>
  <c r="BF278" i="2"/>
  <c r="BF279" i="2"/>
  <c r="BF280" i="2"/>
  <c r="BF281" i="2"/>
  <c r="BF282" i="2"/>
  <c r="BF283" i="2"/>
  <c r="BF284" i="2"/>
  <c r="BF285" i="2"/>
  <c r="BF286" i="2"/>
  <c r="BF287" i="2"/>
  <c r="BF288" i="2"/>
  <c r="BF289" i="2"/>
  <c r="BF290" i="2"/>
  <c r="BF291" i="2"/>
  <c r="BF292" i="2"/>
  <c r="BF293" i="2"/>
  <c r="BF294" i="2"/>
  <c r="BF295" i="2"/>
  <c r="BF296" i="2"/>
  <c r="BF297" i="2"/>
  <c r="BF298" i="2"/>
  <c r="BF299" i="2"/>
  <c r="BF300" i="2"/>
  <c r="BF301" i="2"/>
  <c r="BF302" i="2"/>
  <c r="BF303" i="2"/>
  <c r="BF304" i="2"/>
  <c r="BF305" i="2"/>
  <c r="BF306" i="2"/>
  <c r="BF307" i="2"/>
  <c r="BF308" i="2"/>
  <c r="BF309" i="2"/>
  <c r="BF310" i="2"/>
  <c r="BF311" i="2"/>
  <c r="BF312" i="2"/>
  <c r="BF313" i="2"/>
  <c r="BF314" i="2"/>
  <c r="BF315" i="2"/>
  <c r="BF316" i="2"/>
  <c r="BF317" i="2"/>
  <c r="BF318" i="2"/>
  <c r="BF319" i="2"/>
  <c r="BF320" i="2"/>
  <c r="BF321" i="2"/>
  <c r="BF322" i="2"/>
  <c r="BF323" i="2"/>
  <c r="BF324" i="2"/>
  <c r="BF325" i="2"/>
  <c r="BF326" i="2"/>
  <c r="BF327" i="2"/>
  <c r="BF328" i="2"/>
  <c r="BF329" i="2"/>
  <c r="BF330" i="2"/>
  <c r="BF331" i="2"/>
  <c r="BF332" i="2"/>
  <c r="BF333" i="2"/>
  <c r="BF334" i="2"/>
  <c r="BF335" i="2"/>
  <c r="BF336" i="2"/>
  <c r="BF337" i="2"/>
  <c r="BF338" i="2"/>
  <c r="BF339" i="2"/>
  <c r="BF340" i="2"/>
  <c r="BF341" i="2"/>
  <c r="BF342" i="2"/>
  <c r="BF343" i="2"/>
  <c r="BF344" i="2"/>
  <c r="BF345" i="2"/>
  <c r="BF346" i="2"/>
  <c r="BF347" i="2"/>
  <c r="BF348" i="2"/>
  <c r="BF349" i="2"/>
  <c r="BF350" i="2"/>
  <c r="BF351" i="2"/>
  <c r="BF352" i="2"/>
  <c r="BF353" i="2"/>
  <c r="BF354" i="2"/>
  <c r="BF355" i="2"/>
  <c r="BF356" i="2"/>
  <c r="BF357" i="2"/>
  <c r="BF358" i="2"/>
  <c r="BF359" i="2"/>
  <c r="BF360" i="2"/>
  <c r="BF361" i="2"/>
  <c r="BF362" i="2"/>
  <c r="BF363" i="2"/>
  <c r="BF364" i="2"/>
  <c r="BF365" i="2"/>
  <c r="BF366" i="2"/>
  <c r="BF367" i="2"/>
  <c r="BF368" i="2"/>
  <c r="BF369" i="2"/>
  <c r="BF370" i="2"/>
  <c r="BF371" i="2"/>
  <c r="BF372" i="2"/>
  <c r="BF373" i="2"/>
  <c r="BF374" i="2"/>
  <c r="BF375" i="2"/>
  <c r="BF376" i="2"/>
  <c r="BF377" i="2"/>
  <c r="BF378" i="2"/>
  <c r="BF379" i="2"/>
  <c r="BF380" i="2"/>
  <c r="BF381" i="2"/>
  <c r="BF382" i="2"/>
  <c r="BF383" i="2"/>
  <c r="BF384" i="2"/>
  <c r="BF385" i="2"/>
  <c r="BF386" i="2"/>
  <c r="BF387" i="2"/>
  <c r="BF388" i="2"/>
  <c r="BF389" i="2"/>
  <c r="BF390" i="2"/>
  <c r="BF391" i="2"/>
  <c r="BF392" i="2"/>
  <c r="BF393" i="2"/>
  <c r="BF394" i="2"/>
  <c r="BF395" i="2"/>
  <c r="BF396" i="2"/>
  <c r="BF397" i="2"/>
  <c r="BF398" i="2"/>
  <c r="BF399" i="2"/>
  <c r="BF400" i="2"/>
  <c r="BF401" i="2"/>
  <c r="BF402" i="2"/>
  <c r="BF403" i="2"/>
  <c r="BF404" i="2"/>
  <c r="BF405" i="2"/>
  <c r="BF406" i="2"/>
  <c r="BF407" i="2"/>
  <c r="BF408" i="2"/>
  <c r="BF409" i="2"/>
  <c r="BF410" i="2"/>
  <c r="BF411" i="2"/>
  <c r="BF412" i="2"/>
  <c r="BF413" i="2"/>
  <c r="BF414" i="2"/>
  <c r="BF415" i="2"/>
  <c r="BF416" i="2"/>
  <c r="BF417" i="2"/>
  <c r="BF418" i="2"/>
  <c r="BF419" i="2"/>
  <c r="BF420" i="2"/>
  <c r="BF421" i="2"/>
  <c r="BF422" i="2"/>
  <c r="BF423" i="2"/>
  <c r="BF424" i="2"/>
  <c r="BF425" i="2"/>
  <c r="BF426" i="2"/>
  <c r="BF427" i="2"/>
  <c r="BF428" i="2"/>
  <c r="BF429" i="2"/>
  <c r="BF430" i="2"/>
  <c r="BF431" i="2"/>
  <c r="BF432" i="2"/>
  <c r="BF433" i="2"/>
  <c r="BF434" i="2"/>
  <c r="BF435" i="2"/>
  <c r="BF436" i="2"/>
  <c r="BF437" i="2"/>
  <c r="BF438" i="2"/>
  <c r="BF439" i="2"/>
  <c r="BF440" i="2"/>
  <c r="BF441" i="2"/>
  <c r="BF442" i="2"/>
  <c r="BF443" i="2"/>
  <c r="BF444" i="2"/>
  <c r="BF445" i="2"/>
  <c r="BF446" i="2"/>
  <c r="BF447" i="2"/>
  <c r="BF448" i="2"/>
  <c r="BF449" i="2"/>
  <c r="BF450" i="2"/>
  <c r="BF451" i="2"/>
  <c r="BF452" i="2"/>
  <c r="BF453" i="2"/>
  <c r="BF454" i="2"/>
  <c r="BF455" i="2"/>
  <c r="BF456" i="2"/>
  <c r="BF457" i="2"/>
  <c r="BF458" i="2"/>
  <c r="BF459" i="2"/>
  <c r="BF460" i="2"/>
  <c r="BF461" i="2"/>
  <c r="BF462" i="2"/>
  <c r="BF463" i="2"/>
  <c r="BF464" i="2"/>
  <c r="BF465" i="2"/>
  <c r="BF466" i="2"/>
  <c r="BF467" i="2"/>
  <c r="BF468" i="2"/>
  <c r="BF469" i="2"/>
  <c r="BF470" i="2"/>
  <c r="BF471" i="2"/>
  <c r="BF472" i="2"/>
  <c r="BF473" i="2"/>
  <c r="BF474" i="2"/>
  <c r="BF475" i="2"/>
  <c r="BF476" i="2"/>
  <c r="BF477" i="2"/>
  <c r="BF478" i="2"/>
  <c r="BF479" i="2"/>
  <c r="BF480" i="2"/>
  <c r="BF481" i="2"/>
  <c r="BF482" i="2"/>
  <c r="BF483" i="2"/>
  <c r="BF484" i="2"/>
  <c r="BF485" i="2"/>
  <c r="BF486" i="2"/>
  <c r="BF487" i="2"/>
  <c r="BF488" i="2"/>
  <c r="BF489" i="2"/>
  <c r="BF490" i="2"/>
  <c r="BF491" i="2"/>
  <c r="BF492" i="2"/>
  <c r="BF493" i="2"/>
  <c r="BF494" i="2"/>
  <c r="BF495" i="2"/>
  <c r="BF496" i="2"/>
  <c r="BF497" i="2"/>
  <c r="BF498" i="2"/>
  <c r="BF499" i="2"/>
  <c r="BF500" i="2"/>
  <c r="BF501" i="2"/>
  <c r="BF502" i="2"/>
  <c r="BF503" i="2"/>
  <c r="BF504" i="2"/>
  <c r="BF505" i="2"/>
  <c r="BF506" i="2"/>
  <c r="BF507" i="2"/>
  <c r="BF508" i="2"/>
  <c r="BF509" i="2"/>
  <c r="BF510" i="2"/>
  <c r="BF511" i="2"/>
  <c r="BF512" i="2"/>
  <c r="BF513" i="2"/>
  <c r="BF514" i="2"/>
  <c r="BF515" i="2"/>
  <c r="BF516" i="2"/>
  <c r="BF517" i="2"/>
  <c r="BF518" i="2"/>
  <c r="BF519" i="2"/>
  <c r="BF520" i="2"/>
  <c r="BF521" i="2"/>
  <c r="BF522" i="2"/>
  <c r="BF523" i="2"/>
  <c r="BF524" i="2"/>
  <c r="BF525" i="2"/>
  <c r="BF526" i="2"/>
  <c r="BF527" i="2"/>
  <c r="BF528" i="2"/>
  <c r="BF529" i="2"/>
  <c r="BF530" i="2"/>
  <c r="BF531" i="2"/>
  <c r="BF532" i="2"/>
  <c r="BF533" i="2"/>
  <c r="BF534" i="2"/>
  <c r="BF535" i="2"/>
  <c r="BF536" i="2"/>
  <c r="BF537" i="2"/>
  <c r="BF538" i="2"/>
  <c r="BF539" i="2"/>
  <c r="BF540" i="2"/>
  <c r="BF541" i="2"/>
  <c r="BF542" i="2"/>
  <c r="BF543" i="2"/>
  <c r="BF544" i="2"/>
  <c r="BF545" i="2"/>
  <c r="BF546" i="2"/>
  <c r="BF547" i="2"/>
  <c r="BF548" i="2"/>
  <c r="BF549" i="2"/>
  <c r="BF550" i="2"/>
  <c r="BF551" i="2"/>
  <c r="BF552" i="2"/>
  <c r="BF553" i="2"/>
  <c r="BF554" i="2"/>
  <c r="BF555" i="2"/>
  <c r="BF556" i="2"/>
  <c r="BF557" i="2"/>
  <c r="BF558" i="2"/>
  <c r="BF559" i="2"/>
  <c r="BF560" i="2"/>
  <c r="BF561" i="2"/>
  <c r="BF562" i="2"/>
  <c r="BF563" i="2"/>
  <c r="BF564" i="2"/>
  <c r="BF565" i="2"/>
  <c r="BF566" i="2"/>
  <c r="BF567" i="2"/>
  <c r="BF568" i="2"/>
  <c r="BF569" i="2"/>
  <c r="BF570" i="2"/>
  <c r="BF571" i="2"/>
  <c r="BF572" i="2"/>
  <c r="BF573" i="2"/>
  <c r="BF574" i="2"/>
  <c r="BF575" i="2"/>
  <c r="BF576" i="2"/>
  <c r="BF577" i="2"/>
  <c r="BF578" i="2"/>
  <c r="BF579" i="2"/>
  <c r="BF580" i="2"/>
  <c r="BF581" i="2"/>
  <c r="BF582" i="2"/>
  <c r="BF583" i="2"/>
  <c r="BF584" i="2"/>
  <c r="BF585" i="2"/>
  <c r="BF586" i="2"/>
  <c r="BF587" i="2"/>
  <c r="BF588" i="2"/>
  <c r="BF589" i="2"/>
  <c r="BF590" i="2"/>
  <c r="BF591" i="2"/>
  <c r="BF592" i="2"/>
  <c r="BF593" i="2"/>
  <c r="BF594" i="2"/>
  <c r="BF595" i="2"/>
  <c r="BF596" i="2"/>
  <c r="BF597" i="2"/>
  <c r="BF598" i="2"/>
  <c r="BF599" i="2"/>
  <c r="BF600" i="2"/>
  <c r="BF601" i="2"/>
  <c r="BF602" i="2"/>
  <c r="BF603" i="2"/>
  <c r="BF604" i="2"/>
  <c r="BF605" i="2"/>
  <c r="BF606" i="2"/>
  <c r="BF607" i="2"/>
  <c r="BF608" i="2"/>
  <c r="BF609" i="2"/>
  <c r="BF610" i="2"/>
  <c r="BF611" i="2"/>
  <c r="BF612" i="2"/>
  <c r="BF613" i="2"/>
  <c r="BF614" i="2"/>
  <c r="BF615" i="2"/>
  <c r="BF616" i="2"/>
  <c r="BF617" i="2"/>
  <c r="BF618" i="2"/>
  <c r="BF619" i="2"/>
  <c r="BF620" i="2"/>
  <c r="BF621" i="2"/>
  <c r="BF622" i="2"/>
  <c r="BF623" i="2"/>
  <c r="BF624" i="2"/>
  <c r="BF625" i="2"/>
  <c r="BF626" i="2"/>
  <c r="BF627" i="2"/>
  <c r="BF628" i="2"/>
  <c r="BF629" i="2"/>
  <c r="BF630" i="2"/>
  <c r="BF631" i="2"/>
  <c r="BF632" i="2"/>
  <c r="BF633" i="2"/>
  <c r="BF634" i="2"/>
  <c r="BF635" i="2"/>
  <c r="BF636" i="2"/>
  <c r="BF637" i="2"/>
  <c r="BF638" i="2"/>
  <c r="BF639" i="2"/>
  <c r="BF640" i="2"/>
  <c r="BF641" i="2"/>
  <c r="BF642" i="2"/>
  <c r="BF643" i="2"/>
  <c r="BF644" i="2"/>
  <c r="BF645" i="2"/>
  <c r="BF646" i="2"/>
  <c r="BF647" i="2"/>
  <c r="BF648" i="2"/>
  <c r="BF649" i="2"/>
  <c r="BF650" i="2"/>
  <c r="BF651" i="2"/>
  <c r="BF652" i="2"/>
  <c r="BF653" i="2"/>
  <c r="BF654" i="2"/>
  <c r="BF655" i="2"/>
  <c r="BF656" i="2"/>
  <c r="BF657" i="2"/>
  <c r="BF658" i="2"/>
  <c r="BF659" i="2"/>
  <c r="BF660" i="2"/>
  <c r="BF661" i="2"/>
  <c r="BF662" i="2"/>
  <c r="BF663" i="2"/>
  <c r="BF664" i="2"/>
  <c r="BF665" i="2"/>
  <c r="BF666" i="2"/>
  <c r="BF667" i="2"/>
  <c r="BF668" i="2"/>
  <c r="BF669" i="2"/>
  <c r="BF670" i="2"/>
  <c r="BF671" i="2"/>
  <c r="BF672" i="2"/>
  <c r="BF673" i="2"/>
  <c r="BF674" i="2"/>
  <c r="BF675" i="2"/>
  <c r="BF676" i="2"/>
  <c r="BF677" i="2"/>
  <c r="BF678" i="2"/>
  <c r="BF679" i="2"/>
  <c r="BF680" i="2"/>
  <c r="BF681" i="2"/>
  <c r="BF682" i="2"/>
  <c r="BF683" i="2"/>
  <c r="BF684" i="2"/>
  <c r="BF685" i="2"/>
  <c r="BF686" i="2"/>
  <c r="BF687" i="2"/>
  <c r="BF688" i="2"/>
  <c r="BF689" i="2"/>
  <c r="BF690" i="2"/>
  <c r="BF691" i="2"/>
  <c r="BF692" i="2"/>
  <c r="BF693" i="2"/>
  <c r="BF694" i="2"/>
  <c r="BF695" i="2"/>
  <c r="BF696" i="2"/>
  <c r="BF697" i="2"/>
  <c r="BF698" i="2"/>
  <c r="BF699" i="2"/>
  <c r="BF700" i="2"/>
  <c r="BF701" i="2"/>
  <c r="BF702" i="2"/>
  <c r="BF703" i="2"/>
  <c r="BF704" i="2"/>
  <c r="BF705" i="2"/>
  <c r="BF706" i="2"/>
  <c r="BF707" i="2"/>
  <c r="BF708" i="2"/>
  <c r="BF709" i="2"/>
  <c r="BF710" i="2"/>
  <c r="BF711" i="2"/>
  <c r="BF712" i="2"/>
  <c r="BF713" i="2"/>
  <c r="BF714" i="2"/>
  <c r="BF715" i="2"/>
  <c r="BF716" i="2"/>
  <c r="BF717" i="2"/>
  <c r="BF718" i="2"/>
  <c r="BF719" i="2"/>
  <c r="BF720" i="2"/>
  <c r="BF721" i="2"/>
  <c r="BF722" i="2"/>
  <c r="BF723" i="2"/>
  <c r="BF724" i="2"/>
  <c r="BF725" i="2"/>
  <c r="BF726" i="2"/>
  <c r="BF727" i="2"/>
  <c r="BF728" i="2"/>
  <c r="BF729" i="2"/>
  <c r="BF730" i="2"/>
  <c r="BF731" i="2"/>
  <c r="BF732" i="2"/>
  <c r="BF733" i="2"/>
  <c r="BF734" i="2"/>
  <c r="BF735" i="2"/>
  <c r="BF736" i="2"/>
  <c r="BF737" i="2"/>
  <c r="BF738" i="2"/>
  <c r="BF739" i="2"/>
  <c r="BF740" i="2"/>
  <c r="BF741" i="2"/>
  <c r="BF742" i="2"/>
  <c r="BF743" i="2"/>
  <c r="BF744" i="2"/>
  <c r="BF745" i="2"/>
  <c r="BF746" i="2"/>
  <c r="BF747" i="2"/>
  <c r="BF748" i="2"/>
  <c r="BF749" i="2"/>
  <c r="BF750" i="2"/>
  <c r="BF751" i="2"/>
  <c r="BF752" i="2"/>
  <c r="BF753" i="2"/>
  <c r="BF754" i="2"/>
  <c r="BF755" i="2"/>
  <c r="BF756" i="2"/>
  <c r="BF757" i="2"/>
  <c r="BF758" i="2"/>
  <c r="BF759" i="2"/>
  <c r="BF760" i="2"/>
  <c r="BF761" i="2"/>
  <c r="BF762" i="2"/>
  <c r="BF763" i="2"/>
  <c r="BF764" i="2"/>
  <c r="BF765" i="2"/>
  <c r="BF766" i="2"/>
  <c r="BF767" i="2"/>
  <c r="BF768" i="2"/>
  <c r="BF769" i="2"/>
  <c r="BF770" i="2"/>
  <c r="BF771" i="2"/>
  <c r="BF772" i="2"/>
  <c r="BF773" i="2"/>
  <c r="BF774" i="2"/>
  <c r="BF775" i="2"/>
  <c r="BF776" i="2"/>
  <c r="BF777" i="2"/>
  <c r="BF778" i="2"/>
  <c r="BF779" i="2"/>
  <c r="BF780" i="2"/>
  <c r="BF781" i="2"/>
  <c r="BF782" i="2"/>
  <c r="BF783" i="2"/>
  <c r="BF784" i="2"/>
  <c r="BF785" i="2"/>
  <c r="BF786" i="2"/>
  <c r="BF787" i="2"/>
  <c r="BF788" i="2"/>
  <c r="BF789" i="2"/>
  <c r="BF790" i="2"/>
  <c r="BF791" i="2"/>
  <c r="BF792" i="2"/>
  <c r="BF793" i="2"/>
  <c r="BF794" i="2"/>
  <c r="BF795" i="2"/>
  <c r="BF796" i="2"/>
  <c r="BF797" i="2"/>
  <c r="BF798" i="2"/>
  <c r="BF799" i="2"/>
  <c r="BF800" i="2"/>
  <c r="BF801" i="2"/>
  <c r="BF802" i="2"/>
  <c r="BF803" i="2"/>
  <c r="BF804" i="2"/>
  <c r="BF805" i="2"/>
  <c r="BF806" i="2"/>
  <c r="BF807" i="2"/>
  <c r="BF808" i="2"/>
  <c r="BF809" i="2"/>
  <c r="BF810" i="2"/>
  <c r="BF811" i="2"/>
  <c r="BF812" i="2"/>
  <c r="BF813" i="2"/>
  <c r="BF814" i="2"/>
  <c r="BF815" i="2"/>
  <c r="BF816" i="2"/>
  <c r="BF817" i="2"/>
  <c r="BF818" i="2"/>
  <c r="BF819" i="2"/>
  <c r="BF820" i="2"/>
  <c r="BF821" i="2"/>
  <c r="BF822" i="2"/>
  <c r="BF823" i="2"/>
  <c r="BF824" i="2"/>
  <c r="BF825" i="2"/>
  <c r="BF5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6" i="2"/>
  <c r="BE7" i="2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BD124" i="2"/>
  <c r="BD125" i="2"/>
  <c r="BD126" i="2"/>
  <c r="BD127" i="2"/>
  <c r="BD128" i="2"/>
  <c r="BD129" i="2"/>
  <c r="BD130" i="2"/>
  <c r="BD131" i="2"/>
  <c r="BD132" i="2"/>
  <c r="BD133" i="2"/>
  <c r="BD134" i="2"/>
  <c r="BD135" i="2"/>
  <c r="BD136" i="2"/>
  <c r="BD137" i="2"/>
  <c r="BD138" i="2"/>
  <c r="BD139" i="2"/>
  <c r="BD140" i="2"/>
  <c r="BD141" i="2"/>
  <c r="BD142" i="2"/>
  <c r="BD143" i="2"/>
  <c r="BD144" i="2"/>
  <c r="BD145" i="2"/>
  <c r="BD146" i="2"/>
  <c r="BD147" i="2"/>
  <c r="BD148" i="2"/>
  <c r="BD149" i="2"/>
  <c r="BD150" i="2"/>
  <c r="BD151" i="2"/>
  <c r="BD152" i="2"/>
  <c r="BD153" i="2"/>
  <c r="BD154" i="2"/>
  <c r="BD155" i="2"/>
  <c r="BD156" i="2"/>
  <c r="BD157" i="2"/>
  <c r="BD158" i="2"/>
  <c r="BD159" i="2"/>
  <c r="BD160" i="2"/>
  <c r="BD161" i="2"/>
  <c r="BD162" i="2"/>
  <c r="BD163" i="2"/>
  <c r="BD164" i="2"/>
  <c r="BD165" i="2"/>
  <c r="BD166" i="2"/>
  <c r="BD167" i="2"/>
  <c r="BD168" i="2"/>
  <c r="BD169" i="2"/>
  <c r="BD170" i="2"/>
  <c r="BD171" i="2"/>
  <c r="BD172" i="2"/>
  <c r="BD173" i="2"/>
  <c r="BD174" i="2"/>
  <c r="BD175" i="2"/>
  <c r="BD176" i="2"/>
  <c r="BD177" i="2"/>
  <c r="BD178" i="2"/>
  <c r="BD179" i="2"/>
  <c r="BD180" i="2"/>
  <c r="BD181" i="2"/>
  <c r="BD182" i="2"/>
  <c r="BD183" i="2"/>
  <c r="BD184" i="2"/>
  <c r="BD185" i="2"/>
  <c r="BD186" i="2"/>
  <c r="BD187" i="2"/>
  <c r="BD188" i="2"/>
  <c r="BD189" i="2"/>
  <c r="BD190" i="2"/>
  <c r="BD191" i="2"/>
  <c r="BD192" i="2"/>
  <c r="BD193" i="2"/>
  <c r="BD194" i="2"/>
  <c r="BD195" i="2"/>
  <c r="BD196" i="2"/>
  <c r="BD197" i="2"/>
  <c r="BD198" i="2"/>
  <c r="BD199" i="2"/>
  <c r="BD200" i="2"/>
  <c r="BD201" i="2"/>
  <c r="BD202" i="2"/>
  <c r="BD203" i="2"/>
  <c r="BD204" i="2"/>
  <c r="BD205" i="2"/>
  <c r="BD206" i="2"/>
  <c r="BD207" i="2"/>
  <c r="BD208" i="2"/>
  <c r="BD209" i="2"/>
  <c r="BD210" i="2"/>
  <c r="BD211" i="2"/>
  <c r="BD212" i="2"/>
  <c r="BD213" i="2"/>
  <c r="BD214" i="2"/>
  <c r="BD215" i="2"/>
  <c r="BD216" i="2"/>
  <c r="BD217" i="2"/>
  <c r="BD218" i="2"/>
  <c r="BD219" i="2"/>
  <c r="BD220" i="2"/>
  <c r="BD221" i="2"/>
  <c r="BD222" i="2"/>
  <c r="BD223" i="2"/>
  <c r="BD224" i="2"/>
  <c r="BD225" i="2"/>
  <c r="BD226" i="2"/>
  <c r="BD227" i="2"/>
  <c r="BD228" i="2"/>
  <c r="BD229" i="2"/>
  <c r="BD230" i="2"/>
  <c r="BD231" i="2"/>
  <c r="BD232" i="2"/>
  <c r="BD233" i="2"/>
  <c r="BD234" i="2"/>
  <c r="BD235" i="2"/>
  <c r="BD236" i="2"/>
  <c r="BD237" i="2"/>
  <c r="BD238" i="2"/>
  <c r="BD239" i="2"/>
  <c r="BD240" i="2"/>
  <c r="BD241" i="2"/>
  <c r="BD242" i="2"/>
  <c r="BD243" i="2"/>
  <c r="BD244" i="2"/>
  <c r="BD245" i="2"/>
  <c r="BD246" i="2"/>
  <c r="BD247" i="2"/>
  <c r="BD248" i="2"/>
  <c r="BD249" i="2"/>
  <c r="BD250" i="2"/>
  <c r="BD251" i="2"/>
  <c r="BD252" i="2"/>
  <c r="BD253" i="2"/>
  <c r="BD254" i="2"/>
  <c r="BD255" i="2"/>
  <c r="BD256" i="2"/>
  <c r="BD257" i="2"/>
  <c r="BD258" i="2"/>
  <c r="BD259" i="2"/>
  <c r="BD260" i="2"/>
  <c r="BD261" i="2"/>
  <c r="BD262" i="2"/>
  <c r="BD263" i="2"/>
  <c r="BD264" i="2"/>
  <c r="BD265" i="2"/>
  <c r="BD266" i="2"/>
  <c r="BD267" i="2"/>
  <c r="BD268" i="2"/>
  <c r="BD269" i="2"/>
  <c r="BD270" i="2"/>
  <c r="BD271" i="2"/>
  <c r="BD272" i="2"/>
  <c r="BD273" i="2"/>
  <c r="BD274" i="2"/>
  <c r="BD275" i="2"/>
  <c r="BD276" i="2"/>
  <c r="BD277" i="2"/>
  <c r="BD278" i="2"/>
  <c r="BD279" i="2"/>
  <c r="BD280" i="2"/>
  <c r="BD281" i="2"/>
  <c r="BD282" i="2"/>
  <c r="BD283" i="2"/>
  <c r="BD284" i="2"/>
  <c r="BD285" i="2"/>
  <c r="BD286" i="2"/>
  <c r="BD287" i="2"/>
  <c r="BD288" i="2"/>
  <c r="BD289" i="2"/>
  <c r="BD290" i="2"/>
  <c r="BD291" i="2"/>
  <c r="BD292" i="2"/>
  <c r="BD293" i="2"/>
  <c r="BD294" i="2"/>
  <c r="BD295" i="2"/>
  <c r="BD296" i="2"/>
  <c r="BD297" i="2"/>
  <c r="BD298" i="2"/>
  <c r="BD299" i="2"/>
  <c r="BD300" i="2"/>
  <c r="BD301" i="2"/>
  <c r="BD302" i="2"/>
  <c r="BD303" i="2"/>
  <c r="BD304" i="2"/>
  <c r="BD305" i="2"/>
  <c r="BD306" i="2"/>
  <c r="BD307" i="2"/>
  <c r="BD308" i="2"/>
  <c r="BD309" i="2"/>
  <c r="BD310" i="2"/>
  <c r="BD311" i="2"/>
  <c r="BD312" i="2"/>
  <c r="BD313" i="2"/>
  <c r="BD314" i="2"/>
  <c r="BD315" i="2"/>
  <c r="BD316" i="2"/>
  <c r="BD317" i="2"/>
  <c r="BD318" i="2"/>
  <c r="BD319" i="2"/>
  <c r="BD320" i="2"/>
  <c r="BD321" i="2"/>
  <c r="BD322" i="2"/>
  <c r="BD323" i="2"/>
  <c r="BD324" i="2"/>
  <c r="BD325" i="2"/>
  <c r="BD326" i="2"/>
  <c r="BD327" i="2"/>
  <c r="BD328" i="2"/>
  <c r="BD329" i="2"/>
  <c r="BD330" i="2"/>
  <c r="BD331" i="2"/>
  <c r="BD332" i="2"/>
  <c r="BD333" i="2"/>
  <c r="BD334" i="2"/>
  <c r="BD335" i="2"/>
  <c r="BD336" i="2"/>
  <c r="BD337" i="2"/>
  <c r="BD338" i="2"/>
  <c r="BD339" i="2"/>
  <c r="BD340" i="2"/>
  <c r="BD341" i="2"/>
  <c r="BD342" i="2"/>
  <c r="BD343" i="2"/>
  <c r="BD344" i="2"/>
  <c r="BD345" i="2"/>
  <c r="BD346" i="2"/>
  <c r="BD347" i="2"/>
  <c r="BD348" i="2"/>
  <c r="BD349" i="2"/>
  <c r="BD350" i="2"/>
  <c r="BD351" i="2"/>
  <c r="BD352" i="2"/>
  <c r="BD353" i="2"/>
  <c r="BD354" i="2"/>
  <c r="BD355" i="2"/>
  <c r="BD356" i="2"/>
  <c r="BD357" i="2"/>
  <c r="BD358" i="2"/>
  <c r="BD359" i="2"/>
  <c r="BD360" i="2"/>
  <c r="BD361" i="2"/>
  <c r="BD362" i="2"/>
  <c r="BD363" i="2"/>
  <c r="BD364" i="2"/>
  <c r="BD365" i="2"/>
  <c r="BD366" i="2"/>
  <c r="BD367" i="2"/>
  <c r="BD368" i="2"/>
  <c r="BD369" i="2"/>
  <c r="BD370" i="2"/>
  <c r="BD371" i="2"/>
  <c r="BD372" i="2"/>
  <c r="BD373" i="2"/>
  <c r="BD374" i="2"/>
  <c r="BD375" i="2"/>
  <c r="BD376" i="2"/>
  <c r="BD377" i="2"/>
  <c r="BD378" i="2"/>
  <c r="BD379" i="2"/>
  <c r="BD380" i="2"/>
  <c r="BD381" i="2"/>
  <c r="BD382" i="2"/>
  <c r="BD383" i="2"/>
  <c r="BD384" i="2"/>
  <c r="BD385" i="2"/>
  <c r="BD386" i="2"/>
  <c r="BD387" i="2"/>
  <c r="BD388" i="2"/>
  <c r="BD389" i="2"/>
  <c r="BD390" i="2"/>
  <c r="BD391" i="2"/>
  <c r="BD392" i="2"/>
  <c r="BD393" i="2"/>
  <c r="BD394" i="2"/>
  <c r="BD395" i="2"/>
  <c r="BD396" i="2"/>
  <c r="BD397" i="2"/>
  <c r="BD398" i="2"/>
  <c r="BD399" i="2"/>
  <c r="BD400" i="2"/>
  <c r="BD401" i="2"/>
  <c r="BD402" i="2"/>
  <c r="BD403" i="2"/>
  <c r="BD404" i="2"/>
  <c r="BD405" i="2"/>
  <c r="BD406" i="2"/>
  <c r="BD407" i="2"/>
  <c r="BD408" i="2"/>
  <c r="BD409" i="2"/>
  <c r="BD410" i="2"/>
  <c r="BD411" i="2"/>
  <c r="BD412" i="2"/>
  <c r="BD413" i="2"/>
  <c r="BD414" i="2"/>
  <c r="BD415" i="2"/>
  <c r="BD416" i="2"/>
  <c r="BD417" i="2"/>
  <c r="BD418" i="2"/>
  <c r="BD419" i="2"/>
  <c r="BD420" i="2"/>
  <c r="BD421" i="2"/>
  <c r="BD422" i="2"/>
  <c r="BD423" i="2"/>
  <c r="BD424" i="2"/>
  <c r="BD425" i="2"/>
  <c r="BD426" i="2"/>
  <c r="BD427" i="2"/>
  <c r="BD428" i="2"/>
  <c r="BD429" i="2"/>
  <c r="BD430" i="2"/>
  <c r="BD431" i="2"/>
  <c r="BD432" i="2"/>
  <c r="BD433" i="2"/>
  <c r="BD434" i="2"/>
  <c r="BD435" i="2"/>
  <c r="BD436" i="2"/>
  <c r="BD437" i="2"/>
  <c r="BD438" i="2"/>
  <c r="BD439" i="2"/>
  <c r="BD440" i="2"/>
  <c r="BD441" i="2"/>
  <c r="BD442" i="2"/>
  <c r="BD443" i="2"/>
  <c r="BD444" i="2"/>
  <c r="BD445" i="2"/>
  <c r="BD446" i="2"/>
  <c r="BD447" i="2"/>
  <c r="BD448" i="2"/>
  <c r="BD449" i="2"/>
  <c r="BD450" i="2"/>
  <c r="BD451" i="2"/>
  <c r="BD452" i="2"/>
  <c r="BD453" i="2"/>
  <c r="BD454" i="2"/>
  <c r="BD455" i="2"/>
  <c r="BD456" i="2"/>
  <c r="BD457" i="2"/>
  <c r="BD458" i="2"/>
  <c r="BD459" i="2"/>
  <c r="BD460" i="2"/>
  <c r="BD461" i="2"/>
  <c r="BD462" i="2"/>
  <c r="BD463" i="2"/>
  <c r="BD464" i="2"/>
  <c r="BD465" i="2"/>
  <c r="BD466" i="2"/>
  <c r="BD467" i="2"/>
  <c r="BD468" i="2"/>
  <c r="BD469" i="2"/>
  <c r="BD470" i="2"/>
  <c r="BD471" i="2"/>
  <c r="BD472" i="2"/>
  <c r="BD473" i="2"/>
  <c r="BD474" i="2"/>
  <c r="BD475" i="2"/>
  <c r="BD476" i="2"/>
  <c r="BD477" i="2"/>
  <c r="BD478" i="2"/>
  <c r="BD479" i="2"/>
  <c r="BD480" i="2"/>
  <c r="BD481" i="2"/>
  <c r="BD482" i="2"/>
  <c r="BD483" i="2"/>
  <c r="BD484" i="2"/>
  <c r="BD485" i="2"/>
  <c r="BD486" i="2"/>
  <c r="BD487" i="2"/>
  <c r="BD488" i="2"/>
  <c r="BD489" i="2"/>
  <c r="BD490" i="2"/>
  <c r="BD491" i="2"/>
  <c r="BD492" i="2"/>
  <c r="BD493" i="2"/>
  <c r="BD494" i="2"/>
  <c r="BD495" i="2"/>
  <c r="BD496" i="2"/>
  <c r="BD497" i="2"/>
  <c r="BD498" i="2"/>
  <c r="BD499" i="2"/>
  <c r="BD500" i="2"/>
  <c r="BD501" i="2"/>
  <c r="BD502" i="2"/>
  <c r="BD503" i="2"/>
  <c r="BD504" i="2"/>
  <c r="BD505" i="2"/>
  <c r="BD506" i="2"/>
  <c r="BD507" i="2"/>
  <c r="BD508" i="2"/>
  <c r="BD509" i="2"/>
  <c r="BD510" i="2"/>
  <c r="BD511" i="2"/>
  <c r="BD512" i="2"/>
  <c r="BD513" i="2"/>
  <c r="BD514" i="2"/>
  <c r="BD515" i="2"/>
  <c r="BD516" i="2"/>
  <c r="BD517" i="2"/>
  <c r="BD518" i="2"/>
  <c r="BD519" i="2"/>
  <c r="BD520" i="2"/>
  <c r="BD521" i="2"/>
  <c r="BD522" i="2"/>
  <c r="BD523" i="2"/>
  <c r="BD524" i="2"/>
  <c r="BD525" i="2"/>
  <c r="BD526" i="2"/>
  <c r="BD527" i="2"/>
  <c r="BD528" i="2"/>
  <c r="BD529" i="2"/>
  <c r="BD530" i="2"/>
  <c r="BD531" i="2"/>
  <c r="BD532" i="2"/>
  <c r="BD533" i="2"/>
  <c r="BD534" i="2"/>
  <c r="BD535" i="2"/>
  <c r="BD536" i="2"/>
  <c r="BD537" i="2"/>
  <c r="BD538" i="2"/>
  <c r="BD539" i="2"/>
  <c r="BD540" i="2"/>
  <c r="BD541" i="2"/>
  <c r="BD542" i="2"/>
  <c r="BD543" i="2"/>
  <c r="BD544" i="2"/>
  <c r="BD545" i="2"/>
  <c r="BD546" i="2"/>
  <c r="BD547" i="2"/>
  <c r="BD548" i="2"/>
  <c r="BD549" i="2"/>
  <c r="BD550" i="2"/>
  <c r="BD551" i="2"/>
  <c r="BD552" i="2"/>
  <c r="BD553" i="2"/>
  <c r="BD554" i="2"/>
  <c r="BD555" i="2"/>
  <c r="BD556" i="2"/>
  <c r="BD557" i="2"/>
  <c r="BD558" i="2"/>
  <c r="BD559" i="2"/>
  <c r="BD560" i="2"/>
  <c r="BD561" i="2"/>
  <c r="BD562" i="2"/>
  <c r="BD563" i="2"/>
  <c r="BD564" i="2"/>
  <c r="BD565" i="2"/>
  <c r="BD566" i="2"/>
  <c r="BD567" i="2"/>
  <c r="BD568" i="2"/>
  <c r="BD569" i="2"/>
  <c r="BD570" i="2"/>
  <c r="BD571" i="2"/>
  <c r="BD572" i="2"/>
  <c r="BD573" i="2"/>
  <c r="BD574" i="2"/>
  <c r="BD575" i="2"/>
  <c r="BD576" i="2"/>
  <c r="BD577" i="2"/>
  <c r="BD578" i="2"/>
  <c r="BD579" i="2"/>
  <c r="BD580" i="2"/>
  <c r="BD581" i="2"/>
  <c r="BD582" i="2"/>
  <c r="BD583" i="2"/>
  <c r="BD584" i="2"/>
  <c r="BD585" i="2"/>
  <c r="BD586" i="2"/>
  <c r="BD587" i="2"/>
  <c r="BD588" i="2"/>
  <c r="BD589" i="2"/>
  <c r="BD590" i="2"/>
  <c r="BD591" i="2"/>
  <c r="BD592" i="2"/>
  <c r="BD593" i="2"/>
  <c r="BD594" i="2"/>
  <c r="BD595" i="2"/>
  <c r="BD596" i="2"/>
  <c r="BD597" i="2"/>
  <c r="BD598" i="2"/>
  <c r="BD599" i="2"/>
  <c r="BD600" i="2"/>
  <c r="BD601" i="2"/>
  <c r="BD602" i="2"/>
  <c r="BD603" i="2"/>
  <c r="BD604" i="2"/>
  <c r="BD605" i="2"/>
  <c r="BD606" i="2"/>
  <c r="BD607" i="2"/>
  <c r="BD608" i="2"/>
  <c r="BD609" i="2"/>
  <c r="BD610" i="2"/>
  <c r="BD611" i="2"/>
  <c r="BD612" i="2"/>
  <c r="BD613" i="2"/>
  <c r="BD614" i="2"/>
  <c r="BD615" i="2"/>
  <c r="BD616" i="2"/>
  <c r="BD617" i="2"/>
  <c r="BD618" i="2"/>
  <c r="BD619" i="2"/>
  <c r="BD620" i="2"/>
  <c r="BD621" i="2"/>
  <c r="BD622" i="2"/>
  <c r="BD623" i="2"/>
  <c r="BD624" i="2"/>
  <c r="BD625" i="2"/>
  <c r="BD626" i="2"/>
  <c r="BD627" i="2"/>
  <c r="BD628" i="2"/>
  <c r="BD629" i="2"/>
  <c r="BD630" i="2"/>
  <c r="BD631" i="2"/>
  <c r="BD632" i="2"/>
  <c r="BD633" i="2"/>
  <c r="BD634" i="2"/>
  <c r="BD635" i="2"/>
  <c r="BD636" i="2"/>
  <c r="BD637" i="2"/>
  <c r="BD638" i="2"/>
  <c r="BD639" i="2"/>
  <c r="BD640" i="2"/>
  <c r="BD641" i="2"/>
  <c r="BD642" i="2"/>
  <c r="BD643" i="2"/>
  <c r="BD644" i="2"/>
  <c r="BD645" i="2"/>
  <c r="BD646" i="2"/>
  <c r="BD647" i="2"/>
  <c r="BD648" i="2"/>
  <c r="BD649" i="2"/>
  <c r="BD650" i="2"/>
  <c r="BD651" i="2"/>
  <c r="BD652" i="2"/>
  <c r="BD653" i="2"/>
  <c r="BD654" i="2"/>
  <c r="BD655" i="2"/>
  <c r="BD656" i="2"/>
  <c r="BD657" i="2"/>
  <c r="BD658" i="2"/>
  <c r="BD659" i="2"/>
  <c r="BD660" i="2"/>
  <c r="BD661" i="2"/>
  <c r="BD662" i="2"/>
  <c r="BD663" i="2"/>
  <c r="BD664" i="2"/>
  <c r="BD665" i="2"/>
  <c r="BD666" i="2"/>
  <c r="BD667" i="2"/>
  <c r="BD668" i="2"/>
  <c r="BD669" i="2"/>
  <c r="BD670" i="2"/>
  <c r="BD671" i="2"/>
  <c r="BD672" i="2"/>
  <c r="BD673" i="2"/>
  <c r="BD674" i="2"/>
  <c r="BD675" i="2"/>
  <c r="BD676" i="2"/>
  <c r="BD677" i="2"/>
  <c r="BD678" i="2"/>
  <c r="BD679" i="2"/>
  <c r="BD680" i="2"/>
  <c r="BD681" i="2"/>
  <c r="BD682" i="2"/>
  <c r="BD683" i="2"/>
  <c r="BD684" i="2"/>
  <c r="BD685" i="2"/>
  <c r="BD686" i="2"/>
  <c r="BD687" i="2"/>
  <c r="BD688" i="2"/>
  <c r="BD689" i="2"/>
  <c r="BD690" i="2"/>
  <c r="BD691" i="2"/>
  <c r="BD692" i="2"/>
  <c r="BD693" i="2"/>
  <c r="BD694" i="2"/>
  <c r="BD695" i="2"/>
  <c r="BD696" i="2"/>
  <c r="BD697" i="2"/>
  <c r="BD698" i="2"/>
  <c r="BD699" i="2"/>
  <c r="BD700" i="2"/>
  <c r="BD701" i="2"/>
  <c r="BD702" i="2"/>
  <c r="BD703" i="2"/>
  <c r="BD704" i="2"/>
  <c r="BD705" i="2"/>
  <c r="BD706" i="2"/>
  <c r="BD707" i="2"/>
  <c r="BD708" i="2"/>
  <c r="BD709" i="2"/>
  <c r="BD710" i="2"/>
  <c r="BD711" i="2"/>
  <c r="BD712" i="2"/>
  <c r="BD713" i="2"/>
  <c r="BD714" i="2"/>
  <c r="BD715" i="2"/>
  <c r="BD5" i="2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BC22" i="2"/>
  <c r="BC23" i="2"/>
  <c r="BC24" i="2"/>
  <c r="BC25" i="2"/>
  <c r="BC26" i="2"/>
  <c r="BC27" i="2"/>
  <c r="BC28" i="2"/>
  <c r="BC29" i="2"/>
  <c r="BC30" i="2"/>
  <c r="BC31" i="2"/>
  <c r="BC32" i="2"/>
  <c r="BC33" i="2"/>
  <c r="BC34" i="2"/>
  <c r="BC35" i="2"/>
  <c r="BC36" i="2"/>
  <c r="BC37" i="2"/>
  <c r="BC38" i="2"/>
  <c r="BC39" i="2"/>
  <c r="BC40" i="2"/>
  <c r="BC41" i="2"/>
  <c r="BC42" i="2"/>
  <c r="BC43" i="2"/>
  <c r="BC44" i="2"/>
  <c r="BC45" i="2"/>
  <c r="BC46" i="2"/>
  <c r="BC47" i="2"/>
  <c r="BC48" i="2"/>
  <c r="BC49" i="2"/>
  <c r="BC50" i="2"/>
  <c r="BC51" i="2"/>
  <c r="BC52" i="2"/>
  <c r="BC53" i="2"/>
  <c r="BC54" i="2"/>
  <c r="BC55" i="2"/>
  <c r="BC56" i="2"/>
  <c r="BC57" i="2"/>
  <c r="BC58" i="2"/>
  <c r="BC59" i="2"/>
  <c r="BC60" i="2"/>
  <c r="BC61" i="2"/>
  <c r="BC62" i="2"/>
  <c r="BC63" i="2"/>
  <c r="BC64" i="2"/>
  <c r="BC65" i="2"/>
  <c r="BC66" i="2"/>
  <c r="BC67" i="2"/>
  <c r="BC68" i="2"/>
  <c r="BC69" i="2"/>
  <c r="BC70" i="2"/>
  <c r="BC71" i="2"/>
  <c r="BC72" i="2"/>
  <c r="BC73" i="2"/>
  <c r="BC74" i="2"/>
  <c r="BC75" i="2"/>
  <c r="BC76" i="2"/>
  <c r="BC77" i="2"/>
  <c r="BC78" i="2"/>
  <c r="BC79" i="2"/>
  <c r="BC80" i="2"/>
  <c r="BC81" i="2"/>
  <c r="BC82" i="2"/>
  <c r="BC83" i="2"/>
  <c r="BC84" i="2"/>
  <c r="BC85" i="2"/>
  <c r="BC86" i="2"/>
  <c r="BC87" i="2"/>
  <c r="BC88" i="2"/>
  <c r="BC89" i="2"/>
  <c r="BC90" i="2"/>
  <c r="BC91" i="2"/>
  <c r="BC92" i="2"/>
  <c r="BC93" i="2"/>
  <c r="BC94" i="2"/>
  <c r="BC95" i="2"/>
  <c r="BC96" i="2"/>
  <c r="BC97" i="2"/>
  <c r="BC98" i="2"/>
  <c r="BC99" i="2"/>
  <c r="BC100" i="2"/>
  <c r="BC101" i="2"/>
  <c r="BC102" i="2"/>
  <c r="BC103" i="2"/>
  <c r="BC104" i="2"/>
  <c r="BC105" i="2"/>
  <c r="BC106" i="2"/>
  <c r="BC107" i="2"/>
  <c r="BC108" i="2"/>
  <c r="BC109" i="2"/>
  <c r="BC110" i="2"/>
  <c r="BC111" i="2"/>
  <c r="BC112" i="2"/>
  <c r="BC113" i="2"/>
  <c r="BC114" i="2"/>
  <c r="BC115" i="2"/>
  <c r="BC116" i="2"/>
  <c r="BC117" i="2"/>
  <c r="BC118" i="2"/>
  <c r="BC119" i="2"/>
  <c r="BC120" i="2"/>
  <c r="BC121" i="2"/>
  <c r="BC122" i="2"/>
  <c r="BC123" i="2"/>
  <c r="BC124" i="2"/>
  <c r="BC125" i="2"/>
  <c r="BC126" i="2"/>
  <c r="BC127" i="2"/>
  <c r="BC128" i="2"/>
  <c r="BC129" i="2"/>
  <c r="BC130" i="2"/>
  <c r="BC131" i="2"/>
  <c r="BC132" i="2"/>
  <c r="BC133" i="2"/>
  <c r="BC134" i="2"/>
  <c r="BC135" i="2"/>
  <c r="BC136" i="2"/>
  <c r="BC137" i="2"/>
  <c r="BC138" i="2"/>
  <c r="BC139" i="2"/>
  <c r="BC140" i="2"/>
  <c r="BC141" i="2"/>
  <c r="BC142" i="2"/>
  <c r="BC143" i="2"/>
  <c r="BC144" i="2"/>
  <c r="BC145" i="2"/>
  <c r="BC146" i="2"/>
  <c r="BC147" i="2"/>
  <c r="BC148" i="2"/>
  <c r="BC149" i="2"/>
  <c r="BC150" i="2"/>
  <c r="BC151" i="2"/>
  <c r="BC152" i="2"/>
  <c r="BC153" i="2"/>
  <c r="BC154" i="2"/>
  <c r="BC155" i="2"/>
  <c r="BC156" i="2"/>
  <c r="BC157" i="2"/>
  <c r="BC158" i="2"/>
  <c r="BC159" i="2"/>
  <c r="BC160" i="2"/>
  <c r="BC161" i="2"/>
  <c r="BC162" i="2"/>
  <c r="BC163" i="2"/>
  <c r="BC164" i="2"/>
  <c r="BC165" i="2"/>
  <c r="BC166" i="2"/>
  <c r="BC167" i="2"/>
  <c r="BC168" i="2"/>
  <c r="BC169" i="2"/>
  <c r="BC170" i="2"/>
  <c r="BC171" i="2"/>
  <c r="BC172" i="2"/>
  <c r="BC173" i="2"/>
  <c r="BC174" i="2"/>
  <c r="BC175" i="2"/>
  <c r="BC176" i="2"/>
  <c r="BC177" i="2"/>
  <c r="BC178" i="2"/>
  <c r="BC179" i="2"/>
  <c r="BC180" i="2"/>
  <c r="BC181" i="2"/>
  <c r="BC182" i="2"/>
  <c r="BC183" i="2"/>
  <c r="BC184" i="2"/>
  <c r="BC185" i="2"/>
  <c r="BC186" i="2"/>
  <c r="BC187" i="2"/>
  <c r="BC188" i="2"/>
  <c r="BC189" i="2"/>
  <c r="BC190" i="2"/>
  <c r="BC191" i="2"/>
  <c r="BC192" i="2"/>
  <c r="BC193" i="2"/>
  <c r="BC194" i="2"/>
  <c r="BC195" i="2"/>
  <c r="BC196" i="2"/>
  <c r="BC197" i="2"/>
  <c r="BC198" i="2"/>
  <c r="BC199" i="2"/>
  <c r="BC200" i="2"/>
  <c r="BC201" i="2"/>
  <c r="BC202" i="2"/>
  <c r="BC203" i="2"/>
  <c r="BC204" i="2"/>
  <c r="BC205" i="2"/>
  <c r="BC206" i="2"/>
  <c r="BC207" i="2"/>
  <c r="BC208" i="2"/>
  <c r="BC209" i="2"/>
  <c r="BC210" i="2"/>
  <c r="BC211" i="2"/>
  <c r="BC212" i="2"/>
  <c r="BC213" i="2"/>
  <c r="BC214" i="2"/>
  <c r="BC215" i="2"/>
  <c r="BC216" i="2"/>
  <c r="BC217" i="2"/>
  <c r="BC218" i="2"/>
  <c r="BC219" i="2"/>
  <c r="BC220" i="2"/>
  <c r="BC221" i="2"/>
  <c r="BC222" i="2"/>
  <c r="BC223" i="2"/>
  <c r="BC224" i="2"/>
  <c r="BC225" i="2"/>
  <c r="BC226" i="2"/>
  <c r="BC227" i="2"/>
  <c r="BC228" i="2"/>
  <c r="BC229" i="2"/>
  <c r="BC230" i="2"/>
  <c r="BC231" i="2"/>
  <c r="BC232" i="2"/>
  <c r="BC233" i="2"/>
  <c r="BC234" i="2"/>
  <c r="BC235" i="2"/>
  <c r="BC236" i="2"/>
  <c r="BC237" i="2"/>
  <c r="BC238" i="2"/>
  <c r="BC239" i="2"/>
  <c r="BC240" i="2"/>
  <c r="BC241" i="2"/>
  <c r="BC242" i="2"/>
  <c r="BC243" i="2"/>
  <c r="BC244" i="2"/>
  <c r="BC245" i="2"/>
  <c r="BC246" i="2"/>
  <c r="BC247" i="2"/>
  <c r="BC248" i="2"/>
  <c r="BC249" i="2"/>
  <c r="BC250" i="2"/>
  <c r="BC251" i="2"/>
  <c r="BC252" i="2"/>
  <c r="BC253" i="2"/>
  <c r="BC254" i="2"/>
  <c r="BC255" i="2"/>
  <c r="BC256" i="2"/>
  <c r="BC257" i="2"/>
  <c r="BC258" i="2"/>
  <c r="BC259" i="2"/>
  <c r="BC260" i="2"/>
  <c r="BC261" i="2"/>
  <c r="BC262" i="2"/>
  <c r="BC263" i="2"/>
  <c r="BC264" i="2"/>
  <c r="BC265" i="2"/>
  <c r="BC266" i="2"/>
  <c r="BC267" i="2"/>
  <c r="BC268" i="2"/>
  <c r="BC269" i="2"/>
  <c r="BC270" i="2"/>
  <c r="BC271" i="2"/>
  <c r="BC272" i="2"/>
  <c r="BC273" i="2"/>
  <c r="BC274" i="2"/>
  <c r="BC275" i="2"/>
  <c r="BC276" i="2"/>
  <c r="BC277" i="2"/>
  <c r="BC278" i="2"/>
  <c r="BC279" i="2"/>
  <c r="BC280" i="2"/>
  <c r="BC281" i="2"/>
  <c r="BC282" i="2"/>
  <c r="BC283" i="2"/>
  <c r="BC284" i="2"/>
  <c r="BC285" i="2"/>
  <c r="BC286" i="2"/>
  <c r="BC287" i="2"/>
  <c r="BC288" i="2"/>
  <c r="BC289" i="2"/>
  <c r="BC290" i="2"/>
  <c r="BC291" i="2"/>
  <c r="BC292" i="2"/>
  <c r="BC293" i="2"/>
  <c r="BC294" i="2"/>
  <c r="BC295" i="2"/>
  <c r="BC296" i="2"/>
  <c r="BC297" i="2"/>
  <c r="BC298" i="2"/>
  <c r="BC299" i="2"/>
  <c r="BC300" i="2"/>
  <c r="BC301" i="2"/>
  <c r="BC302" i="2"/>
  <c r="BC303" i="2"/>
  <c r="BC304" i="2"/>
  <c r="BC305" i="2"/>
  <c r="BC306" i="2"/>
  <c r="BC307" i="2"/>
  <c r="BC308" i="2"/>
  <c r="BC309" i="2"/>
  <c r="BC310" i="2"/>
  <c r="BC311" i="2"/>
  <c r="BC312" i="2"/>
  <c r="BC313" i="2"/>
  <c r="BC314" i="2"/>
  <c r="BC315" i="2"/>
  <c r="BC316" i="2"/>
  <c r="BC317" i="2"/>
  <c r="BC318" i="2"/>
  <c r="BC319" i="2"/>
  <c r="BC320" i="2"/>
  <c r="BC321" i="2"/>
  <c r="BC322" i="2"/>
  <c r="BC323" i="2"/>
  <c r="BC324" i="2"/>
  <c r="BC325" i="2"/>
  <c r="BC326" i="2"/>
  <c r="BC327" i="2"/>
  <c r="BC328" i="2"/>
  <c r="BC329" i="2"/>
  <c r="BC330" i="2"/>
  <c r="BC331" i="2"/>
  <c r="BC332" i="2"/>
  <c r="BC333" i="2"/>
  <c r="BC334" i="2"/>
  <c r="BC335" i="2"/>
  <c r="BC336" i="2"/>
  <c r="BC337" i="2"/>
  <c r="BC338" i="2"/>
  <c r="BC339" i="2"/>
  <c r="BC340" i="2"/>
  <c r="BC341" i="2"/>
  <c r="BC342" i="2"/>
  <c r="BC343" i="2"/>
  <c r="BC344" i="2"/>
  <c r="BC345" i="2"/>
  <c r="BC346" i="2"/>
  <c r="BC347" i="2"/>
  <c r="BC348" i="2"/>
  <c r="BC349" i="2"/>
  <c r="BC350" i="2"/>
  <c r="BC351" i="2"/>
  <c r="BC352" i="2"/>
  <c r="BC353" i="2"/>
  <c r="BC354" i="2"/>
  <c r="BC355" i="2"/>
  <c r="BC356" i="2"/>
  <c r="BC357" i="2"/>
  <c r="BC358" i="2"/>
  <c r="BC359" i="2"/>
  <c r="BC360" i="2"/>
  <c r="BC361" i="2"/>
  <c r="BC362" i="2"/>
  <c r="BC363" i="2"/>
  <c r="BC364" i="2"/>
  <c r="BC365" i="2"/>
  <c r="BC366" i="2"/>
  <c r="BC367" i="2"/>
  <c r="BC368" i="2"/>
  <c r="BC369" i="2"/>
  <c r="BC370" i="2"/>
  <c r="BC371" i="2"/>
  <c r="BC372" i="2"/>
  <c r="BC373" i="2"/>
  <c r="BC374" i="2"/>
  <c r="BC375" i="2"/>
  <c r="BC376" i="2"/>
  <c r="BC377" i="2"/>
  <c r="BC378" i="2"/>
  <c r="BC379" i="2"/>
  <c r="BC380" i="2"/>
  <c r="BC381" i="2"/>
  <c r="BC382" i="2"/>
  <c r="BC383" i="2"/>
  <c r="BC384" i="2"/>
  <c r="BC385" i="2"/>
  <c r="BC386" i="2"/>
  <c r="BC387" i="2"/>
  <c r="BC388" i="2"/>
  <c r="BC389" i="2"/>
  <c r="BC390" i="2"/>
  <c r="BC391" i="2"/>
  <c r="BC392" i="2"/>
  <c r="BC393" i="2"/>
  <c r="BC394" i="2"/>
  <c r="BC395" i="2"/>
  <c r="BC396" i="2"/>
  <c r="BC397" i="2"/>
  <c r="BC398" i="2"/>
  <c r="BC399" i="2"/>
  <c r="BC400" i="2"/>
  <c r="BC401" i="2"/>
  <c r="BC402" i="2"/>
  <c r="BC403" i="2"/>
  <c r="BC404" i="2"/>
  <c r="BC405" i="2"/>
  <c r="BC406" i="2"/>
  <c r="BC407" i="2"/>
  <c r="BC408" i="2"/>
  <c r="BC409" i="2"/>
  <c r="BC410" i="2"/>
  <c r="BC411" i="2"/>
  <c r="BC412" i="2"/>
  <c r="BC413" i="2"/>
  <c r="BC414" i="2"/>
  <c r="BC415" i="2"/>
  <c r="BC416" i="2"/>
  <c r="BC417" i="2"/>
  <c r="BC418" i="2"/>
  <c r="BC419" i="2"/>
  <c r="BC420" i="2"/>
  <c r="BC421" i="2"/>
  <c r="BC422" i="2"/>
  <c r="BC423" i="2"/>
  <c r="BC424" i="2"/>
  <c r="BC425" i="2"/>
  <c r="BC426" i="2"/>
  <c r="BC427" i="2"/>
  <c r="BC428" i="2"/>
  <c r="BC429" i="2"/>
  <c r="BC430" i="2"/>
  <c r="BC431" i="2"/>
  <c r="BC432" i="2"/>
  <c r="BC433" i="2"/>
  <c r="BC434" i="2"/>
  <c r="BC435" i="2"/>
  <c r="BC436" i="2"/>
  <c r="BC437" i="2"/>
  <c r="BC438" i="2"/>
  <c r="BC439" i="2"/>
  <c r="BC440" i="2"/>
  <c r="BC441" i="2"/>
  <c r="BC442" i="2"/>
  <c r="BC443" i="2"/>
  <c r="BC444" i="2"/>
  <c r="BC445" i="2"/>
  <c r="BC446" i="2"/>
  <c r="BC447" i="2"/>
  <c r="BC448" i="2"/>
  <c r="BC449" i="2"/>
  <c r="BC450" i="2"/>
  <c r="BC451" i="2"/>
  <c r="BC452" i="2"/>
  <c r="BC453" i="2"/>
  <c r="BC454" i="2"/>
  <c r="BC455" i="2"/>
  <c r="BC456" i="2"/>
  <c r="BC457" i="2"/>
  <c r="BC458" i="2"/>
  <c r="BC459" i="2"/>
  <c r="BC460" i="2"/>
  <c r="BC461" i="2"/>
  <c r="BC462" i="2"/>
  <c r="BC463" i="2"/>
  <c r="BC464" i="2"/>
  <c r="BC465" i="2"/>
  <c r="BC466" i="2"/>
  <c r="BC467" i="2"/>
  <c r="BC468" i="2"/>
  <c r="BC469" i="2"/>
  <c r="BC470" i="2"/>
  <c r="BC471" i="2"/>
  <c r="BC472" i="2"/>
  <c r="BC473" i="2"/>
  <c r="BC474" i="2"/>
  <c r="BC475" i="2"/>
  <c r="BC476" i="2"/>
  <c r="BC477" i="2"/>
  <c r="BC478" i="2"/>
  <c r="BC479" i="2"/>
  <c r="BC480" i="2"/>
  <c r="BC481" i="2"/>
  <c r="BC482" i="2"/>
  <c r="BC483" i="2"/>
  <c r="BC484" i="2"/>
  <c r="BC485" i="2"/>
  <c r="BC486" i="2"/>
  <c r="BC487" i="2"/>
  <c r="BC488" i="2"/>
  <c r="BC489" i="2"/>
  <c r="BC490" i="2"/>
  <c r="BC491" i="2"/>
  <c r="BC492" i="2"/>
  <c r="BC493" i="2"/>
  <c r="BC494" i="2"/>
  <c r="BC495" i="2"/>
  <c r="BC496" i="2"/>
  <c r="BC497" i="2"/>
  <c r="BC498" i="2"/>
  <c r="BC499" i="2"/>
  <c r="BC500" i="2"/>
  <c r="BC501" i="2"/>
  <c r="BC502" i="2"/>
  <c r="BC503" i="2"/>
  <c r="BC504" i="2"/>
  <c r="BC505" i="2"/>
  <c r="BC506" i="2"/>
  <c r="BC507" i="2"/>
  <c r="BC508" i="2"/>
  <c r="BC509" i="2"/>
  <c r="BC510" i="2"/>
  <c r="BC511" i="2"/>
  <c r="BC512" i="2"/>
  <c r="BC513" i="2"/>
  <c r="BC514" i="2"/>
  <c r="BC515" i="2"/>
  <c r="BC516" i="2"/>
  <c r="BC517" i="2"/>
  <c r="BC518" i="2"/>
  <c r="BC519" i="2"/>
  <c r="BC520" i="2"/>
  <c r="BC521" i="2"/>
  <c r="BC522" i="2"/>
  <c r="BC523" i="2"/>
  <c r="BC524" i="2"/>
  <c r="BC525" i="2"/>
  <c r="BC526" i="2"/>
  <c r="BC527" i="2"/>
  <c r="BC528" i="2"/>
  <c r="BC529" i="2"/>
  <c r="BC530" i="2"/>
  <c r="BC531" i="2"/>
  <c r="BC532" i="2"/>
  <c r="BC533" i="2"/>
  <c r="BC534" i="2"/>
  <c r="BC535" i="2"/>
  <c r="BC536" i="2"/>
  <c r="BC537" i="2"/>
  <c r="BC538" i="2"/>
  <c r="BC539" i="2"/>
  <c r="BC540" i="2"/>
  <c r="BC541" i="2"/>
  <c r="BC542" i="2"/>
  <c r="BC543" i="2"/>
  <c r="BC544" i="2"/>
  <c r="BC545" i="2"/>
  <c r="BC546" i="2"/>
  <c r="BC547" i="2"/>
  <c r="BC548" i="2"/>
  <c r="BC549" i="2"/>
  <c r="BC550" i="2"/>
  <c r="BC551" i="2"/>
  <c r="BC552" i="2"/>
  <c r="BC553" i="2"/>
  <c r="BC554" i="2"/>
  <c r="BC555" i="2"/>
  <c r="BC556" i="2"/>
  <c r="BC557" i="2"/>
  <c r="BC558" i="2"/>
  <c r="BC559" i="2"/>
  <c r="BC560" i="2"/>
  <c r="BC561" i="2"/>
  <c r="BC562" i="2"/>
  <c r="BC563" i="2"/>
  <c r="BC564" i="2"/>
  <c r="BC565" i="2"/>
  <c r="BC566" i="2"/>
  <c r="BC567" i="2"/>
  <c r="BC568" i="2"/>
  <c r="BC569" i="2"/>
  <c r="BC570" i="2"/>
  <c r="BC571" i="2"/>
  <c r="BC572" i="2"/>
  <c r="BC573" i="2"/>
  <c r="BC574" i="2"/>
  <c r="BC575" i="2"/>
  <c r="BC576" i="2"/>
  <c r="BC577" i="2"/>
  <c r="BC578" i="2"/>
  <c r="BC579" i="2"/>
  <c r="BC580" i="2"/>
  <c r="BC581" i="2"/>
  <c r="BC582" i="2"/>
  <c r="BC583" i="2"/>
  <c r="BC584" i="2"/>
  <c r="BC585" i="2"/>
  <c r="BC586" i="2"/>
  <c r="BC587" i="2"/>
  <c r="BC588" i="2"/>
  <c r="BC589" i="2"/>
  <c r="BC590" i="2"/>
  <c r="BC591" i="2"/>
  <c r="BC592" i="2"/>
  <c r="BC593" i="2"/>
  <c r="BC594" i="2"/>
  <c r="BC595" i="2"/>
  <c r="BC596" i="2"/>
  <c r="BC597" i="2"/>
  <c r="BC598" i="2"/>
  <c r="BC599" i="2"/>
  <c r="BC600" i="2"/>
  <c r="BC601" i="2"/>
  <c r="BC602" i="2"/>
  <c r="BC603" i="2"/>
  <c r="BC604" i="2"/>
  <c r="BC605" i="2"/>
  <c r="BC606" i="2"/>
  <c r="BC607" i="2"/>
  <c r="BC608" i="2"/>
  <c r="BC609" i="2"/>
  <c r="BC610" i="2"/>
  <c r="BC611" i="2"/>
  <c r="BC612" i="2"/>
  <c r="BC613" i="2"/>
  <c r="BC614" i="2"/>
  <c r="BC615" i="2"/>
  <c r="BC616" i="2"/>
  <c r="BC617" i="2"/>
  <c r="BC618" i="2"/>
  <c r="BC619" i="2"/>
  <c r="BC620" i="2"/>
  <c r="BC621" i="2"/>
  <c r="BC622" i="2"/>
  <c r="BC623" i="2"/>
  <c r="BC624" i="2"/>
  <c r="BC625" i="2"/>
  <c r="BC626" i="2"/>
  <c r="BC627" i="2"/>
  <c r="BC628" i="2"/>
  <c r="BC629" i="2"/>
  <c r="BC630" i="2"/>
  <c r="BC631" i="2"/>
  <c r="BC632" i="2"/>
  <c r="BC633" i="2"/>
  <c r="BC634" i="2"/>
  <c r="BC635" i="2"/>
  <c r="BC636" i="2"/>
  <c r="BC637" i="2"/>
  <c r="BC638" i="2"/>
  <c r="BC639" i="2"/>
  <c r="BC640" i="2"/>
  <c r="BC641" i="2"/>
  <c r="BC642" i="2"/>
  <c r="BC643" i="2"/>
  <c r="BC644" i="2"/>
  <c r="BC645" i="2"/>
  <c r="BC646" i="2"/>
  <c r="BC647" i="2"/>
  <c r="BC648" i="2"/>
  <c r="BC649" i="2"/>
  <c r="BC650" i="2"/>
  <c r="BC651" i="2"/>
  <c r="BC652" i="2"/>
  <c r="BC653" i="2"/>
  <c r="BC654" i="2"/>
  <c r="BC655" i="2"/>
  <c r="BC656" i="2"/>
  <c r="BC657" i="2"/>
  <c r="BC658" i="2"/>
  <c r="BC659" i="2"/>
  <c r="BC660" i="2"/>
  <c r="BC661" i="2"/>
  <c r="BC662" i="2"/>
  <c r="BC663" i="2"/>
  <c r="BC664" i="2"/>
  <c r="BC665" i="2"/>
  <c r="BC666" i="2"/>
  <c r="BC667" i="2"/>
  <c r="BC668" i="2"/>
  <c r="BC669" i="2"/>
  <c r="BC670" i="2"/>
  <c r="BC671" i="2"/>
  <c r="BC672" i="2"/>
  <c r="BC673" i="2"/>
  <c r="BC674" i="2"/>
  <c r="BC675" i="2"/>
  <c r="BC676" i="2"/>
  <c r="BC677" i="2"/>
  <c r="BC678" i="2"/>
  <c r="BC679" i="2"/>
  <c r="BC680" i="2"/>
  <c r="BC681" i="2"/>
  <c r="BC682" i="2"/>
  <c r="BC683" i="2"/>
  <c r="BC684" i="2"/>
  <c r="BC685" i="2"/>
  <c r="BC686" i="2"/>
  <c r="BC687" i="2"/>
  <c r="BC688" i="2"/>
  <c r="BC689" i="2"/>
  <c r="BC690" i="2"/>
  <c r="BC691" i="2"/>
  <c r="BC692" i="2"/>
  <c r="BC693" i="2"/>
  <c r="BC694" i="2"/>
  <c r="BC695" i="2"/>
  <c r="BC696" i="2"/>
  <c r="BC697" i="2"/>
  <c r="BC698" i="2"/>
  <c r="BC699" i="2"/>
  <c r="BC700" i="2"/>
  <c r="BC701" i="2"/>
  <c r="BC702" i="2"/>
  <c r="BC703" i="2"/>
  <c r="BC704" i="2"/>
  <c r="BC705" i="2"/>
  <c r="BC706" i="2"/>
  <c r="BC707" i="2"/>
  <c r="BC708" i="2"/>
  <c r="BC709" i="2"/>
  <c r="BC710" i="2"/>
  <c r="BC711" i="2"/>
  <c r="BC712" i="2"/>
  <c r="BC713" i="2"/>
  <c r="BC714" i="2"/>
  <c r="BC715" i="2"/>
  <c r="BC716" i="2"/>
  <c r="BC717" i="2"/>
  <c r="BC718" i="2"/>
  <c r="BC719" i="2"/>
  <c r="BC720" i="2"/>
  <c r="BC721" i="2"/>
  <c r="BC722" i="2"/>
  <c r="BC723" i="2"/>
  <c r="BC724" i="2"/>
  <c r="BC725" i="2"/>
  <c r="BC726" i="2"/>
  <c r="BC727" i="2"/>
  <c r="BC728" i="2"/>
  <c r="BC729" i="2"/>
  <c r="BC730" i="2"/>
  <c r="BC731" i="2"/>
  <c r="BC732" i="2"/>
  <c r="BC733" i="2"/>
  <c r="BC734" i="2"/>
  <c r="BC735" i="2"/>
  <c r="BC736" i="2"/>
  <c r="BC737" i="2"/>
  <c r="BC738" i="2"/>
  <c r="BC739" i="2"/>
  <c r="BC740" i="2"/>
  <c r="BC741" i="2"/>
  <c r="BC742" i="2"/>
  <c r="BC743" i="2"/>
  <c r="BC744" i="2"/>
  <c r="BC745" i="2"/>
  <c r="BC746" i="2"/>
  <c r="BC747" i="2"/>
  <c r="BC748" i="2"/>
  <c r="BC749" i="2"/>
  <c r="BC750" i="2"/>
  <c r="BC751" i="2"/>
  <c r="BC752" i="2"/>
  <c r="BC753" i="2"/>
  <c r="BC754" i="2"/>
  <c r="BC755" i="2"/>
  <c r="BC756" i="2"/>
  <c r="BC757" i="2"/>
  <c r="BC758" i="2"/>
  <c r="BC759" i="2"/>
  <c r="BC760" i="2"/>
  <c r="BC761" i="2"/>
  <c r="BC762" i="2"/>
  <c r="BC763" i="2"/>
  <c r="BC764" i="2"/>
  <c r="BC765" i="2"/>
  <c r="BC766" i="2"/>
  <c r="BC767" i="2"/>
  <c r="BC768" i="2"/>
  <c r="BC769" i="2"/>
  <c r="BC770" i="2"/>
  <c r="BC771" i="2"/>
  <c r="BC772" i="2"/>
  <c r="BC773" i="2"/>
  <c r="BC774" i="2"/>
  <c r="BC775" i="2"/>
  <c r="BC776" i="2"/>
  <c r="BC777" i="2"/>
  <c r="BC778" i="2"/>
  <c r="BC779" i="2"/>
  <c r="BC780" i="2"/>
  <c r="BC781" i="2"/>
  <c r="BC782" i="2"/>
  <c r="BC783" i="2"/>
  <c r="BC784" i="2"/>
  <c r="BC785" i="2"/>
  <c r="BC786" i="2"/>
  <c r="BC787" i="2"/>
  <c r="BC788" i="2"/>
  <c r="BC789" i="2"/>
  <c r="BC790" i="2"/>
  <c r="BC791" i="2"/>
  <c r="BC792" i="2"/>
  <c r="BC793" i="2"/>
  <c r="BC794" i="2"/>
  <c r="BC795" i="2"/>
  <c r="BC796" i="2"/>
  <c r="BC797" i="2"/>
  <c r="BC798" i="2"/>
  <c r="BC799" i="2"/>
  <c r="BC800" i="2"/>
  <c r="BC801" i="2"/>
  <c r="BC802" i="2"/>
  <c r="BC803" i="2"/>
  <c r="BC804" i="2"/>
  <c r="BC805" i="2"/>
  <c r="BC806" i="2"/>
  <c r="BC807" i="2"/>
  <c r="BC808" i="2"/>
  <c r="BC809" i="2"/>
  <c r="BC810" i="2"/>
  <c r="BC811" i="2"/>
  <c r="BC812" i="2"/>
  <c r="BC813" i="2"/>
  <c r="BC814" i="2"/>
  <c r="BC815" i="2"/>
  <c r="BC816" i="2"/>
  <c r="BC817" i="2"/>
  <c r="BC818" i="2"/>
  <c r="BC819" i="2"/>
  <c r="BC820" i="2"/>
  <c r="BC821" i="2"/>
  <c r="BC822" i="2"/>
  <c r="BC823" i="2"/>
  <c r="BC824" i="2"/>
  <c r="BC825" i="2"/>
  <c r="BC826" i="2"/>
  <c r="BC827" i="2"/>
  <c r="BC828" i="2"/>
  <c r="BC829" i="2"/>
  <c r="BC830" i="2"/>
  <c r="BC831" i="2"/>
  <c r="BC832" i="2"/>
  <c r="BC5" i="2"/>
  <c r="BB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B66" i="2"/>
  <c r="BB67" i="2"/>
  <c r="BB68" i="2"/>
  <c r="BB69" i="2"/>
  <c r="BB70" i="2"/>
  <c r="BB71" i="2"/>
  <c r="BB72" i="2"/>
  <c r="BB73" i="2"/>
  <c r="BB74" i="2"/>
  <c r="BB75" i="2"/>
  <c r="BB76" i="2"/>
  <c r="BB77" i="2"/>
  <c r="BB78" i="2"/>
  <c r="BB79" i="2"/>
  <c r="BB80" i="2"/>
  <c r="BB81" i="2"/>
  <c r="BB82" i="2"/>
  <c r="BB83" i="2"/>
  <c r="BB84" i="2"/>
  <c r="BB85" i="2"/>
  <c r="BB86" i="2"/>
  <c r="BB87" i="2"/>
  <c r="BB88" i="2"/>
  <c r="BB89" i="2"/>
  <c r="BB90" i="2"/>
  <c r="BB91" i="2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176" i="2"/>
  <c r="BB177" i="2"/>
  <c r="BB178" i="2"/>
  <c r="BB179" i="2"/>
  <c r="BB180" i="2"/>
  <c r="BB181" i="2"/>
  <c r="BB182" i="2"/>
  <c r="BB183" i="2"/>
  <c r="BB184" i="2"/>
  <c r="BB185" i="2"/>
  <c r="BB186" i="2"/>
  <c r="BB187" i="2"/>
  <c r="BB188" i="2"/>
  <c r="BB189" i="2"/>
  <c r="BB190" i="2"/>
  <c r="BB191" i="2"/>
  <c r="BB192" i="2"/>
  <c r="BB193" i="2"/>
  <c r="BB194" i="2"/>
  <c r="BB195" i="2"/>
  <c r="BB196" i="2"/>
  <c r="BB197" i="2"/>
  <c r="BB198" i="2"/>
  <c r="BB199" i="2"/>
  <c r="BB200" i="2"/>
  <c r="BB201" i="2"/>
  <c r="BB202" i="2"/>
  <c r="BB203" i="2"/>
  <c r="BB204" i="2"/>
  <c r="BB205" i="2"/>
  <c r="BB206" i="2"/>
  <c r="BB207" i="2"/>
  <c r="BB208" i="2"/>
  <c r="BB209" i="2"/>
  <c r="BB210" i="2"/>
  <c r="BB211" i="2"/>
  <c r="BB212" i="2"/>
  <c r="BB213" i="2"/>
  <c r="BB214" i="2"/>
  <c r="BB215" i="2"/>
  <c r="BB216" i="2"/>
  <c r="BB217" i="2"/>
  <c r="BB218" i="2"/>
  <c r="BB219" i="2"/>
  <c r="BB220" i="2"/>
  <c r="BB221" i="2"/>
  <c r="BB222" i="2"/>
  <c r="BB223" i="2"/>
  <c r="BB224" i="2"/>
  <c r="BB225" i="2"/>
  <c r="BB226" i="2"/>
  <c r="BB227" i="2"/>
  <c r="BB228" i="2"/>
  <c r="BB229" i="2"/>
  <c r="BB230" i="2"/>
  <c r="BB231" i="2"/>
  <c r="BB232" i="2"/>
  <c r="BB233" i="2"/>
  <c r="BB234" i="2"/>
  <c r="BB235" i="2"/>
  <c r="BB236" i="2"/>
  <c r="BB237" i="2"/>
  <c r="BB238" i="2"/>
  <c r="BB239" i="2"/>
  <c r="BB240" i="2"/>
  <c r="BB241" i="2"/>
  <c r="BB242" i="2"/>
  <c r="BB243" i="2"/>
  <c r="BB244" i="2"/>
  <c r="BB245" i="2"/>
  <c r="BB246" i="2"/>
  <c r="BB247" i="2"/>
  <c r="BB248" i="2"/>
  <c r="BB249" i="2"/>
  <c r="BB250" i="2"/>
  <c r="BB251" i="2"/>
  <c r="BB252" i="2"/>
  <c r="BB253" i="2"/>
  <c r="BB254" i="2"/>
  <c r="BB255" i="2"/>
  <c r="BB256" i="2"/>
  <c r="BB257" i="2"/>
  <c r="BB258" i="2"/>
  <c r="BB259" i="2"/>
  <c r="BB260" i="2"/>
  <c r="BB261" i="2"/>
  <c r="BB262" i="2"/>
  <c r="BB263" i="2"/>
  <c r="BB264" i="2"/>
  <c r="BB265" i="2"/>
  <c r="BB266" i="2"/>
  <c r="BB267" i="2"/>
  <c r="BB268" i="2"/>
  <c r="BB269" i="2"/>
  <c r="BB270" i="2"/>
  <c r="BB271" i="2"/>
  <c r="BB272" i="2"/>
  <c r="BB273" i="2"/>
  <c r="BB274" i="2"/>
  <c r="BB275" i="2"/>
  <c r="BB276" i="2"/>
  <c r="BB277" i="2"/>
  <c r="BB278" i="2"/>
  <c r="BB279" i="2"/>
  <c r="BB280" i="2"/>
  <c r="BB281" i="2"/>
  <c r="BB282" i="2"/>
  <c r="BB283" i="2"/>
  <c r="BB284" i="2"/>
  <c r="BB285" i="2"/>
  <c r="BB286" i="2"/>
  <c r="BB287" i="2"/>
  <c r="BB288" i="2"/>
  <c r="BB289" i="2"/>
  <c r="BB290" i="2"/>
  <c r="BB291" i="2"/>
  <c r="BB292" i="2"/>
  <c r="BB293" i="2"/>
  <c r="BB294" i="2"/>
  <c r="BB295" i="2"/>
  <c r="BB296" i="2"/>
  <c r="BB297" i="2"/>
  <c r="BB298" i="2"/>
  <c r="BB299" i="2"/>
  <c r="BB300" i="2"/>
  <c r="BB301" i="2"/>
  <c r="BB302" i="2"/>
  <c r="BB303" i="2"/>
  <c r="BB304" i="2"/>
  <c r="BB305" i="2"/>
  <c r="BB306" i="2"/>
  <c r="BB307" i="2"/>
  <c r="BB308" i="2"/>
  <c r="BB309" i="2"/>
  <c r="BB310" i="2"/>
  <c r="BB311" i="2"/>
  <c r="BB312" i="2"/>
  <c r="BB313" i="2"/>
  <c r="BB314" i="2"/>
  <c r="BB315" i="2"/>
  <c r="BB316" i="2"/>
  <c r="BB317" i="2"/>
  <c r="BB318" i="2"/>
  <c r="BB319" i="2"/>
  <c r="BB320" i="2"/>
  <c r="BB321" i="2"/>
  <c r="BB322" i="2"/>
  <c r="BB323" i="2"/>
  <c r="BB324" i="2"/>
  <c r="BB325" i="2"/>
  <c r="BB326" i="2"/>
  <c r="BB327" i="2"/>
  <c r="BB328" i="2"/>
  <c r="BB329" i="2"/>
  <c r="BB330" i="2"/>
  <c r="BB331" i="2"/>
  <c r="BB332" i="2"/>
  <c r="BB333" i="2"/>
  <c r="BB334" i="2"/>
  <c r="BB335" i="2"/>
  <c r="BB336" i="2"/>
  <c r="BB337" i="2"/>
  <c r="BB338" i="2"/>
  <c r="BB339" i="2"/>
  <c r="BB340" i="2"/>
  <c r="BB341" i="2"/>
  <c r="BB342" i="2"/>
  <c r="BB343" i="2"/>
  <c r="BB344" i="2"/>
  <c r="BB345" i="2"/>
  <c r="BB346" i="2"/>
  <c r="BB347" i="2"/>
  <c r="BB348" i="2"/>
  <c r="BB349" i="2"/>
  <c r="BB350" i="2"/>
  <c r="BB351" i="2"/>
  <c r="BB352" i="2"/>
  <c r="BB353" i="2"/>
  <c r="BB354" i="2"/>
  <c r="BB355" i="2"/>
  <c r="BB356" i="2"/>
  <c r="BB357" i="2"/>
  <c r="BB358" i="2"/>
  <c r="BB359" i="2"/>
  <c r="BB360" i="2"/>
  <c r="BB361" i="2"/>
  <c r="BB362" i="2"/>
  <c r="BB363" i="2"/>
  <c r="BB364" i="2"/>
  <c r="BB365" i="2"/>
  <c r="BB366" i="2"/>
  <c r="BB367" i="2"/>
  <c r="BB368" i="2"/>
  <c r="BB369" i="2"/>
  <c r="BB370" i="2"/>
  <c r="BB371" i="2"/>
  <c r="BB372" i="2"/>
  <c r="BB373" i="2"/>
  <c r="BB374" i="2"/>
  <c r="BB375" i="2"/>
  <c r="BB376" i="2"/>
  <c r="BB377" i="2"/>
  <c r="BB378" i="2"/>
  <c r="BB379" i="2"/>
  <c r="BB380" i="2"/>
  <c r="BB381" i="2"/>
  <c r="BB382" i="2"/>
  <c r="BB383" i="2"/>
  <c r="BB384" i="2"/>
  <c r="BB385" i="2"/>
  <c r="BB386" i="2"/>
  <c r="BB387" i="2"/>
  <c r="BB388" i="2"/>
  <c r="BB389" i="2"/>
  <c r="BB390" i="2"/>
  <c r="BB391" i="2"/>
  <c r="BB392" i="2"/>
  <c r="BB393" i="2"/>
  <c r="BB394" i="2"/>
  <c r="BB395" i="2"/>
  <c r="BB396" i="2"/>
  <c r="BB397" i="2"/>
  <c r="BB398" i="2"/>
  <c r="BB399" i="2"/>
  <c r="BB400" i="2"/>
  <c r="BB401" i="2"/>
  <c r="BB402" i="2"/>
  <c r="BB403" i="2"/>
  <c r="BB404" i="2"/>
  <c r="BB405" i="2"/>
  <c r="BB406" i="2"/>
  <c r="BB407" i="2"/>
  <c r="BB408" i="2"/>
  <c r="BB409" i="2"/>
  <c r="BB410" i="2"/>
  <c r="BB411" i="2"/>
  <c r="BB412" i="2"/>
  <c r="BB413" i="2"/>
  <c r="BB414" i="2"/>
  <c r="BB415" i="2"/>
  <c r="BB416" i="2"/>
  <c r="BB417" i="2"/>
  <c r="BB418" i="2"/>
  <c r="BB419" i="2"/>
  <c r="BB420" i="2"/>
  <c r="BB421" i="2"/>
  <c r="BB422" i="2"/>
  <c r="BB423" i="2"/>
  <c r="BB424" i="2"/>
  <c r="BB425" i="2"/>
  <c r="BB426" i="2"/>
  <c r="BB427" i="2"/>
  <c r="BB428" i="2"/>
  <c r="BB429" i="2"/>
  <c r="BB430" i="2"/>
  <c r="BB431" i="2"/>
  <c r="BB432" i="2"/>
  <c r="BB433" i="2"/>
  <c r="BB434" i="2"/>
  <c r="BB435" i="2"/>
  <c r="BB436" i="2"/>
  <c r="BB437" i="2"/>
  <c r="BB438" i="2"/>
  <c r="BB439" i="2"/>
  <c r="BB440" i="2"/>
  <c r="BB441" i="2"/>
  <c r="BB442" i="2"/>
  <c r="BB443" i="2"/>
  <c r="BB444" i="2"/>
  <c r="BB445" i="2"/>
  <c r="BB446" i="2"/>
  <c r="BB447" i="2"/>
  <c r="BB448" i="2"/>
  <c r="BB449" i="2"/>
  <c r="BB450" i="2"/>
  <c r="BB451" i="2"/>
  <c r="BB452" i="2"/>
  <c r="BB453" i="2"/>
  <c r="BB454" i="2"/>
  <c r="BB455" i="2"/>
  <c r="BB456" i="2"/>
  <c r="BB457" i="2"/>
  <c r="BB458" i="2"/>
  <c r="BB459" i="2"/>
  <c r="BB460" i="2"/>
  <c r="BB461" i="2"/>
  <c r="BB462" i="2"/>
  <c r="BB463" i="2"/>
  <c r="BB464" i="2"/>
  <c r="BB465" i="2"/>
  <c r="BB466" i="2"/>
  <c r="BB467" i="2"/>
  <c r="BB468" i="2"/>
  <c r="BB469" i="2"/>
  <c r="BB470" i="2"/>
  <c r="BB471" i="2"/>
  <c r="BB472" i="2"/>
  <c r="BB473" i="2"/>
  <c r="BB474" i="2"/>
  <c r="BB475" i="2"/>
  <c r="BB476" i="2"/>
  <c r="BB477" i="2"/>
  <c r="BB478" i="2"/>
  <c r="BB479" i="2"/>
  <c r="BB480" i="2"/>
  <c r="BB481" i="2"/>
  <c r="BB482" i="2"/>
  <c r="BB483" i="2"/>
  <c r="BB484" i="2"/>
  <c r="BB485" i="2"/>
  <c r="BB486" i="2"/>
  <c r="BB487" i="2"/>
  <c r="BB488" i="2"/>
  <c r="BB489" i="2"/>
  <c r="BB490" i="2"/>
  <c r="BB491" i="2"/>
  <c r="BB492" i="2"/>
  <c r="BB493" i="2"/>
  <c r="BB494" i="2"/>
  <c r="BB495" i="2"/>
  <c r="BB496" i="2"/>
  <c r="BB497" i="2"/>
  <c r="BB498" i="2"/>
  <c r="BB499" i="2"/>
  <c r="BB500" i="2"/>
  <c r="BB501" i="2"/>
  <c r="BB502" i="2"/>
  <c r="BB503" i="2"/>
  <c r="BB504" i="2"/>
  <c r="BB505" i="2"/>
  <c r="BB506" i="2"/>
  <c r="BB507" i="2"/>
  <c r="BB508" i="2"/>
  <c r="BB509" i="2"/>
  <c r="BB510" i="2"/>
  <c r="BB511" i="2"/>
  <c r="BB512" i="2"/>
  <c r="BB513" i="2"/>
  <c r="BB514" i="2"/>
  <c r="BB515" i="2"/>
  <c r="BB516" i="2"/>
  <c r="BB517" i="2"/>
  <c r="BB518" i="2"/>
  <c r="BB519" i="2"/>
  <c r="BB520" i="2"/>
  <c r="BB521" i="2"/>
  <c r="BB522" i="2"/>
  <c r="BB523" i="2"/>
  <c r="BB524" i="2"/>
  <c r="BB525" i="2"/>
  <c r="BB526" i="2"/>
  <c r="BB527" i="2"/>
  <c r="BB528" i="2"/>
  <c r="BB529" i="2"/>
  <c r="BB530" i="2"/>
  <c r="BB531" i="2"/>
  <c r="BB532" i="2"/>
  <c r="BB533" i="2"/>
  <c r="BB534" i="2"/>
  <c r="BB535" i="2"/>
  <c r="BB536" i="2"/>
  <c r="BB537" i="2"/>
  <c r="BB538" i="2"/>
  <c r="BB539" i="2"/>
  <c r="BB540" i="2"/>
  <c r="BB541" i="2"/>
  <c r="BB542" i="2"/>
  <c r="BB543" i="2"/>
  <c r="BB544" i="2"/>
  <c r="BB545" i="2"/>
  <c r="BB546" i="2"/>
  <c r="BB547" i="2"/>
  <c r="BB548" i="2"/>
  <c r="BB549" i="2"/>
  <c r="BB550" i="2"/>
  <c r="BB551" i="2"/>
  <c r="BB552" i="2"/>
  <c r="BB553" i="2"/>
  <c r="BB554" i="2"/>
  <c r="BB555" i="2"/>
  <c r="BB556" i="2"/>
  <c r="BB557" i="2"/>
  <c r="BB558" i="2"/>
  <c r="BB559" i="2"/>
  <c r="BB560" i="2"/>
  <c r="BB561" i="2"/>
  <c r="BB562" i="2"/>
  <c r="BB563" i="2"/>
  <c r="BB564" i="2"/>
  <c r="BB565" i="2"/>
  <c r="BB566" i="2"/>
  <c r="BB567" i="2"/>
  <c r="BB568" i="2"/>
  <c r="BB569" i="2"/>
  <c r="BB570" i="2"/>
  <c r="BB571" i="2"/>
  <c r="BB572" i="2"/>
  <c r="BB573" i="2"/>
  <c r="BB574" i="2"/>
  <c r="BB575" i="2"/>
  <c r="BB576" i="2"/>
  <c r="BB577" i="2"/>
  <c r="BB578" i="2"/>
  <c r="BB579" i="2"/>
  <c r="BB580" i="2"/>
  <c r="BB581" i="2"/>
  <c r="BB582" i="2"/>
  <c r="BB583" i="2"/>
  <c r="BB584" i="2"/>
  <c r="BB585" i="2"/>
  <c r="BB586" i="2"/>
  <c r="BB587" i="2"/>
  <c r="BB588" i="2"/>
  <c r="BB589" i="2"/>
  <c r="BB590" i="2"/>
  <c r="BB591" i="2"/>
  <c r="BB592" i="2"/>
  <c r="BB593" i="2"/>
  <c r="BB594" i="2"/>
  <c r="BB595" i="2"/>
  <c r="BB596" i="2"/>
  <c r="BB597" i="2"/>
  <c r="BB598" i="2"/>
  <c r="BB599" i="2"/>
  <c r="BB600" i="2"/>
  <c r="BB601" i="2"/>
  <c r="BB602" i="2"/>
  <c r="BB603" i="2"/>
  <c r="BB604" i="2"/>
  <c r="BB605" i="2"/>
  <c r="BB606" i="2"/>
  <c r="BB607" i="2"/>
  <c r="BB608" i="2"/>
  <c r="BB609" i="2"/>
  <c r="BB610" i="2"/>
  <c r="BB611" i="2"/>
  <c r="BB612" i="2"/>
  <c r="BB613" i="2"/>
  <c r="BB614" i="2"/>
  <c r="BB615" i="2"/>
  <c r="BB616" i="2"/>
  <c r="BB617" i="2"/>
  <c r="BB618" i="2"/>
  <c r="BB619" i="2"/>
  <c r="BB620" i="2"/>
  <c r="BB621" i="2"/>
  <c r="BB622" i="2"/>
  <c r="BB623" i="2"/>
  <c r="BB624" i="2"/>
  <c r="BB625" i="2"/>
  <c r="BB626" i="2"/>
  <c r="BB627" i="2"/>
  <c r="BB628" i="2"/>
  <c r="BB629" i="2"/>
  <c r="BB630" i="2"/>
  <c r="BB631" i="2"/>
  <c r="BB632" i="2"/>
  <c r="BB633" i="2"/>
  <c r="BB634" i="2"/>
  <c r="BB635" i="2"/>
  <c r="BB636" i="2"/>
  <c r="BB637" i="2"/>
  <c r="BB638" i="2"/>
  <c r="BB639" i="2"/>
  <c r="BB640" i="2"/>
  <c r="BB641" i="2"/>
  <c r="BB642" i="2"/>
  <c r="BB643" i="2"/>
  <c r="BB644" i="2"/>
  <c r="BB645" i="2"/>
  <c r="BB646" i="2"/>
  <c r="BB647" i="2"/>
  <c r="BB648" i="2"/>
  <c r="BB649" i="2"/>
  <c r="BB650" i="2"/>
  <c r="BB651" i="2"/>
  <c r="BB652" i="2"/>
  <c r="BB653" i="2"/>
  <c r="BB654" i="2"/>
  <c r="BB655" i="2"/>
  <c r="BB656" i="2"/>
  <c r="BB657" i="2"/>
  <c r="BB658" i="2"/>
  <c r="BB659" i="2"/>
  <c r="BB660" i="2"/>
  <c r="BB661" i="2"/>
  <c r="BB662" i="2"/>
  <c r="BB663" i="2"/>
  <c r="BB664" i="2"/>
  <c r="BB665" i="2"/>
  <c r="BB666" i="2"/>
  <c r="BB667" i="2"/>
  <c r="BB668" i="2"/>
  <c r="BB669" i="2"/>
  <c r="BB670" i="2"/>
  <c r="BB671" i="2"/>
  <c r="BB672" i="2"/>
  <c r="BB673" i="2"/>
  <c r="BB674" i="2"/>
  <c r="BB675" i="2"/>
  <c r="BB676" i="2"/>
  <c r="BB677" i="2"/>
  <c r="BB678" i="2"/>
  <c r="BB679" i="2"/>
  <c r="BB680" i="2"/>
  <c r="BB681" i="2"/>
  <c r="BB682" i="2"/>
  <c r="BB683" i="2"/>
  <c r="BB684" i="2"/>
  <c r="BB685" i="2"/>
  <c r="BB686" i="2"/>
  <c r="BB687" i="2"/>
  <c r="BB688" i="2"/>
  <c r="BB689" i="2"/>
  <c r="BB690" i="2"/>
  <c r="BB691" i="2"/>
  <c r="BB692" i="2"/>
  <c r="BB693" i="2"/>
  <c r="BB694" i="2"/>
  <c r="BB695" i="2"/>
  <c r="BB696" i="2"/>
  <c r="BB697" i="2"/>
  <c r="BB698" i="2"/>
  <c r="BB699" i="2"/>
  <c r="BB700" i="2"/>
  <c r="BB701" i="2"/>
  <c r="BB702" i="2"/>
  <c r="BB703" i="2"/>
  <c r="BB704" i="2"/>
  <c r="BB705" i="2"/>
  <c r="BB706" i="2"/>
  <c r="BB707" i="2"/>
  <c r="BB708" i="2"/>
  <c r="BB709" i="2"/>
  <c r="BB710" i="2"/>
  <c r="BB711" i="2"/>
  <c r="BB712" i="2"/>
  <c r="BB713" i="2"/>
  <c r="BB714" i="2"/>
  <c r="BB715" i="2"/>
  <c r="BB716" i="2"/>
  <c r="BB717" i="2"/>
  <c r="BB718" i="2"/>
  <c r="BB719" i="2"/>
  <c r="BB720" i="2"/>
  <c r="BB721" i="2"/>
  <c r="BB722" i="2"/>
  <c r="BB723" i="2"/>
  <c r="BB724" i="2"/>
  <c r="BB725" i="2"/>
  <c r="BB726" i="2"/>
  <c r="BB727" i="2"/>
  <c r="BB728" i="2"/>
  <c r="BB729" i="2"/>
  <c r="BB730" i="2"/>
  <c r="BB731" i="2"/>
  <c r="BB732" i="2"/>
  <c r="BB733" i="2"/>
  <c r="BB734" i="2"/>
  <c r="BB735" i="2"/>
  <c r="BB736" i="2"/>
  <c r="BB737" i="2"/>
  <c r="BB738" i="2"/>
  <c r="BB739" i="2"/>
  <c r="BB740" i="2"/>
  <c r="BB741" i="2"/>
  <c r="BB742" i="2"/>
  <c r="BB743" i="2"/>
  <c r="BB744" i="2"/>
  <c r="BB745" i="2"/>
  <c r="BB746" i="2"/>
  <c r="BB5" i="2"/>
  <c r="BA6" i="2"/>
  <c r="BA7" i="2"/>
  <c r="BA8" i="2"/>
  <c r="BA9" i="2"/>
  <c r="BA10" i="2"/>
  <c r="BA11" i="2"/>
  <c r="BA12" i="2"/>
  <c r="BA13" i="2"/>
  <c r="BA14" i="2"/>
  <c r="BA15" i="2"/>
  <c r="BA16" i="2"/>
  <c r="BA17" i="2"/>
  <c r="BA18" i="2"/>
  <c r="BA19" i="2"/>
  <c r="BA20" i="2"/>
  <c r="BA21" i="2"/>
  <c r="BA22" i="2"/>
  <c r="BA23" i="2"/>
  <c r="BA24" i="2"/>
  <c r="BA25" i="2"/>
  <c r="BA26" i="2"/>
  <c r="BA27" i="2"/>
  <c r="BA28" i="2"/>
  <c r="BA29" i="2"/>
  <c r="BA30" i="2"/>
  <c r="BA31" i="2"/>
  <c r="BA32" i="2"/>
  <c r="BA33" i="2"/>
  <c r="BA34" i="2"/>
  <c r="BA35" i="2"/>
  <c r="BA36" i="2"/>
  <c r="BA37" i="2"/>
  <c r="BA38" i="2"/>
  <c r="BA39" i="2"/>
  <c r="BA40" i="2"/>
  <c r="BA41" i="2"/>
  <c r="BA42" i="2"/>
  <c r="BA43" i="2"/>
  <c r="BA44" i="2"/>
  <c r="BA45" i="2"/>
  <c r="BA46" i="2"/>
  <c r="BA47" i="2"/>
  <c r="BA48" i="2"/>
  <c r="BA49" i="2"/>
  <c r="BA50" i="2"/>
  <c r="BA51" i="2"/>
  <c r="BA52" i="2"/>
  <c r="BA53" i="2"/>
  <c r="BA54" i="2"/>
  <c r="BA55" i="2"/>
  <c r="BA56" i="2"/>
  <c r="BA57" i="2"/>
  <c r="BA58" i="2"/>
  <c r="BA59" i="2"/>
  <c r="BA60" i="2"/>
  <c r="BA61" i="2"/>
  <c r="BA62" i="2"/>
  <c r="BA63" i="2"/>
  <c r="BA64" i="2"/>
  <c r="BA65" i="2"/>
  <c r="BA66" i="2"/>
  <c r="BA67" i="2"/>
  <c r="BA68" i="2"/>
  <c r="BA69" i="2"/>
  <c r="BA70" i="2"/>
  <c r="BA71" i="2"/>
  <c r="BA72" i="2"/>
  <c r="BA73" i="2"/>
  <c r="BA74" i="2"/>
  <c r="BA75" i="2"/>
  <c r="BA76" i="2"/>
  <c r="BA77" i="2"/>
  <c r="BA78" i="2"/>
  <c r="BA79" i="2"/>
  <c r="BA80" i="2"/>
  <c r="BA81" i="2"/>
  <c r="BA82" i="2"/>
  <c r="BA83" i="2"/>
  <c r="BA84" i="2"/>
  <c r="BA85" i="2"/>
  <c r="BA86" i="2"/>
  <c r="BA87" i="2"/>
  <c r="BA88" i="2"/>
  <c r="BA89" i="2"/>
  <c r="BA90" i="2"/>
  <c r="BA91" i="2"/>
  <c r="BA92" i="2"/>
  <c r="BA93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121" i="2"/>
  <c r="BA122" i="2"/>
  <c r="BA123" i="2"/>
  <c r="BA124" i="2"/>
  <c r="BA125" i="2"/>
  <c r="BA126" i="2"/>
  <c r="BA127" i="2"/>
  <c r="BA128" i="2"/>
  <c r="BA129" i="2"/>
  <c r="BA130" i="2"/>
  <c r="BA131" i="2"/>
  <c r="BA132" i="2"/>
  <c r="BA133" i="2"/>
  <c r="BA134" i="2"/>
  <c r="BA135" i="2"/>
  <c r="BA136" i="2"/>
  <c r="BA137" i="2"/>
  <c r="BA138" i="2"/>
  <c r="BA139" i="2"/>
  <c r="BA140" i="2"/>
  <c r="BA141" i="2"/>
  <c r="BA142" i="2"/>
  <c r="BA143" i="2"/>
  <c r="BA144" i="2"/>
  <c r="BA145" i="2"/>
  <c r="BA146" i="2"/>
  <c r="BA147" i="2"/>
  <c r="BA148" i="2"/>
  <c r="BA149" i="2"/>
  <c r="BA150" i="2"/>
  <c r="BA151" i="2"/>
  <c r="BA152" i="2"/>
  <c r="BA153" i="2"/>
  <c r="BA154" i="2"/>
  <c r="BA155" i="2"/>
  <c r="BA156" i="2"/>
  <c r="BA157" i="2"/>
  <c r="BA158" i="2"/>
  <c r="BA159" i="2"/>
  <c r="BA160" i="2"/>
  <c r="BA161" i="2"/>
  <c r="BA162" i="2"/>
  <c r="BA163" i="2"/>
  <c r="BA164" i="2"/>
  <c r="BA165" i="2"/>
  <c r="BA166" i="2"/>
  <c r="BA167" i="2"/>
  <c r="BA168" i="2"/>
  <c r="BA169" i="2"/>
  <c r="BA170" i="2"/>
  <c r="BA171" i="2"/>
  <c r="BA172" i="2"/>
  <c r="BA173" i="2"/>
  <c r="BA174" i="2"/>
  <c r="BA175" i="2"/>
  <c r="BA176" i="2"/>
  <c r="BA177" i="2"/>
  <c r="BA178" i="2"/>
  <c r="BA179" i="2"/>
  <c r="BA180" i="2"/>
  <c r="BA181" i="2"/>
  <c r="BA182" i="2"/>
  <c r="BA183" i="2"/>
  <c r="BA184" i="2"/>
  <c r="BA185" i="2"/>
  <c r="BA186" i="2"/>
  <c r="BA187" i="2"/>
  <c r="BA188" i="2"/>
  <c r="BA189" i="2"/>
  <c r="BA190" i="2"/>
  <c r="BA191" i="2"/>
  <c r="BA192" i="2"/>
  <c r="BA193" i="2"/>
  <c r="BA194" i="2"/>
  <c r="BA195" i="2"/>
  <c r="BA196" i="2"/>
  <c r="BA197" i="2"/>
  <c r="BA198" i="2"/>
  <c r="BA199" i="2"/>
  <c r="BA200" i="2"/>
  <c r="BA201" i="2"/>
  <c r="BA202" i="2"/>
  <c r="BA203" i="2"/>
  <c r="BA204" i="2"/>
  <c r="BA205" i="2"/>
  <c r="BA206" i="2"/>
  <c r="BA207" i="2"/>
  <c r="BA208" i="2"/>
  <c r="BA209" i="2"/>
  <c r="BA210" i="2"/>
  <c r="BA211" i="2"/>
  <c r="BA212" i="2"/>
  <c r="BA213" i="2"/>
  <c r="BA214" i="2"/>
  <c r="BA215" i="2"/>
  <c r="BA216" i="2"/>
  <c r="BA217" i="2"/>
  <c r="BA218" i="2"/>
  <c r="BA219" i="2"/>
  <c r="BA220" i="2"/>
  <c r="BA221" i="2"/>
  <c r="BA222" i="2"/>
  <c r="BA223" i="2"/>
  <c r="BA224" i="2"/>
  <c r="BA225" i="2"/>
  <c r="BA226" i="2"/>
  <c r="BA227" i="2"/>
  <c r="BA228" i="2"/>
  <c r="BA229" i="2"/>
  <c r="BA230" i="2"/>
  <c r="BA231" i="2"/>
  <c r="BA232" i="2"/>
  <c r="BA233" i="2"/>
  <c r="BA234" i="2"/>
  <c r="BA235" i="2"/>
  <c r="BA236" i="2"/>
  <c r="BA237" i="2"/>
  <c r="BA238" i="2"/>
  <c r="BA239" i="2"/>
  <c r="BA240" i="2"/>
  <c r="BA241" i="2"/>
  <c r="BA242" i="2"/>
  <c r="BA243" i="2"/>
  <c r="BA244" i="2"/>
  <c r="BA245" i="2"/>
  <c r="BA246" i="2"/>
  <c r="BA247" i="2"/>
  <c r="BA248" i="2"/>
  <c r="BA249" i="2"/>
  <c r="BA250" i="2"/>
  <c r="BA251" i="2"/>
  <c r="BA252" i="2"/>
  <c r="BA253" i="2"/>
  <c r="BA254" i="2"/>
  <c r="BA255" i="2"/>
  <c r="BA256" i="2"/>
  <c r="BA257" i="2"/>
  <c r="BA258" i="2"/>
  <c r="BA259" i="2"/>
  <c r="BA260" i="2"/>
  <c r="BA261" i="2"/>
  <c r="BA262" i="2"/>
  <c r="BA263" i="2"/>
  <c r="BA264" i="2"/>
  <c r="BA265" i="2"/>
  <c r="BA266" i="2"/>
  <c r="BA267" i="2"/>
  <c r="BA268" i="2"/>
  <c r="BA269" i="2"/>
  <c r="BA270" i="2"/>
  <c r="BA271" i="2"/>
  <c r="BA272" i="2"/>
  <c r="BA273" i="2"/>
  <c r="BA274" i="2"/>
  <c r="BA275" i="2"/>
  <c r="BA276" i="2"/>
  <c r="BA277" i="2"/>
  <c r="BA278" i="2"/>
  <c r="BA279" i="2"/>
  <c r="BA280" i="2"/>
  <c r="BA281" i="2"/>
  <c r="BA282" i="2"/>
  <c r="BA283" i="2"/>
  <c r="BA284" i="2"/>
  <c r="BA285" i="2"/>
  <c r="BA286" i="2"/>
  <c r="BA287" i="2"/>
  <c r="BA288" i="2"/>
  <c r="BA289" i="2"/>
  <c r="BA290" i="2"/>
  <c r="BA291" i="2"/>
  <c r="BA292" i="2"/>
  <c r="BA293" i="2"/>
  <c r="BA294" i="2"/>
  <c r="BA295" i="2"/>
  <c r="BA296" i="2"/>
  <c r="BA297" i="2"/>
  <c r="BA298" i="2"/>
  <c r="BA299" i="2"/>
  <c r="BA300" i="2"/>
  <c r="BA301" i="2"/>
  <c r="BA302" i="2"/>
  <c r="BA303" i="2"/>
  <c r="BA304" i="2"/>
  <c r="BA305" i="2"/>
  <c r="BA306" i="2"/>
  <c r="BA307" i="2"/>
  <c r="BA308" i="2"/>
  <c r="BA309" i="2"/>
  <c r="BA310" i="2"/>
  <c r="BA311" i="2"/>
  <c r="BA312" i="2"/>
  <c r="BA313" i="2"/>
  <c r="BA314" i="2"/>
  <c r="BA315" i="2"/>
  <c r="BA316" i="2"/>
  <c r="BA317" i="2"/>
  <c r="BA318" i="2"/>
  <c r="BA319" i="2"/>
  <c r="BA320" i="2"/>
  <c r="BA321" i="2"/>
  <c r="BA322" i="2"/>
  <c r="BA323" i="2"/>
  <c r="BA324" i="2"/>
  <c r="BA325" i="2"/>
  <c r="BA326" i="2"/>
  <c r="BA327" i="2"/>
  <c r="BA328" i="2"/>
  <c r="BA329" i="2"/>
  <c r="BA330" i="2"/>
  <c r="BA331" i="2"/>
  <c r="BA332" i="2"/>
  <c r="BA333" i="2"/>
  <c r="BA334" i="2"/>
  <c r="BA335" i="2"/>
  <c r="BA336" i="2"/>
  <c r="BA337" i="2"/>
  <c r="BA338" i="2"/>
  <c r="BA339" i="2"/>
  <c r="BA340" i="2"/>
  <c r="BA341" i="2"/>
  <c r="BA342" i="2"/>
  <c r="BA343" i="2"/>
  <c r="BA344" i="2"/>
  <c r="BA345" i="2"/>
  <c r="BA346" i="2"/>
  <c r="BA347" i="2"/>
  <c r="BA348" i="2"/>
  <c r="BA349" i="2"/>
  <c r="BA350" i="2"/>
  <c r="BA351" i="2"/>
  <c r="BA352" i="2"/>
  <c r="BA353" i="2"/>
  <c r="BA354" i="2"/>
  <c r="BA355" i="2"/>
  <c r="BA356" i="2"/>
  <c r="BA357" i="2"/>
  <c r="BA358" i="2"/>
  <c r="BA359" i="2"/>
  <c r="BA360" i="2"/>
  <c r="BA361" i="2"/>
  <c r="BA362" i="2"/>
  <c r="BA363" i="2"/>
  <c r="BA364" i="2"/>
  <c r="BA365" i="2"/>
  <c r="BA366" i="2"/>
  <c r="BA367" i="2"/>
  <c r="BA368" i="2"/>
  <c r="BA369" i="2"/>
  <c r="BA370" i="2"/>
  <c r="BA371" i="2"/>
  <c r="BA372" i="2"/>
  <c r="BA373" i="2"/>
  <c r="BA374" i="2"/>
  <c r="BA375" i="2"/>
  <c r="BA376" i="2"/>
  <c r="BA377" i="2"/>
  <c r="BA378" i="2"/>
  <c r="BA379" i="2"/>
  <c r="BA380" i="2"/>
  <c r="BA381" i="2"/>
  <c r="BA382" i="2"/>
  <c r="BA383" i="2"/>
  <c r="BA384" i="2"/>
  <c r="BA385" i="2"/>
  <c r="BA386" i="2"/>
  <c r="BA387" i="2"/>
  <c r="BA388" i="2"/>
  <c r="BA389" i="2"/>
  <c r="BA390" i="2"/>
  <c r="BA391" i="2"/>
  <c r="BA392" i="2"/>
  <c r="BA393" i="2"/>
  <c r="BA394" i="2"/>
  <c r="BA395" i="2"/>
  <c r="BA396" i="2"/>
  <c r="BA397" i="2"/>
  <c r="BA398" i="2"/>
  <c r="BA399" i="2"/>
  <c r="BA400" i="2"/>
  <c r="BA401" i="2"/>
  <c r="BA402" i="2"/>
  <c r="BA403" i="2"/>
  <c r="BA404" i="2"/>
  <c r="BA405" i="2"/>
  <c r="BA406" i="2"/>
  <c r="BA407" i="2"/>
  <c r="BA408" i="2"/>
  <c r="BA409" i="2"/>
  <c r="BA410" i="2"/>
  <c r="BA411" i="2"/>
  <c r="BA412" i="2"/>
  <c r="BA413" i="2"/>
  <c r="BA414" i="2"/>
  <c r="BA415" i="2"/>
  <c r="BA416" i="2"/>
  <c r="BA417" i="2"/>
  <c r="BA418" i="2"/>
  <c r="BA419" i="2"/>
  <c r="BA420" i="2"/>
  <c r="BA421" i="2"/>
  <c r="BA422" i="2"/>
  <c r="BA423" i="2"/>
  <c r="BA424" i="2"/>
  <c r="BA425" i="2"/>
  <c r="BA426" i="2"/>
  <c r="BA427" i="2"/>
  <c r="BA428" i="2"/>
  <c r="BA429" i="2"/>
  <c r="BA430" i="2"/>
  <c r="BA431" i="2"/>
  <c r="BA432" i="2"/>
  <c r="BA433" i="2"/>
  <c r="BA434" i="2"/>
  <c r="BA435" i="2"/>
  <c r="BA436" i="2"/>
  <c r="BA437" i="2"/>
  <c r="BA438" i="2"/>
  <c r="BA439" i="2"/>
  <c r="BA440" i="2"/>
  <c r="BA441" i="2"/>
  <c r="BA442" i="2"/>
  <c r="BA443" i="2"/>
  <c r="BA444" i="2"/>
  <c r="BA445" i="2"/>
  <c r="BA446" i="2"/>
  <c r="BA447" i="2"/>
  <c r="BA448" i="2"/>
  <c r="BA449" i="2"/>
  <c r="BA450" i="2"/>
  <c r="BA451" i="2"/>
  <c r="BA452" i="2"/>
  <c r="BA453" i="2"/>
  <c r="BA454" i="2"/>
  <c r="BA455" i="2"/>
  <c r="BA456" i="2"/>
  <c r="BA457" i="2"/>
  <c r="BA458" i="2"/>
  <c r="BA459" i="2"/>
  <c r="BA460" i="2"/>
  <c r="BA461" i="2"/>
  <c r="BA462" i="2"/>
  <c r="BA463" i="2"/>
  <c r="BA464" i="2"/>
  <c r="BA465" i="2"/>
  <c r="BA466" i="2"/>
  <c r="BA467" i="2"/>
  <c r="BA468" i="2"/>
  <c r="BA469" i="2"/>
  <c r="BA470" i="2"/>
  <c r="BA471" i="2"/>
  <c r="BA472" i="2"/>
  <c r="BA473" i="2"/>
  <c r="BA474" i="2"/>
  <c r="BA475" i="2"/>
  <c r="BA476" i="2"/>
  <c r="BA477" i="2"/>
  <c r="BA478" i="2"/>
  <c r="BA479" i="2"/>
  <c r="BA480" i="2"/>
  <c r="BA481" i="2"/>
  <c r="BA482" i="2"/>
  <c r="BA483" i="2"/>
  <c r="BA484" i="2"/>
  <c r="BA485" i="2"/>
  <c r="BA486" i="2"/>
  <c r="BA487" i="2"/>
  <c r="BA488" i="2"/>
  <c r="BA489" i="2"/>
  <c r="BA490" i="2"/>
  <c r="BA491" i="2"/>
  <c r="BA492" i="2"/>
  <c r="BA493" i="2"/>
  <c r="BA494" i="2"/>
  <c r="BA495" i="2"/>
  <c r="BA496" i="2"/>
  <c r="BA497" i="2"/>
  <c r="BA498" i="2"/>
  <c r="BA499" i="2"/>
  <c r="BA500" i="2"/>
  <c r="BA501" i="2"/>
  <c r="BA502" i="2"/>
  <c r="BA503" i="2"/>
  <c r="BA504" i="2"/>
  <c r="BA505" i="2"/>
  <c r="BA506" i="2"/>
  <c r="BA507" i="2"/>
  <c r="BA508" i="2"/>
  <c r="BA509" i="2"/>
  <c r="BA510" i="2"/>
  <c r="BA511" i="2"/>
  <c r="BA512" i="2"/>
  <c r="BA513" i="2"/>
  <c r="BA514" i="2"/>
  <c r="BA515" i="2"/>
  <c r="BA516" i="2"/>
  <c r="BA517" i="2"/>
  <c r="BA518" i="2"/>
  <c r="BA519" i="2"/>
  <c r="BA520" i="2"/>
  <c r="BA521" i="2"/>
  <c r="BA522" i="2"/>
  <c r="BA523" i="2"/>
  <c r="BA524" i="2"/>
  <c r="BA525" i="2"/>
  <c r="BA526" i="2"/>
  <c r="BA527" i="2"/>
  <c r="BA528" i="2"/>
  <c r="BA529" i="2"/>
  <c r="BA530" i="2"/>
  <c r="BA531" i="2"/>
  <c r="BA532" i="2"/>
  <c r="BA533" i="2"/>
  <c r="BA534" i="2"/>
  <c r="BA535" i="2"/>
  <c r="BA536" i="2"/>
  <c r="BA537" i="2"/>
  <c r="BA538" i="2"/>
  <c r="BA539" i="2"/>
  <c r="BA540" i="2"/>
  <c r="BA541" i="2"/>
  <c r="BA542" i="2"/>
  <c r="BA543" i="2"/>
  <c r="BA544" i="2"/>
  <c r="BA545" i="2"/>
  <c r="BA546" i="2"/>
  <c r="BA547" i="2"/>
  <c r="BA548" i="2"/>
  <c r="BA549" i="2"/>
  <c r="BA550" i="2"/>
  <c r="BA551" i="2"/>
  <c r="BA552" i="2"/>
  <c r="BA553" i="2"/>
  <c r="BA554" i="2"/>
  <c r="BA555" i="2"/>
  <c r="BA556" i="2"/>
  <c r="BA557" i="2"/>
  <c r="BA558" i="2"/>
  <c r="BA559" i="2"/>
  <c r="BA560" i="2"/>
  <c r="BA561" i="2"/>
  <c r="BA562" i="2"/>
  <c r="BA563" i="2"/>
  <c r="BA564" i="2"/>
  <c r="BA565" i="2"/>
  <c r="BA566" i="2"/>
  <c r="BA567" i="2"/>
  <c r="BA568" i="2"/>
  <c r="BA569" i="2"/>
  <c r="BA570" i="2"/>
  <c r="BA571" i="2"/>
  <c r="BA572" i="2"/>
  <c r="BA573" i="2"/>
  <c r="BA574" i="2"/>
  <c r="BA575" i="2"/>
  <c r="BA576" i="2"/>
  <c r="BA577" i="2"/>
  <c r="BA578" i="2"/>
  <c r="BA579" i="2"/>
  <c r="BA580" i="2"/>
  <c r="BA581" i="2"/>
  <c r="BA582" i="2"/>
  <c r="BA583" i="2"/>
  <c r="BA584" i="2"/>
  <c r="BA585" i="2"/>
  <c r="BA586" i="2"/>
  <c r="BA587" i="2"/>
  <c r="BA588" i="2"/>
  <c r="BA589" i="2"/>
  <c r="BA590" i="2"/>
  <c r="BA591" i="2"/>
  <c r="BA592" i="2"/>
  <c r="BA593" i="2"/>
  <c r="BA594" i="2"/>
  <c r="BA595" i="2"/>
  <c r="BA596" i="2"/>
  <c r="BA597" i="2"/>
  <c r="BA598" i="2"/>
  <c r="BA599" i="2"/>
  <c r="BA600" i="2"/>
  <c r="BA601" i="2"/>
  <c r="BA602" i="2"/>
  <c r="BA603" i="2"/>
  <c r="BA604" i="2"/>
  <c r="BA605" i="2"/>
  <c r="BA606" i="2"/>
  <c r="BA607" i="2"/>
  <c r="BA608" i="2"/>
  <c r="BA609" i="2"/>
  <c r="BA610" i="2"/>
  <c r="BA611" i="2"/>
  <c r="BA612" i="2"/>
  <c r="BA613" i="2"/>
  <c r="BA614" i="2"/>
  <c r="BA615" i="2"/>
  <c r="BA616" i="2"/>
  <c r="BA617" i="2"/>
  <c r="BA618" i="2"/>
  <c r="BA619" i="2"/>
  <c r="BA620" i="2"/>
  <c r="BA621" i="2"/>
  <c r="BA622" i="2"/>
  <c r="BA623" i="2"/>
  <c r="BA624" i="2"/>
  <c r="BA625" i="2"/>
  <c r="BA626" i="2"/>
  <c r="BA627" i="2"/>
  <c r="BA628" i="2"/>
  <c r="BA629" i="2"/>
  <c r="BA630" i="2"/>
  <c r="BA631" i="2"/>
  <c r="BA632" i="2"/>
  <c r="BA633" i="2"/>
  <c r="BA634" i="2"/>
  <c r="BA635" i="2"/>
  <c r="BA636" i="2"/>
  <c r="BA637" i="2"/>
  <c r="BA638" i="2"/>
  <c r="BA639" i="2"/>
  <c r="BA640" i="2"/>
  <c r="BA641" i="2"/>
  <c r="BA642" i="2"/>
  <c r="BA643" i="2"/>
  <c r="BA644" i="2"/>
  <c r="BA645" i="2"/>
  <c r="BA646" i="2"/>
  <c r="BA647" i="2"/>
  <c r="BA648" i="2"/>
  <c r="BA649" i="2"/>
  <c r="BA650" i="2"/>
  <c r="BA651" i="2"/>
  <c r="BA652" i="2"/>
  <c r="BA653" i="2"/>
  <c r="BA654" i="2"/>
  <c r="BA655" i="2"/>
  <c r="BA656" i="2"/>
  <c r="BA657" i="2"/>
  <c r="BA658" i="2"/>
  <c r="BA659" i="2"/>
  <c r="BA660" i="2"/>
  <c r="BA661" i="2"/>
  <c r="BA662" i="2"/>
  <c r="BA663" i="2"/>
  <c r="BA664" i="2"/>
  <c r="BA665" i="2"/>
  <c r="BA666" i="2"/>
  <c r="BA667" i="2"/>
  <c r="BA668" i="2"/>
  <c r="BA669" i="2"/>
  <c r="BA670" i="2"/>
  <c r="BA671" i="2"/>
  <c r="BA672" i="2"/>
  <c r="BA673" i="2"/>
  <c r="BA674" i="2"/>
  <c r="BA675" i="2"/>
  <c r="BA676" i="2"/>
  <c r="BA677" i="2"/>
  <c r="BA678" i="2"/>
  <c r="BA679" i="2"/>
  <c r="BA680" i="2"/>
  <c r="BA681" i="2"/>
  <c r="BA682" i="2"/>
  <c r="BA683" i="2"/>
  <c r="BA684" i="2"/>
  <c r="BA685" i="2"/>
  <c r="BA686" i="2"/>
  <c r="BA687" i="2"/>
  <c r="BA688" i="2"/>
  <c r="BA689" i="2"/>
  <c r="BA690" i="2"/>
  <c r="BA691" i="2"/>
  <c r="BA692" i="2"/>
  <c r="BA693" i="2"/>
  <c r="BA694" i="2"/>
  <c r="BA695" i="2"/>
  <c r="BA696" i="2"/>
  <c r="BA697" i="2"/>
  <c r="BA698" i="2"/>
  <c r="BA699" i="2"/>
  <c r="BA700" i="2"/>
  <c r="BA701" i="2"/>
  <c r="BA702" i="2"/>
  <c r="BA703" i="2"/>
  <c r="BA704" i="2"/>
  <c r="BA705" i="2"/>
  <c r="BA706" i="2"/>
  <c r="BA707" i="2"/>
  <c r="BA708" i="2"/>
  <c r="BA709" i="2"/>
  <c r="BA710" i="2"/>
  <c r="BA711" i="2"/>
  <c r="BA712" i="2"/>
  <c r="BA713" i="2"/>
  <c r="BA714" i="2"/>
  <c r="BA715" i="2"/>
  <c r="BA716" i="2"/>
  <c r="BA717" i="2"/>
  <c r="BA718" i="2"/>
  <c r="BA719" i="2"/>
  <c r="BA720" i="2"/>
  <c r="BA721" i="2"/>
  <c r="BA722" i="2"/>
  <c r="BA723" i="2"/>
  <c r="BA724" i="2"/>
  <c r="BA725" i="2"/>
  <c r="BA726" i="2"/>
  <c r="BA727" i="2"/>
  <c r="BA728" i="2"/>
  <c r="BA729" i="2"/>
  <c r="BA730" i="2"/>
  <c r="BA731" i="2"/>
  <c r="BA732" i="2"/>
  <c r="BA733" i="2"/>
  <c r="BA734" i="2"/>
  <c r="BA735" i="2"/>
  <c r="BA736" i="2"/>
  <c r="BA737" i="2"/>
  <c r="BA738" i="2"/>
  <c r="BA739" i="2"/>
  <c r="BA740" i="2"/>
  <c r="BA741" i="2"/>
  <c r="BA742" i="2"/>
  <c r="BA743" i="2"/>
  <c r="BA744" i="2"/>
  <c r="BA745" i="2"/>
  <c r="BA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Z204" i="2"/>
  <c r="AZ205" i="2"/>
  <c r="AZ206" i="2"/>
  <c r="AZ207" i="2"/>
  <c r="AZ208" i="2"/>
  <c r="AZ209" i="2"/>
  <c r="AZ210" i="2"/>
  <c r="AZ211" i="2"/>
  <c r="AZ212" i="2"/>
  <c r="AZ213" i="2"/>
  <c r="AZ214" i="2"/>
  <c r="AZ215" i="2"/>
  <c r="AZ216" i="2"/>
  <c r="AZ217" i="2"/>
  <c r="AZ218" i="2"/>
  <c r="AZ219" i="2"/>
  <c r="AZ220" i="2"/>
  <c r="AZ221" i="2"/>
  <c r="AZ222" i="2"/>
  <c r="AZ223" i="2"/>
  <c r="AZ224" i="2"/>
  <c r="AZ225" i="2"/>
  <c r="AZ226" i="2"/>
  <c r="AZ227" i="2"/>
  <c r="AZ228" i="2"/>
  <c r="AZ229" i="2"/>
  <c r="AZ230" i="2"/>
  <c r="AZ231" i="2"/>
  <c r="AZ232" i="2"/>
  <c r="AZ233" i="2"/>
  <c r="AZ234" i="2"/>
  <c r="AZ235" i="2"/>
  <c r="AZ236" i="2"/>
  <c r="AZ237" i="2"/>
  <c r="AZ238" i="2"/>
  <c r="AZ239" i="2"/>
  <c r="AZ240" i="2"/>
  <c r="AZ241" i="2"/>
  <c r="AZ242" i="2"/>
  <c r="AZ243" i="2"/>
  <c r="AZ244" i="2"/>
  <c r="AZ245" i="2"/>
  <c r="AZ246" i="2"/>
  <c r="AZ247" i="2"/>
  <c r="AZ248" i="2"/>
  <c r="AZ249" i="2"/>
  <c r="AZ250" i="2"/>
  <c r="AZ251" i="2"/>
  <c r="AZ252" i="2"/>
  <c r="AZ253" i="2"/>
  <c r="AZ254" i="2"/>
  <c r="AZ255" i="2"/>
  <c r="AZ256" i="2"/>
  <c r="AZ257" i="2"/>
  <c r="AZ258" i="2"/>
  <c r="AZ259" i="2"/>
  <c r="AZ260" i="2"/>
  <c r="AZ261" i="2"/>
  <c r="AZ262" i="2"/>
  <c r="AZ263" i="2"/>
  <c r="AZ264" i="2"/>
  <c r="AZ265" i="2"/>
  <c r="AZ266" i="2"/>
  <c r="AZ267" i="2"/>
  <c r="AZ268" i="2"/>
  <c r="AZ269" i="2"/>
  <c r="AZ270" i="2"/>
  <c r="AZ271" i="2"/>
  <c r="AZ272" i="2"/>
  <c r="AZ273" i="2"/>
  <c r="AZ274" i="2"/>
  <c r="AZ275" i="2"/>
  <c r="AZ276" i="2"/>
  <c r="AZ277" i="2"/>
  <c r="AZ278" i="2"/>
  <c r="AZ279" i="2"/>
  <c r="AZ280" i="2"/>
  <c r="AZ281" i="2"/>
  <c r="AZ282" i="2"/>
  <c r="AZ283" i="2"/>
  <c r="AZ284" i="2"/>
  <c r="AZ285" i="2"/>
  <c r="AZ286" i="2"/>
  <c r="AZ287" i="2"/>
  <c r="AZ288" i="2"/>
  <c r="AZ289" i="2"/>
  <c r="AZ290" i="2"/>
  <c r="AZ291" i="2"/>
  <c r="AZ292" i="2"/>
  <c r="AZ293" i="2"/>
  <c r="AZ294" i="2"/>
  <c r="AZ295" i="2"/>
  <c r="AZ296" i="2"/>
  <c r="AZ297" i="2"/>
  <c r="AZ298" i="2"/>
  <c r="AZ299" i="2"/>
  <c r="AZ300" i="2"/>
  <c r="AZ301" i="2"/>
  <c r="AZ302" i="2"/>
  <c r="AZ303" i="2"/>
  <c r="AZ304" i="2"/>
  <c r="AZ305" i="2"/>
  <c r="AZ306" i="2"/>
  <c r="AZ307" i="2"/>
  <c r="AZ308" i="2"/>
  <c r="AZ309" i="2"/>
  <c r="AZ310" i="2"/>
  <c r="AZ311" i="2"/>
  <c r="AZ312" i="2"/>
  <c r="AZ313" i="2"/>
  <c r="AZ314" i="2"/>
  <c r="AZ315" i="2"/>
  <c r="AZ316" i="2"/>
  <c r="AZ317" i="2"/>
  <c r="AZ318" i="2"/>
  <c r="AZ319" i="2"/>
  <c r="AZ320" i="2"/>
  <c r="AZ321" i="2"/>
  <c r="AZ322" i="2"/>
  <c r="AZ323" i="2"/>
  <c r="AZ324" i="2"/>
  <c r="AZ325" i="2"/>
  <c r="AZ326" i="2"/>
  <c r="AZ327" i="2"/>
  <c r="AZ328" i="2"/>
  <c r="AZ329" i="2"/>
  <c r="AZ330" i="2"/>
  <c r="AZ331" i="2"/>
  <c r="AZ332" i="2"/>
  <c r="AZ333" i="2"/>
  <c r="AZ334" i="2"/>
  <c r="AZ335" i="2"/>
  <c r="AZ336" i="2"/>
  <c r="AZ337" i="2"/>
  <c r="AZ338" i="2"/>
  <c r="AZ339" i="2"/>
  <c r="AZ340" i="2"/>
  <c r="AZ341" i="2"/>
  <c r="AZ342" i="2"/>
  <c r="AZ343" i="2"/>
  <c r="AZ344" i="2"/>
  <c r="AZ345" i="2"/>
  <c r="AZ346" i="2"/>
  <c r="AZ347" i="2"/>
  <c r="AZ348" i="2"/>
  <c r="AZ349" i="2"/>
  <c r="AZ350" i="2"/>
  <c r="AZ351" i="2"/>
  <c r="AZ352" i="2"/>
  <c r="AZ353" i="2"/>
  <c r="AZ354" i="2"/>
  <c r="AZ355" i="2"/>
  <c r="AZ356" i="2"/>
  <c r="AZ357" i="2"/>
  <c r="AZ358" i="2"/>
  <c r="AZ359" i="2"/>
  <c r="AZ360" i="2"/>
  <c r="AZ361" i="2"/>
  <c r="AZ362" i="2"/>
  <c r="AZ363" i="2"/>
  <c r="AZ364" i="2"/>
  <c r="AZ365" i="2"/>
  <c r="AZ366" i="2"/>
  <c r="AZ367" i="2"/>
  <c r="AZ368" i="2"/>
  <c r="AZ369" i="2"/>
  <c r="AZ370" i="2"/>
  <c r="AZ371" i="2"/>
  <c r="AZ372" i="2"/>
  <c r="AZ373" i="2"/>
  <c r="AZ374" i="2"/>
  <c r="AZ375" i="2"/>
  <c r="AZ376" i="2"/>
  <c r="AZ377" i="2"/>
  <c r="AZ378" i="2"/>
  <c r="AZ379" i="2"/>
  <c r="AZ380" i="2"/>
  <c r="AZ381" i="2"/>
  <c r="AZ382" i="2"/>
  <c r="AZ383" i="2"/>
  <c r="AZ384" i="2"/>
  <c r="AZ385" i="2"/>
  <c r="AZ386" i="2"/>
  <c r="AZ387" i="2"/>
  <c r="AZ388" i="2"/>
  <c r="AZ389" i="2"/>
  <c r="AZ390" i="2"/>
  <c r="AZ391" i="2"/>
  <c r="AZ392" i="2"/>
  <c r="AZ393" i="2"/>
  <c r="AZ394" i="2"/>
  <c r="AZ395" i="2"/>
  <c r="AZ396" i="2"/>
  <c r="AZ397" i="2"/>
  <c r="AZ398" i="2"/>
  <c r="AZ399" i="2"/>
  <c r="AZ400" i="2"/>
  <c r="AZ401" i="2"/>
  <c r="AZ402" i="2"/>
  <c r="AZ403" i="2"/>
  <c r="AZ404" i="2"/>
  <c r="AZ405" i="2"/>
  <c r="AZ406" i="2"/>
  <c r="AZ407" i="2"/>
  <c r="AZ408" i="2"/>
  <c r="AZ409" i="2"/>
  <c r="AZ410" i="2"/>
  <c r="AZ411" i="2"/>
  <c r="AZ412" i="2"/>
  <c r="AZ413" i="2"/>
  <c r="AZ414" i="2"/>
  <c r="AZ415" i="2"/>
  <c r="AZ416" i="2"/>
  <c r="AZ417" i="2"/>
  <c r="AZ418" i="2"/>
  <c r="AZ419" i="2"/>
  <c r="AZ420" i="2"/>
  <c r="AZ421" i="2"/>
  <c r="AZ422" i="2"/>
  <c r="AZ423" i="2"/>
  <c r="AZ424" i="2"/>
  <c r="AZ425" i="2"/>
  <c r="AZ426" i="2"/>
  <c r="AZ427" i="2"/>
  <c r="AZ428" i="2"/>
  <c r="AZ429" i="2"/>
  <c r="AZ430" i="2"/>
  <c r="AZ431" i="2"/>
  <c r="AZ432" i="2"/>
  <c r="AZ433" i="2"/>
  <c r="AZ434" i="2"/>
  <c r="AZ435" i="2"/>
  <c r="AZ436" i="2"/>
  <c r="AZ437" i="2"/>
  <c r="AZ438" i="2"/>
  <c r="AZ439" i="2"/>
  <c r="AZ440" i="2"/>
  <c r="AZ441" i="2"/>
  <c r="AZ442" i="2"/>
  <c r="AZ443" i="2"/>
  <c r="AZ444" i="2"/>
  <c r="AZ445" i="2"/>
  <c r="AZ446" i="2"/>
  <c r="AZ447" i="2"/>
  <c r="AZ448" i="2"/>
  <c r="AZ449" i="2"/>
  <c r="AZ450" i="2"/>
  <c r="AZ451" i="2"/>
  <c r="AZ452" i="2"/>
  <c r="AZ453" i="2"/>
  <c r="AZ454" i="2"/>
  <c r="AZ455" i="2"/>
  <c r="AZ456" i="2"/>
  <c r="AZ457" i="2"/>
  <c r="AZ458" i="2"/>
  <c r="AZ459" i="2"/>
  <c r="AZ460" i="2"/>
  <c r="AZ461" i="2"/>
  <c r="AZ462" i="2"/>
  <c r="AZ463" i="2"/>
  <c r="AZ464" i="2"/>
  <c r="AZ465" i="2"/>
  <c r="AZ466" i="2"/>
  <c r="AZ467" i="2"/>
  <c r="AZ468" i="2"/>
  <c r="AZ469" i="2"/>
  <c r="AZ470" i="2"/>
  <c r="AZ471" i="2"/>
  <c r="AZ472" i="2"/>
  <c r="AZ473" i="2"/>
  <c r="AZ474" i="2"/>
  <c r="AZ475" i="2"/>
  <c r="AZ476" i="2"/>
  <c r="AZ477" i="2"/>
  <c r="AZ478" i="2"/>
  <c r="AZ479" i="2"/>
  <c r="AZ480" i="2"/>
  <c r="AZ481" i="2"/>
  <c r="AZ482" i="2"/>
  <c r="AZ483" i="2"/>
  <c r="AZ484" i="2"/>
  <c r="AZ485" i="2"/>
  <c r="AZ486" i="2"/>
  <c r="AZ487" i="2"/>
  <c r="AZ488" i="2"/>
  <c r="AZ489" i="2"/>
  <c r="AZ490" i="2"/>
  <c r="AZ491" i="2"/>
  <c r="AZ492" i="2"/>
  <c r="AZ493" i="2"/>
  <c r="AZ494" i="2"/>
  <c r="AZ495" i="2"/>
  <c r="AZ496" i="2"/>
  <c r="AZ497" i="2"/>
  <c r="AZ498" i="2"/>
  <c r="AZ499" i="2"/>
  <c r="AZ500" i="2"/>
  <c r="AZ501" i="2"/>
  <c r="AZ502" i="2"/>
  <c r="AZ503" i="2"/>
  <c r="AZ504" i="2"/>
  <c r="AZ505" i="2"/>
  <c r="AZ506" i="2"/>
  <c r="AZ507" i="2"/>
  <c r="AZ508" i="2"/>
  <c r="AZ509" i="2"/>
  <c r="AZ510" i="2"/>
  <c r="AZ511" i="2"/>
  <c r="AZ512" i="2"/>
  <c r="AZ513" i="2"/>
  <c r="AZ514" i="2"/>
  <c r="AZ515" i="2"/>
  <c r="AZ516" i="2"/>
  <c r="AZ517" i="2"/>
  <c r="AZ518" i="2"/>
  <c r="AZ519" i="2"/>
  <c r="AZ520" i="2"/>
  <c r="AZ521" i="2"/>
  <c r="AZ522" i="2"/>
  <c r="AZ523" i="2"/>
  <c r="AZ524" i="2"/>
  <c r="AZ525" i="2"/>
  <c r="AZ526" i="2"/>
  <c r="AZ527" i="2"/>
  <c r="AZ528" i="2"/>
  <c r="AZ529" i="2"/>
  <c r="AZ530" i="2"/>
  <c r="AZ531" i="2"/>
  <c r="AZ532" i="2"/>
  <c r="AZ533" i="2"/>
  <c r="AZ534" i="2"/>
  <c r="AZ535" i="2"/>
  <c r="AZ536" i="2"/>
  <c r="AZ537" i="2"/>
  <c r="AZ538" i="2"/>
  <c r="AZ539" i="2"/>
  <c r="AZ540" i="2"/>
  <c r="AZ541" i="2"/>
  <c r="AZ542" i="2"/>
  <c r="AZ543" i="2"/>
  <c r="AZ544" i="2"/>
  <c r="AZ545" i="2"/>
  <c r="AZ546" i="2"/>
  <c r="AZ547" i="2"/>
  <c r="AZ548" i="2"/>
  <c r="AZ549" i="2"/>
  <c r="AZ550" i="2"/>
  <c r="AZ551" i="2"/>
  <c r="AZ552" i="2"/>
  <c r="AZ553" i="2"/>
  <c r="AZ554" i="2"/>
  <c r="AZ555" i="2"/>
  <c r="AZ556" i="2"/>
  <c r="AZ557" i="2"/>
  <c r="AZ558" i="2"/>
  <c r="AZ559" i="2"/>
  <c r="AZ560" i="2"/>
  <c r="AZ561" i="2"/>
  <c r="AZ562" i="2"/>
  <c r="AZ563" i="2"/>
  <c r="AZ564" i="2"/>
  <c r="AZ565" i="2"/>
  <c r="AZ566" i="2"/>
  <c r="AZ567" i="2"/>
  <c r="AZ568" i="2"/>
  <c r="AZ569" i="2"/>
  <c r="AZ570" i="2"/>
  <c r="AZ571" i="2"/>
  <c r="AZ572" i="2"/>
  <c r="AZ573" i="2"/>
  <c r="AZ574" i="2"/>
  <c r="AZ575" i="2"/>
  <c r="AZ576" i="2"/>
  <c r="AZ577" i="2"/>
  <c r="AZ578" i="2"/>
  <c r="AZ579" i="2"/>
  <c r="AZ580" i="2"/>
  <c r="AZ581" i="2"/>
  <c r="AZ582" i="2"/>
  <c r="AZ583" i="2"/>
  <c r="AZ584" i="2"/>
  <c r="AZ585" i="2"/>
  <c r="AZ586" i="2"/>
  <c r="AZ587" i="2"/>
  <c r="AZ588" i="2"/>
  <c r="AZ589" i="2"/>
  <c r="AZ590" i="2"/>
  <c r="AZ591" i="2"/>
  <c r="AZ592" i="2"/>
  <c r="AZ593" i="2"/>
  <c r="AZ594" i="2"/>
  <c r="AZ595" i="2"/>
  <c r="AZ596" i="2"/>
  <c r="AZ597" i="2"/>
  <c r="AZ598" i="2"/>
  <c r="AZ599" i="2"/>
  <c r="AZ600" i="2"/>
  <c r="AZ601" i="2"/>
  <c r="AZ602" i="2"/>
  <c r="AZ603" i="2"/>
  <c r="AZ604" i="2"/>
  <c r="AZ605" i="2"/>
  <c r="AZ606" i="2"/>
  <c r="AZ607" i="2"/>
  <c r="AZ608" i="2"/>
  <c r="AZ609" i="2"/>
  <c r="AZ610" i="2"/>
  <c r="AZ611" i="2"/>
  <c r="AZ612" i="2"/>
  <c r="AZ613" i="2"/>
  <c r="AZ614" i="2"/>
  <c r="AZ615" i="2"/>
  <c r="AZ616" i="2"/>
  <c r="AZ617" i="2"/>
  <c r="AZ618" i="2"/>
  <c r="AZ619" i="2"/>
  <c r="AZ620" i="2"/>
  <c r="AZ621" i="2"/>
  <c r="AZ622" i="2"/>
  <c r="AZ623" i="2"/>
  <c r="AZ624" i="2"/>
  <c r="AZ625" i="2"/>
  <c r="AZ626" i="2"/>
  <c r="AZ627" i="2"/>
  <c r="AZ628" i="2"/>
  <c r="AZ629" i="2"/>
  <c r="AZ630" i="2"/>
  <c r="AZ631" i="2"/>
  <c r="AZ632" i="2"/>
  <c r="AZ633" i="2"/>
  <c r="AZ634" i="2"/>
  <c r="AZ635" i="2"/>
  <c r="AZ636" i="2"/>
  <c r="AZ637" i="2"/>
  <c r="AZ638" i="2"/>
  <c r="AZ639" i="2"/>
  <c r="AZ640" i="2"/>
  <c r="AZ641" i="2"/>
  <c r="AZ642" i="2"/>
  <c r="AZ643" i="2"/>
  <c r="AZ644" i="2"/>
  <c r="AZ645" i="2"/>
  <c r="AZ646" i="2"/>
  <c r="AZ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211" i="2"/>
  <c r="AY212" i="2"/>
  <c r="AY213" i="2"/>
  <c r="AY214" i="2"/>
  <c r="AY215" i="2"/>
  <c r="AY216" i="2"/>
  <c r="AY217" i="2"/>
  <c r="AY218" i="2"/>
  <c r="AY219" i="2"/>
  <c r="AY220" i="2"/>
  <c r="AY221" i="2"/>
  <c r="AY222" i="2"/>
  <c r="AY223" i="2"/>
  <c r="AY224" i="2"/>
  <c r="AY225" i="2"/>
  <c r="AY226" i="2"/>
  <c r="AY227" i="2"/>
  <c r="AY228" i="2"/>
  <c r="AY229" i="2"/>
  <c r="AY230" i="2"/>
  <c r="AY231" i="2"/>
  <c r="AY232" i="2"/>
  <c r="AY233" i="2"/>
  <c r="AY234" i="2"/>
  <c r="AY235" i="2"/>
  <c r="AY236" i="2"/>
  <c r="AY237" i="2"/>
  <c r="AY238" i="2"/>
  <c r="AY239" i="2"/>
  <c r="AY240" i="2"/>
  <c r="AY241" i="2"/>
  <c r="AY242" i="2"/>
  <c r="AY243" i="2"/>
  <c r="AY244" i="2"/>
  <c r="AY245" i="2"/>
  <c r="AY246" i="2"/>
  <c r="AY247" i="2"/>
  <c r="AY248" i="2"/>
  <c r="AY249" i="2"/>
  <c r="AY250" i="2"/>
  <c r="AY251" i="2"/>
  <c r="AY252" i="2"/>
  <c r="AY253" i="2"/>
  <c r="AY254" i="2"/>
  <c r="AY255" i="2"/>
  <c r="AY256" i="2"/>
  <c r="AY257" i="2"/>
  <c r="AY258" i="2"/>
  <c r="AY259" i="2"/>
  <c r="AY260" i="2"/>
  <c r="AY261" i="2"/>
  <c r="AY262" i="2"/>
  <c r="AY263" i="2"/>
  <c r="AY264" i="2"/>
  <c r="AY265" i="2"/>
  <c r="AY266" i="2"/>
  <c r="AY267" i="2"/>
  <c r="AY268" i="2"/>
  <c r="AY269" i="2"/>
  <c r="AY270" i="2"/>
  <c r="AY271" i="2"/>
  <c r="AY272" i="2"/>
  <c r="AY273" i="2"/>
  <c r="AY274" i="2"/>
  <c r="AY275" i="2"/>
  <c r="AY276" i="2"/>
  <c r="AY277" i="2"/>
  <c r="AY278" i="2"/>
  <c r="AY279" i="2"/>
  <c r="AY280" i="2"/>
  <c r="AY281" i="2"/>
  <c r="AY282" i="2"/>
  <c r="AY283" i="2"/>
  <c r="AY284" i="2"/>
  <c r="AY285" i="2"/>
  <c r="AY286" i="2"/>
  <c r="AY287" i="2"/>
  <c r="AY288" i="2"/>
  <c r="AY289" i="2"/>
  <c r="AY290" i="2"/>
  <c r="AY291" i="2"/>
  <c r="AY292" i="2"/>
  <c r="AY293" i="2"/>
  <c r="AY294" i="2"/>
  <c r="AY295" i="2"/>
  <c r="AY296" i="2"/>
  <c r="AY297" i="2"/>
  <c r="AY298" i="2"/>
  <c r="AY299" i="2"/>
  <c r="AY300" i="2"/>
  <c r="AY301" i="2"/>
  <c r="AY302" i="2"/>
  <c r="AY303" i="2"/>
  <c r="AY304" i="2"/>
  <c r="AY305" i="2"/>
  <c r="AY306" i="2"/>
  <c r="AY307" i="2"/>
  <c r="AY308" i="2"/>
  <c r="AY309" i="2"/>
  <c r="AY310" i="2"/>
  <c r="AY311" i="2"/>
  <c r="AY312" i="2"/>
  <c r="AY313" i="2"/>
  <c r="AY314" i="2"/>
  <c r="AY315" i="2"/>
  <c r="AY316" i="2"/>
  <c r="AY317" i="2"/>
  <c r="AY318" i="2"/>
  <c r="AY319" i="2"/>
  <c r="AY320" i="2"/>
  <c r="AY321" i="2"/>
  <c r="AY322" i="2"/>
  <c r="AY323" i="2"/>
  <c r="AY324" i="2"/>
  <c r="AY325" i="2"/>
  <c r="AY326" i="2"/>
  <c r="AY327" i="2"/>
  <c r="AY328" i="2"/>
  <c r="AY329" i="2"/>
  <c r="AY330" i="2"/>
  <c r="AY331" i="2"/>
  <c r="AY332" i="2"/>
  <c r="AY333" i="2"/>
  <c r="AY334" i="2"/>
  <c r="AY335" i="2"/>
  <c r="AY336" i="2"/>
  <c r="AY337" i="2"/>
  <c r="AY338" i="2"/>
  <c r="AY339" i="2"/>
  <c r="AY340" i="2"/>
  <c r="AY341" i="2"/>
  <c r="AY342" i="2"/>
  <c r="AY343" i="2"/>
  <c r="AY344" i="2"/>
  <c r="AY345" i="2"/>
  <c r="AY346" i="2"/>
  <c r="AY347" i="2"/>
  <c r="AY348" i="2"/>
  <c r="AY349" i="2"/>
  <c r="AY350" i="2"/>
  <c r="AY351" i="2"/>
  <c r="AY352" i="2"/>
  <c r="AY353" i="2"/>
  <c r="AY354" i="2"/>
  <c r="AY355" i="2"/>
  <c r="AY356" i="2"/>
  <c r="AY357" i="2"/>
  <c r="AY358" i="2"/>
  <c r="AY359" i="2"/>
  <c r="AY360" i="2"/>
  <c r="AY361" i="2"/>
  <c r="AY362" i="2"/>
  <c r="AY363" i="2"/>
  <c r="AY364" i="2"/>
  <c r="AY365" i="2"/>
  <c r="AY366" i="2"/>
  <c r="AY367" i="2"/>
  <c r="AY368" i="2"/>
  <c r="AY369" i="2"/>
  <c r="AY370" i="2"/>
  <c r="AY371" i="2"/>
  <c r="AY372" i="2"/>
  <c r="AY373" i="2"/>
  <c r="AY374" i="2"/>
  <c r="AY375" i="2"/>
  <c r="AY376" i="2"/>
  <c r="AY377" i="2"/>
  <c r="AY378" i="2"/>
  <c r="AY379" i="2"/>
  <c r="AY380" i="2"/>
  <c r="AY381" i="2"/>
  <c r="AY382" i="2"/>
  <c r="AY383" i="2"/>
  <c r="AY384" i="2"/>
  <c r="AY385" i="2"/>
  <c r="AY386" i="2"/>
  <c r="AY387" i="2"/>
  <c r="AY388" i="2"/>
  <c r="AY389" i="2"/>
  <c r="AY390" i="2"/>
  <c r="AY391" i="2"/>
  <c r="AY392" i="2"/>
  <c r="AY393" i="2"/>
  <c r="AY394" i="2"/>
  <c r="AY395" i="2"/>
  <c r="AY396" i="2"/>
  <c r="AY397" i="2"/>
  <c r="AY398" i="2"/>
  <c r="AY399" i="2"/>
  <c r="AY400" i="2"/>
  <c r="AY401" i="2"/>
  <c r="AY402" i="2"/>
  <c r="AY403" i="2"/>
  <c r="AY404" i="2"/>
  <c r="AY405" i="2"/>
  <c r="AY406" i="2"/>
  <c r="AY407" i="2"/>
  <c r="AY408" i="2"/>
  <c r="AY409" i="2"/>
  <c r="AY410" i="2"/>
  <c r="AY411" i="2"/>
  <c r="AY412" i="2"/>
  <c r="AY413" i="2"/>
  <c r="AY414" i="2"/>
  <c r="AY415" i="2"/>
  <c r="AY416" i="2"/>
  <c r="AY417" i="2"/>
  <c r="AY418" i="2"/>
  <c r="AY419" i="2"/>
  <c r="AY420" i="2"/>
  <c r="AY421" i="2"/>
  <c r="AY422" i="2"/>
  <c r="AY423" i="2"/>
  <c r="AY424" i="2"/>
  <c r="AY425" i="2"/>
  <c r="AY426" i="2"/>
  <c r="AY427" i="2"/>
  <c r="AY428" i="2"/>
  <c r="AY429" i="2"/>
  <c r="AY430" i="2"/>
  <c r="AY431" i="2"/>
  <c r="AY432" i="2"/>
  <c r="AY433" i="2"/>
  <c r="AY434" i="2"/>
  <c r="AY435" i="2"/>
  <c r="AY436" i="2"/>
  <c r="AY437" i="2"/>
  <c r="AY438" i="2"/>
  <c r="AY439" i="2"/>
  <c r="AY440" i="2"/>
  <c r="AY441" i="2"/>
  <c r="AY442" i="2"/>
  <c r="AY443" i="2"/>
  <c r="AY444" i="2"/>
  <c r="AY445" i="2"/>
  <c r="AY446" i="2"/>
  <c r="AY447" i="2"/>
  <c r="AY448" i="2"/>
  <c r="AY449" i="2"/>
  <c r="AY450" i="2"/>
  <c r="AY451" i="2"/>
  <c r="AY452" i="2"/>
  <c r="AY453" i="2"/>
  <c r="AY454" i="2"/>
  <c r="AY455" i="2"/>
  <c r="AY456" i="2"/>
  <c r="AY457" i="2"/>
  <c r="AY458" i="2"/>
  <c r="AY459" i="2"/>
  <c r="AY460" i="2"/>
  <c r="AY461" i="2"/>
  <c r="AY462" i="2"/>
  <c r="AY463" i="2"/>
  <c r="AY464" i="2"/>
  <c r="AY465" i="2"/>
  <c r="AY466" i="2"/>
  <c r="AY467" i="2"/>
  <c r="AY468" i="2"/>
  <c r="AY469" i="2"/>
  <c r="AY470" i="2"/>
  <c r="AY471" i="2"/>
  <c r="AY472" i="2"/>
  <c r="AY473" i="2"/>
  <c r="AY474" i="2"/>
  <c r="AY475" i="2"/>
  <c r="AY476" i="2"/>
  <c r="AY477" i="2"/>
  <c r="AY478" i="2"/>
  <c r="AY479" i="2"/>
  <c r="AY480" i="2"/>
  <c r="AY481" i="2"/>
  <c r="AY482" i="2"/>
  <c r="AY483" i="2"/>
  <c r="AY484" i="2"/>
  <c r="AY485" i="2"/>
  <c r="AY486" i="2"/>
  <c r="AY487" i="2"/>
  <c r="AY488" i="2"/>
  <c r="AY489" i="2"/>
  <c r="AY490" i="2"/>
  <c r="AY491" i="2"/>
  <c r="AY492" i="2"/>
  <c r="AY493" i="2"/>
  <c r="AY494" i="2"/>
  <c r="AY495" i="2"/>
  <c r="AY496" i="2"/>
  <c r="AY497" i="2"/>
  <c r="AY498" i="2"/>
  <c r="AY499" i="2"/>
  <c r="AY500" i="2"/>
  <c r="AY501" i="2"/>
  <c r="AY502" i="2"/>
  <c r="AY503" i="2"/>
  <c r="AY504" i="2"/>
  <c r="AY505" i="2"/>
  <c r="AY506" i="2"/>
  <c r="AY507" i="2"/>
  <c r="AY508" i="2"/>
  <c r="AY509" i="2"/>
  <c r="AY510" i="2"/>
  <c r="AY511" i="2"/>
  <c r="AY512" i="2"/>
  <c r="AY513" i="2"/>
  <c r="AY514" i="2"/>
  <c r="AY515" i="2"/>
  <c r="AY516" i="2"/>
  <c r="AY517" i="2"/>
  <c r="AY518" i="2"/>
  <c r="AY519" i="2"/>
  <c r="AY520" i="2"/>
  <c r="AY521" i="2"/>
  <c r="AY522" i="2"/>
  <c r="AY523" i="2"/>
  <c r="AY524" i="2"/>
  <c r="AY525" i="2"/>
  <c r="AY526" i="2"/>
  <c r="AY527" i="2"/>
  <c r="AY528" i="2"/>
  <c r="AY529" i="2"/>
  <c r="AY530" i="2"/>
  <c r="AY531" i="2"/>
  <c r="AY532" i="2"/>
  <c r="AY533" i="2"/>
  <c r="AY534" i="2"/>
  <c r="AY535" i="2"/>
  <c r="AY536" i="2"/>
  <c r="AY537" i="2"/>
  <c r="AY538" i="2"/>
  <c r="AY539" i="2"/>
  <c r="AY540" i="2"/>
  <c r="AY541" i="2"/>
  <c r="AY542" i="2"/>
  <c r="AY543" i="2"/>
  <c r="AY544" i="2"/>
  <c r="AY545" i="2"/>
  <c r="AY546" i="2"/>
  <c r="AY547" i="2"/>
  <c r="AY548" i="2"/>
  <c r="AY549" i="2"/>
  <c r="AY550" i="2"/>
  <c r="AY551" i="2"/>
  <c r="AY552" i="2"/>
  <c r="AY553" i="2"/>
  <c r="AY554" i="2"/>
  <c r="AY555" i="2"/>
  <c r="AY556" i="2"/>
  <c r="AY557" i="2"/>
  <c r="AY558" i="2"/>
  <c r="AY559" i="2"/>
  <c r="AY560" i="2"/>
  <c r="AY561" i="2"/>
  <c r="AY562" i="2"/>
  <c r="AY563" i="2"/>
  <c r="AY564" i="2"/>
  <c r="AY565" i="2"/>
  <c r="AY566" i="2"/>
  <c r="AY567" i="2"/>
  <c r="AY568" i="2"/>
  <c r="AY569" i="2"/>
  <c r="AY570" i="2"/>
  <c r="AY571" i="2"/>
  <c r="AY572" i="2"/>
  <c r="AY573" i="2"/>
  <c r="AY574" i="2"/>
  <c r="AY575" i="2"/>
  <c r="AY576" i="2"/>
  <c r="AY577" i="2"/>
  <c r="AY578" i="2"/>
  <c r="AY579" i="2"/>
  <c r="AY580" i="2"/>
  <c r="AY581" i="2"/>
  <c r="AY582" i="2"/>
  <c r="AY583" i="2"/>
  <c r="AY584" i="2"/>
  <c r="AY585" i="2"/>
  <c r="AY586" i="2"/>
  <c r="AY587" i="2"/>
  <c r="AY588" i="2"/>
  <c r="AY589" i="2"/>
  <c r="AY590" i="2"/>
  <c r="AY591" i="2"/>
  <c r="AY592" i="2"/>
  <c r="AY593" i="2"/>
  <c r="AY594" i="2"/>
  <c r="AY595" i="2"/>
  <c r="AY596" i="2"/>
  <c r="AY597" i="2"/>
  <c r="AY598" i="2"/>
  <c r="AY599" i="2"/>
  <c r="AY600" i="2"/>
  <c r="AY601" i="2"/>
  <c r="AY602" i="2"/>
  <c r="AY603" i="2"/>
  <c r="AY604" i="2"/>
  <c r="AY605" i="2"/>
  <c r="AY606" i="2"/>
  <c r="AY607" i="2"/>
  <c r="AY608" i="2"/>
  <c r="AY609" i="2"/>
  <c r="AY610" i="2"/>
  <c r="AY611" i="2"/>
  <c r="AY612" i="2"/>
  <c r="AY613" i="2"/>
  <c r="AY614" i="2"/>
  <c r="AY615" i="2"/>
  <c r="AY616" i="2"/>
  <c r="AY617" i="2"/>
  <c r="AY618" i="2"/>
  <c r="AY619" i="2"/>
  <c r="AY620" i="2"/>
  <c r="AY621" i="2"/>
  <c r="AY622" i="2"/>
  <c r="AY623" i="2"/>
  <c r="AY624" i="2"/>
  <c r="AY625" i="2"/>
  <c r="AY626" i="2"/>
  <c r="AY627" i="2"/>
  <c r="AY628" i="2"/>
  <c r="AY629" i="2"/>
  <c r="AY630" i="2"/>
  <c r="AY631" i="2"/>
  <c r="AY632" i="2"/>
  <c r="AY633" i="2"/>
  <c r="AY634" i="2"/>
  <c r="AY635" i="2"/>
  <c r="AY636" i="2"/>
  <c r="AY637" i="2"/>
  <c r="AY638" i="2"/>
  <c r="AY639" i="2"/>
  <c r="AY640" i="2"/>
  <c r="AY641" i="2"/>
  <c r="AY642" i="2"/>
  <c r="AY643" i="2"/>
  <c r="AY644" i="2"/>
  <c r="AY645" i="2"/>
  <c r="AY646" i="2"/>
  <c r="AY647" i="2"/>
  <c r="AY648" i="2"/>
  <c r="AY649" i="2"/>
  <c r="AY650" i="2"/>
  <c r="AY651" i="2"/>
  <c r="AY652" i="2"/>
  <c r="AY653" i="2"/>
  <c r="AY654" i="2"/>
  <c r="AY655" i="2"/>
  <c r="AY656" i="2"/>
  <c r="AY657" i="2"/>
  <c r="AY658" i="2"/>
  <c r="AY659" i="2"/>
  <c r="AY660" i="2"/>
  <c r="AY661" i="2"/>
  <c r="AY662" i="2"/>
  <c r="AY663" i="2"/>
  <c r="AY664" i="2"/>
  <c r="AY665" i="2"/>
  <c r="AY666" i="2"/>
  <c r="AY667" i="2"/>
  <c r="AY668" i="2"/>
  <c r="AY669" i="2"/>
  <c r="AY670" i="2"/>
  <c r="AY671" i="2"/>
  <c r="AY672" i="2"/>
  <c r="AY673" i="2"/>
  <c r="AY674" i="2"/>
  <c r="AY675" i="2"/>
  <c r="AY676" i="2"/>
  <c r="AY677" i="2"/>
  <c r="AY678" i="2"/>
  <c r="AY679" i="2"/>
  <c r="AY680" i="2"/>
  <c r="AY681" i="2"/>
  <c r="AY682" i="2"/>
  <c r="AY683" i="2"/>
  <c r="AY684" i="2"/>
  <c r="AY685" i="2"/>
  <c r="AY686" i="2"/>
  <c r="AY687" i="2"/>
  <c r="AY688" i="2"/>
  <c r="AY689" i="2"/>
  <c r="AY690" i="2"/>
  <c r="AY691" i="2"/>
  <c r="AY692" i="2"/>
  <c r="AY693" i="2"/>
  <c r="AY694" i="2"/>
  <c r="AY695" i="2"/>
  <c r="AY696" i="2"/>
  <c r="AY697" i="2"/>
  <c r="AY698" i="2"/>
  <c r="AY699" i="2"/>
  <c r="AY700" i="2"/>
  <c r="AY701" i="2"/>
  <c r="AY702" i="2"/>
  <c r="AY703" i="2"/>
  <c r="AY704" i="2"/>
  <c r="AY705" i="2"/>
  <c r="AY706" i="2"/>
  <c r="AY707" i="2"/>
  <c r="AY708" i="2"/>
  <c r="AY709" i="2"/>
  <c r="AY710" i="2"/>
  <c r="AY711" i="2"/>
  <c r="AY712" i="2"/>
  <c r="AY713" i="2"/>
  <c r="AY714" i="2"/>
  <c r="AY715" i="2"/>
  <c r="AY716" i="2"/>
  <c r="AY717" i="2"/>
  <c r="AY718" i="2"/>
  <c r="AY719" i="2"/>
  <c r="AY720" i="2"/>
  <c r="AY721" i="2"/>
  <c r="AY722" i="2"/>
  <c r="AY723" i="2"/>
  <c r="AY724" i="2"/>
  <c r="AY725" i="2"/>
  <c r="AY726" i="2"/>
  <c r="AY727" i="2"/>
  <c r="AY728" i="2"/>
  <c r="AY729" i="2"/>
  <c r="AY730" i="2"/>
  <c r="AY731" i="2"/>
  <c r="AY732" i="2"/>
  <c r="AY733" i="2"/>
  <c r="AY734" i="2"/>
  <c r="AY735" i="2"/>
  <c r="AY736" i="2"/>
  <c r="AY737" i="2"/>
  <c r="AY738" i="2"/>
  <c r="AY739" i="2"/>
  <c r="AY740" i="2"/>
  <c r="AY741" i="2"/>
  <c r="AY742" i="2"/>
  <c r="AY743" i="2"/>
  <c r="AY744" i="2"/>
  <c r="AY745" i="2"/>
  <c r="AY746" i="2"/>
  <c r="AY5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60" i="2"/>
  <c r="AX61" i="2"/>
  <c r="AX62" i="2"/>
  <c r="AX63" i="2"/>
  <c r="AX64" i="2"/>
  <c r="AX65" i="2"/>
  <c r="AX66" i="2"/>
  <c r="AX67" i="2"/>
  <c r="AX68" i="2"/>
  <c r="AX69" i="2"/>
  <c r="AX70" i="2"/>
  <c r="AX71" i="2"/>
  <c r="AX72" i="2"/>
  <c r="AX73" i="2"/>
  <c r="AX74" i="2"/>
  <c r="AX75" i="2"/>
  <c r="AX76" i="2"/>
  <c r="AX77" i="2"/>
  <c r="AX78" i="2"/>
  <c r="AX79" i="2"/>
  <c r="AX80" i="2"/>
  <c r="AX81" i="2"/>
  <c r="AX82" i="2"/>
  <c r="AX83" i="2"/>
  <c r="AX84" i="2"/>
  <c r="AX85" i="2"/>
  <c r="AX86" i="2"/>
  <c r="AX87" i="2"/>
  <c r="AX88" i="2"/>
  <c r="AX89" i="2"/>
  <c r="AX90" i="2"/>
  <c r="AX91" i="2"/>
  <c r="AX92" i="2"/>
  <c r="AX93" i="2"/>
  <c r="AX94" i="2"/>
  <c r="AX95" i="2"/>
  <c r="AX96" i="2"/>
  <c r="AX97" i="2"/>
  <c r="AX98" i="2"/>
  <c r="AX99" i="2"/>
  <c r="AX100" i="2"/>
  <c r="AX101" i="2"/>
  <c r="AX102" i="2"/>
  <c r="AX103" i="2"/>
  <c r="AX104" i="2"/>
  <c r="AX105" i="2"/>
  <c r="AX106" i="2"/>
  <c r="AX107" i="2"/>
  <c r="AX108" i="2"/>
  <c r="AX109" i="2"/>
  <c r="AX110" i="2"/>
  <c r="AX111" i="2"/>
  <c r="AX112" i="2"/>
  <c r="AX113" i="2"/>
  <c r="AX114" i="2"/>
  <c r="AX115" i="2"/>
  <c r="AX116" i="2"/>
  <c r="AX117" i="2"/>
  <c r="AX118" i="2"/>
  <c r="AX119" i="2"/>
  <c r="AX120" i="2"/>
  <c r="AX121" i="2"/>
  <c r="AX122" i="2"/>
  <c r="AX123" i="2"/>
  <c r="AX124" i="2"/>
  <c r="AX125" i="2"/>
  <c r="AX126" i="2"/>
  <c r="AX127" i="2"/>
  <c r="AX128" i="2"/>
  <c r="AX129" i="2"/>
  <c r="AX130" i="2"/>
  <c r="AX131" i="2"/>
  <c r="AX132" i="2"/>
  <c r="AX133" i="2"/>
  <c r="AX134" i="2"/>
  <c r="AX135" i="2"/>
  <c r="AX136" i="2"/>
  <c r="AX137" i="2"/>
  <c r="AX138" i="2"/>
  <c r="AX139" i="2"/>
  <c r="AX140" i="2"/>
  <c r="AX141" i="2"/>
  <c r="AX142" i="2"/>
  <c r="AX143" i="2"/>
  <c r="AX144" i="2"/>
  <c r="AX145" i="2"/>
  <c r="AX146" i="2"/>
  <c r="AX147" i="2"/>
  <c r="AX148" i="2"/>
  <c r="AX149" i="2"/>
  <c r="AX150" i="2"/>
  <c r="AX151" i="2"/>
  <c r="AX152" i="2"/>
  <c r="AX153" i="2"/>
  <c r="AX154" i="2"/>
  <c r="AX155" i="2"/>
  <c r="AX156" i="2"/>
  <c r="AX157" i="2"/>
  <c r="AX158" i="2"/>
  <c r="AX159" i="2"/>
  <c r="AX160" i="2"/>
  <c r="AX161" i="2"/>
  <c r="AX162" i="2"/>
  <c r="AX163" i="2"/>
  <c r="AX164" i="2"/>
  <c r="AX165" i="2"/>
  <c r="AX166" i="2"/>
  <c r="AX167" i="2"/>
  <c r="AX168" i="2"/>
  <c r="AX169" i="2"/>
  <c r="AX170" i="2"/>
  <c r="AX171" i="2"/>
  <c r="AX172" i="2"/>
  <c r="AX173" i="2"/>
  <c r="AX174" i="2"/>
  <c r="AX175" i="2"/>
  <c r="AX176" i="2"/>
  <c r="AX177" i="2"/>
  <c r="AX178" i="2"/>
  <c r="AX179" i="2"/>
  <c r="AX180" i="2"/>
  <c r="AX181" i="2"/>
  <c r="AX182" i="2"/>
  <c r="AX183" i="2"/>
  <c r="AX184" i="2"/>
  <c r="AX185" i="2"/>
  <c r="AX186" i="2"/>
  <c r="AX187" i="2"/>
  <c r="AX188" i="2"/>
  <c r="AX189" i="2"/>
  <c r="AX190" i="2"/>
  <c r="AX191" i="2"/>
  <c r="AX192" i="2"/>
  <c r="AX193" i="2"/>
  <c r="AX194" i="2"/>
  <c r="AX195" i="2"/>
  <c r="AX196" i="2"/>
  <c r="AX197" i="2"/>
  <c r="AX198" i="2"/>
  <c r="AX199" i="2"/>
  <c r="AX200" i="2"/>
  <c r="AX201" i="2"/>
  <c r="AX202" i="2"/>
  <c r="AX203" i="2"/>
  <c r="AX204" i="2"/>
  <c r="AX205" i="2"/>
  <c r="AX206" i="2"/>
  <c r="AX207" i="2"/>
  <c r="AX208" i="2"/>
  <c r="AX209" i="2"/>
  <c r="AX210" i="2"/>
  <c r="AX211" i="2"/>
  <c r="AX212" i="2"/>
  <c r="AX213" i="2"/>
  <c r="AX214" i="2"/>
  <c r="AX215" i="2"/>
  <c r="AX216" i="2"/>
  <c r="AX217" i="2"/>
  <c r="AX218" i="2"/>
  <c r="AX219" i="2"/>
  <c r="AX220" i="2"/>
  <c r="AX221" i="2"/>
  <c r="AX222" i="2"/>
  <c r="AX223" i="2"/>
  <c r="AX224" i="2"/>
  <c r="AX225" i="2"/>
  <c r="AX226" i="2"/>
  <c r="AX227" i="2"/>
  <c r="AX228" i="2"/>
  <c r="AX229" i="2"/>
  <c r="AX230" i="2"/>
  <c r="AX231" i="2"/>
  <c r="AX232" i="2"/>
  <c r="AX233" i="2"/>
  <c r="AX234" i="2"/>
  <c r="AX235" i="2"/>
  <c r="AX236" i="2"/>
  <c r="AX237" i="2"/>
  <c r="AX238" i="2"/>
  <c r="AX239" i="2"/>
  <c r="AX240" i="2"/>
  <c r="AX241" i="2"/>
  <c r="AX242" i="2"/>
  <c r="AX243" i="2"/>
  <c r="AX244" i="2"/>
  <c r="AX245" i="2"/>
  <c r="AX246" i="2"/>
  <c r="AX247" i="2"/>
  <c r="AX248" i="2"/>
  <c r="AX249" i="2"/>
  <c r="AX250" i="2"/>
  <c r="AX251" i="2"/>
  <c r="AX252" i="2"/>
  <c r="AX253" i="2"/>
  <c r="AX254" i="2"/>
  <c r="AX255" i="2"/>
  <c r="AX256" i="2"/>
  <c r="AX257" i="2"/>
  <c r="AX258" i="2"/>
  <c r="AX259" i="2"/>
  <c r="AX260" i="2"/>
  <c r="AX261" i="2"/>
  <c r="AX262" i="2"/>
  <c r="AX263" i="2"/>
  <c r="AX264" i="2"/>
  <c r="AX265" i="2"/>
  <c r="AX266" i="2"/>
  <c r="AX267" i="2"/>
  <c r="AX268" i="2"/>
  <c r="AX269" i="2"/>
  <c r="AX270" i="2"/>
  <c r="AX271" i="2"/>
  <c r="AX272" i="2"/>
  <c r="AX273" i="2"/>
  <c r="AX274" i="2"/>
  <c r="AX275" i="2"/>
  <c r="AX276" i="2"/>
  <c r="AX277" i="2"/>
  <c r="AX278" i="2"/>
  <c r="AX279" i="2"/>
  <c r="AX280" i="2"/>
  <c r="AX281" i="2"/>
  <c r="AX282" i="2"/>
  <c r="AX283" i="2"/>
  <c r="AX284" i="2"/>
  <c r="AX285" i="2"/>
  <c r="AX286" i="2"/>
  <c r="AX287" i="2"/>
  <c r="AX288" i="2"/>
  <c r="AX289" i="2"/>
  <c r="AX290" i="2"/>
  <c r="AX291" i="2"/>
  <c r="AX292" i="2"/>
  <c r="AX293" i="2"/>
  <c r="AX294" i="2"/>
  <c r="AX295" i="2"/>
  <c r="AX296" i="2"/>
  <c r="AX297" i="2"/>
  <c r="AX298" i="2"/>
  <c r="AX299" i="2"/>
  <c r="AX300" i="2"/>
  <c r="AX301" i="2"/>
  <c r="AX302" i="2"/>
  <c r="AX303" i="2"/>
  <c r="AX304" i="2"/>
  <c r="AX305" i="2"/>
  <c r="AX306" i="2"/>
  <c r="AX307" i="2"/>
  <c r="AX308" i="2"/>
  <c r="AX309" i="2"/>
  <c r="AX310" i="2"/>
  <c r="AX311" i="2"/>
  <c r="AX312" i="2"/>
  <c r="AX313" i="2"/>
  <c r="AX314" i="2"/>
  <c r="AX315" i="2"/>
  <c r="AX316" i="2"/>
  <c r="AX317" i="2"/>
  <c r="AX318" i="2"/>
  <c r="AX319" i="2"/>
  <c r="AX320" i="2"/>
  <c r="AX321" i="2"/>
  <c r="AX322" i="2"/>
  <c r="AX323" i="2"/>
  <c r="AX324" i="2"/>
  <c r="AX325" i="2"/>
  <c r="AX326" i="2"/>
  <c r="AX327" i="2"/>
  <c r="AX328" i="2"/>
  <c r="AX329" i="2"/>
  <c r="AX330" i="2"/>
  <c r="AX331" i="2"/>
  <c r="AX332" i="2"/>
  <c r="AX333" i="2"/>
  <c r="AX334" i="2"/>
  <c r="AX335" i="2"/>
  <c r="AX336" i="2"/>
  <c r="AX337" i="2"/>
  <c r="AX338" i="2"/>
  <c r="AX339" i="2"/>
  <c r="AX340" i="2"/>
  <c r="AX341" i="2"/>
  <c r="AX342" i="2"/>
  <c r="AX343" i="2"/>
  <c r="AX344" i="2"/>
  <c r="AX345" i="2"/>
  <c r="AX346" i="2"/>
  <c r="AX347" i="2"/>
  <c r="AX348" i="2"/>
  <c r="AX349" i="2"/>
  <c r="AX350" i="2"/>
  <c r="AX351" i="2"/>
  <c r="AX352" i="2"/>
  <c r="AX353" i="2"/>
  <c r="AX354" i="2"/>
  <c r="AX355" i="2"/>
  <c r="AX356" i="2"/>
  <c r="AX357" i="2"/>
  <c r="AX358" i="2"/>
  <c r="AX359" i="2"/>
  <c r="AX360" i="2"/>
  <c r="AX361" i="2"/>
  <c r="AX362" i="2"/>
  <c r="AX363" i="2"/>
  <c r="AX364" i="2"/>
  <c r="AX365" i="2"/>
  <c r="AX366" i="2"/>
  <c r="AX367" i="2"/>
  <c r="AX368" i="2"/>
  <c r="AX369" i="2"/>
  <c r="AX370" i="2"/>
  <c r="AX371" i="2"/>
  <c r="AX372" i="2"/>
  <c r="AX373" i="2"/>
  <c r="AX374" i="2"/>
  <c r="AX375" i="2"/>
  <c r="AX376" i="2"/>
  <c r="AX377" i="2"/>
  <c r="AX378" i="2"/>
  <c r="AX379" i="2"/>
  <c r="AX380" i="2"/>
  <c r="AX381" i="2"/>
  <c r="AX382" i="2"/>
  <c r="AX383" i="2"/>
  <c r="AX384" i="2"/>
  <c r="AX385" i="2"/>
  <c r="AX386" i="2"/>
  <c r="AX387" i="2"/>
  <c r="AX388" i="2"/>
  <c r="AX389" i="2"/>
  <c r="AX390" i="2"/>
  <c r="AX391" i="2"/>
  <c r="AX392" i="2"/>
  <c r="AX393" i="2"/>
  <c r="AX394" i="2"/>
  <c r="AX395" i="2"/>
  <c r="AX396" i="2"/>
  <c r="AX397" i="2"/>
  <c r="AX398" i="2"/>
  <c r="AX399" i="2"/>
  <c r="AX400" i="2"/>
  <c r="AX401" i="2"/>
  <c r="AX402" i="2"/>
  <c r="AX403" i="2"/>
  <c r="AX404" i="2"/>
  <c r="AX405" i="2"/>
  <c r="AX406" i="2"/>
  <c r="AX407" i="2"/>
  <c r="AX408" i="2"/>
  <c r="AX409" i="2"/>
  <c r="AX410" i="2"/>
  <c r="AX411" i="2"/>
  <c r="AX412" i="2"/>
  <c r="AX413" i="2"/>
  <c r="AX414" i="2"/>
  <c r="AX415" i="2"/>
  <c r="AX416" i="2"/>
  <c r="AX417" i="2"/>
  <c r="AX418" i="2"/>
  <c r="AX419" i="2"/>
  <c r="AX420" i="2"/>
  <c r="AX421" i="2"/>
  <c r="AX422" i="2"/>
  <c r="AX423" i="2"/>
  <c r="AX424" i="2"/>
  <c r="AX425" i="2"/>
  <c r="AX426" i="2"/>
  <c r="AX427" i="2"/>
  <c r="AX428" i="2"/>
  <c r="AX429" i="2"/>
  <c r="AX430" i="2"/>
  <c r="AX431" i="2"/>
  <c r="AX432" i="2"/>
  <c r="AX433" i="2"/>
  <c r="AX434" i="2"/>
  <c r="AX435" i="2"/>
  <c r="AX436" i="2"/>
  <c r="AX437" i="2"/>
  <c r="AX438" i="2"/>
  <c r="AX439" i="2"/>
  <c r="AX440" i="2"/>
  <c r="AX441" i="2"/>
  <c r="AX442" i="2"/>
  <c r="AX443" i="2"/>
  <c r="AX444" i="2"/>
  <c r="AX445" i="2"/>
  <c r="AX446" i="2"/>
  <c r="AX447" i="2"/>
  <c r="AX448" i="2"/>
  <c r="AX449" i="2"/>
  <c r="AX450" i="2"/>
  <c r="AX451" i="2"/>
  <c r="AX452" i="2"/>
  <c r="AX453" i="2"/>
  <c r="AX454" i="2"/>
  <c r="AX455" i="2"/>
  <c r="AX456" i="2"/>
  <c r="AX457" i="2"/>
  <c r="AX458" i="2"/>
  <c r="AX459" i="2"/>
  <c r="AX460" i="2"/>
  <c r="AX461" i="2"/>
  <c r="AX462" i="2"/>
  <c r="AX463" i="2"/>
  <c r="AX464" i="2"/>
  <c r="AX465" i="2"/>
  <c r="AX466" i="2"/>
  <c r="AX467" i="2"/>
  <c r="AX468" i="2"/>
  <c r="AX469" i="2"/>
  <c r="AX470" i="2"/>
  <c r="AX471" i="2"/>
  <c r="AX472" i="2"/>
  <c r="AX473" i="2"/>
  <c r="AX474" i="2"/>
  <c r="AX475" i="2"/>
  <c r="AX476" i="2"/>
  <c r="AX477" i="2"/>
  <c r="AX478" i="2"/>
  <c r="AX479" i="2"/>
  <c r="AX480" i="2"/>
  <c r="AX481" i="2"/>
  <c r="AX482" i="2"/>
  <c r="AX483" i="2"/>
  <c r="AX484" i="2"/>
  <c r="AX485" i="2"/>
  <c r="AX486" i="2"/>
  <c r="AX487" i="2"/>
  <c r="AX488" i="2"/>
  <c r="AX489" i="2"/>
  <c r="AX490" i="2"/>
  <c r="AX491" i="2"/>
  <c r="AX492" i="2"/>
  <c r="AX493" i="2"/>
  <c r="AX494" i="2"/>
  <c r="AX495" i="2"/>
  <c r="AX496" i="2"/>
  <c r="AX497" i="2"/>
  <c r="AX498" i="2"/>
  <c r="AX499" i="2"/>
  <c r="AX500" i="2"/>
  <c r="AX501" i="2"/>
  <c r="AX502" i="2"/>
  <c r="AX503" i="2"/>
  <c r="AX504" i="2"/>
  <c r="AX505" i="2"/>
  <c r="AX506" i="2"/>
  <c r="AX507" i="2"/>
  <c r="AX508" i="2"/>
  <c r="AX509" i="2"/>
  <c r="AX510" i="2"/>
  <c r="AX511" i="2"/>
  <c r="AX512" i="2"/>
  <c r="AX513" i="2"/>
  <c r="AX514" i="2"/>
  <c r="AX515" i="2"/>
  <c r="AX516" i="2"/>
  <c r="AX517" i="2"/>
  <c r="AX518" i="2"/>
  <c r="AX519" i="2"/>
  <c r="AX520" i="2"/>
  <c r="AX521" i="2"/>
  <c r="AX522" i="2"/>
  <c r="AX523" i="2"/>
  <c r="AX524" i="2"/>
  <c r="AX525" i="2"/>
  <c r="AX526" i="2"/>
  <c r="AX527" i="2"/>
  <c r="AX528" i="2"/>
  <c r="AX529" i="2"/>
  <c r="AX530" i="2"/>
  <c r="AX531" i="2"/>
  <c r="AX532" i="2"/>
  <c r="AX533" i="2"/>
  <c r="AX534" i="2"/>
  <c r="AX535" i="2"/>
  <c r="AX536" i="2"/>
  <c r="AX537" i="2"/>
  <c r="AX538" i="2"/>
  <c r="AX539" i="2"/>
  <c r="AX540" i="2"/>
  <c r="AX541" i="2"/>
  <c r="AX542" i="2"/>
  <c r="AX543" i="2"/>
  <c r="AX544" i="2"/>
  <c r="AX545" i="2"/>
  <c r="AX546" i="2"/>
  <c r="AX547" i="2"/>
  <c r="AX548" i="2"/>
  <c r="AX549" i="2"/>
  <c r="AX550" i="2"/>
  <c r="AX551" i="2"/>
  <c r="AX552" i="2"/>
  <c r="AX553" i="2"/>
  <c r="AX554" i="2"/>
  <c r="AX555" i="2"/>
  <c r="AX556" i="2"/>
  <c r="AX557" i="2"/>
  <c r="AX558" i="2"/>
  <c r="AX559" i="2"/>
  <c r="AX560" i="2"/>
  <c r="AX561" i="2"/>
  <c r="AX562" i="2"/>
  <c r="AX563" i="2"/>
  <c r="AX564" i="2"/>
  <c r="AX565" i="2"/>
  <c r="AX566" i="2"/>
  <c r="AX567" i="2"/>
  <c r="AX568" i="2"/>
  <c r="AX569" i="2"/>
  <c r="AX570" i="2"/>
  <c r="AX571" i="2"/>
  <c r="AX572" i="2"/>
  <c r="AX573" i="2"/>
  <c r="AX574" i="2"/>
  <c r="AX575" i="2"/>
  <c r="AX576" i="2"/>
  <c r="AX577" i="2"/>
  <c r="AX578" i="2"/>
  <c r="AX579" i="2"/>
  <c r="AX580" i="2"/>
  <c r="AX581" i="2"/>
  <c r="AX582" i="2"/>
  <c r="AX583" i="2"/>
  <c r="AX584" i="2"/>
  <c r="AX585" i="2"/>
  <c r="AX586" i="2"/>
  <c r="AX587" i="2"/>
  <c r="AX588" i="2"/>
  <c r="AX589" i="2"/>
  <c r="AX590" i="2"/>
  <c r="AX591" i="2"/>
  <c r="AX592" i="2"/>
  <c r="AX593" i="2"/>
  <c r="AX594" i="2"/>
  <c r="AX595" i="2"/>
  <c r="AX596" i="2"/>
  <c r="AX597" i="2"/>
  <c r="AX598" i="2"/>
  <c r="AX599" i="2"/>
  <c r="AX600" i="2"/>
  <c r="AX601" i="2"/>
  <c r="AX602" i="2"/>
  <c r="AX603" i="2"/>
  <c r="AX604" i="2"/>
  <c r="AX605" i="2"/>
  <c r="AX606" i="2"/>
  <c r="AX607" i="2"/>
  <c r="AX608" i="2"/>
  <c r="AX609" i="2"/>
  <c r="AX610" i="2"/>
  <c r="AX611" i="2"/>
  <c r="AX612" i="2"/>
  <c r="AX613" i="2"/>
  <c r="AX614" i="2"/>
  <c r="AX615" i="2"/>
  <c r="AX616" i="2"/>
  <c r="AX617" i="2"/>
  <c r="AX618" i="2"/>
  <c r="AX619" i="2"/>
  <c r="AX620" i="2"/>
  <c r="AX621" i="2"/>
  <c r="AX622" i="2"/>
  <c r="AX623" i="2"/>
  <c r="AX624" i="2"/>
  <c r="AX625" i="2"/>
  <c r="AX626" i="2"/>
  <c r="AX627" i="2"/>
  <c r="AX628" i="2"/>
  <c r="AX629" i="2"/>
  <c r="AX630" i="2"/>
  <c r="AX631" i="2"/>
  <c r="AX632" i="2"/>
  <c r="AX633" i="2"/>
  <c r="AX634" i="2"/>
  <c r="AX635" i="2"/>
  <c r="AX636" i="2"/>
  <c r="AX637" i="2"/>
  <c r="AX638" i="2"/>
  <c r="AX639" i="2"/>
  <c r="AX640" i="2"/>
  <c r="AX641" i="2"/>
  <c r="AX642" i="2"/>
  <c r="AX643" i="2"/>
  <c r="AX644" i="2"/>
  <c r="AX645" i="2"/>
  <c r="AX646" i="2"/>
  <c r="AX647" i="2"/>
  <c r="AX648" i="2"/>
  <c r="AX649" i="2"/>
  <c r="AX650" i="2"/>
  <c r="AX651" i="2"/>
  <c r="AX652" i="2"/>
  <c r="AX653" i="2"/>
  <c r="AX654" i="2"/>
  <c r="AX655" i="2"/>
  <c r="AX656" i="2"/>
  <c r="AX657" i="2"/>
  <c r="AX658" i="2"/>
  <c r="AX659" i="2"/>
  <c r="AX660" i="2"/>
  <c r="AX661" i="2"/>
  <c r="AX662" i="2"/>
  <c r="AX663" i="2"/>
  <c r="AX664" i="2"/>
  <c r="AX665" i="2"/>
  <c r="AX666" i="2"/>
  <c r="AX667" i="2"/>
  <c r="AX668" i="2"/>
  <c r="AX669" i="2"/>
  <c r="AX670" i="2"/>
  <c r="AX671" i="2"/>
  <c r="AX672" i="2"/>
  <c r="AX673" i="2"/>
  <c r="AX674" i="2"/>
  <c r="AX675" i="2"/>
  <c r="AX676" i="2"/>
  <c r="AX677" i="2"/>
  <c r="AX678" i="2"/>
  <c r="AX679" i="2"/>
  <c r="AX680" i="2"/>
  <c r="AX681" i="2"/>
  <c r="AX682" i="2"/>
  <c r="AX683" i="2"/>
  <c r="AX684" i="2"/>
  <c r="AX685" i="2"/>
  <c r="AX686" i="2"/>
  <c r="AX687" i="2"/>
  <c r="AX688" i="2"/>
  <c r="AX689" i="2"/>
  <c r="AX690" i="2"/>
  <c r="AX691" i="2"/>
  <c r="AX692" i="2"/>
  <c r="AX693" i="2"/>
  <c r="AX694" i="2"/>
  <c r="AX695" i="2"/>
  <c r="AX696" i="2"/>
  <c r="AX697" i="2"/>
  <c r="AX698" i="2"/>
  <c r="AX699" i="2"/>
  <c r="AX700" i="2"/>
  <c r="AX701" i="2"/>
  <c r="AX702" i="2"/>
  <c r="AX703" i="2"/>
  <c r="AX704" i="2"/>
  <c r="AX705" i="2"/>
  <c r="AX706" i="2"/>
  <c r="AX707" i="2"/>
  <c r="AX708" i="2"/>
  <c r="AX709" i="2"/>
  <c r="AX710" i="2"/>
  <c r="AX711" i="2"/>
  <c r="AX712" i="2"/>
  <c r="AX713" i="2"/>
  <c r="AX714" i="2"/>
  <c r="AX715" i="2"/>
  <c r="AX716" i="2"/>
  <c r="AX717" i="2"/>
  <c r="AX718" i="2"/>
  <c r="AX719" i="2"/>
  <c r="AX720" i="2"/>
  <c r="AX721" i="2"/>
  <c r="AX722" i="2"/>
  <c r="AX723" i="2"/>
  <c r="AX724" i="2"/>
  <c r="AX725" i="2"/>
  <c r="AX726" i="2"/>
  <c r="AX727" i="2"/>
  <c r="AX728" i="2"/>
  <c r="AX729" i="2"/>
  <c r="AX730" i="2"/>
  <c r="AX731" i="2"/>
  <c r="AX5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W25" i="2"/>
  <c r="AW26" i="2"/>
  <c r="AW27" i="2"/>
  <c r="AW28" i="2"/>
  <c r="AW29" i="2"/>
  <c r="AW30" i="2"/>
  <c r="AW31" i="2"/>
  <c r="AW32" i="2"/>
  <c r="AW33" i="2"/>
  <c r="AW34" i="2"/>
  <c r="AW35" i="2"/>
  <c r="AW36" i="2"/>
  <c r="AW37" i="2"/>
  <c r="AW38" i="2"/>
  <c r="AW39" i="2"/>
  <c r="AW40" i="2"/>
  <c r="AW41" i="2"/>
  <c r="AW42" i="2"/>
  <c r="AW43" i="2"/>
  <c r="AW44" i="2"/>
  <c r="AW45" i="2"/>
  <c r="AW46" i="2"/>
  <c r="AW47" i="2"/>
  <c r="AW48" i="2"/>
  <c r="AW49" i="2"/>
  <c r="AW50" i="2"/>
  <c r="AW51" i="2"/>
  <c r="AW52" i="2"/>
  <c r="AW53" i="2"/>
  <c r="AW54" i="2"/>
  <c r="AW55" i="2"/>
  <c r="AW56" i="2"/>
  <c r="AW57" i="2"/>
  <c r="AW58" i="2"/>
  <c r="AW59" i="2"/>
  <c r="AW60" i="2"/>
  <c r="AW61" i="2"/>
  <c r="AW62" i="2"/>
  <c r="AW63" i="2"/>
  <c r="AW64" i="2"/>
  <c r="AW65" i="2"/>
  <c r="AW66" i="2"/>
  <c r="AW67" i="2"/>
  <c r="AW68" i="2"/>
  <c r="AW69" i="2"/>
  <c r="AW70" i="2"/>
  <c r="AW71" i="2"/>
  <c r="AW72" i="2"/>
  <c r="AW73" i="2"/>
  <c r="AW74" i="2"/>
  <c r="AW75" i="2"/>
  <c r="AW76" i="2"/>
  <c r="AW77" i="2"/>
  <c r="AW78" i="2"/>
  <c r="AW79" i="2"/>
  <c r="AW80" i="2"/>
  <c r="AW81" i="2"/>
  <c r="AW82" i="2"/>
  <c r="AW83" i="2"/>
  <c r="AW84" i="2"/>
  <c r="AW85" i="2"/>
  <c r="AW86" i="2"/>
  <c r="AW87" i="2"/>
  <c r="AW88" i="2"/>
  <c r="AW89" i="2"/>
  <c r="AW90" i="2"/>
  <c r="AW91" i="2"/>
  <c r="AW92" i="2"/>
  <c r="AW93" i="2"/>
  <c r="AW94" i="2"/>
  <c r="AW95" i="2"/>
  <c r="AW96" i="2"/>
  <c r="AW97" i="2"/>
  <c r="AW98" i="2"/>
  <c r="AW99" i="2"/>
  <c r="AW100" i="2"/>
  <c r="AW101" i="2"/>
  <c r="AW102" i="2"/>
  <c r="AW103" i="2"/>
  <c r="AW104" i="2"/>
  <c r="AW105" i="2"/>
  <c r="AW106" i="2"/>
  <c r="AW107" i="2"/>
  <c r="AW108" i="2"/>
  <c r="AW109" i="2"/>
  <c r="AW110" i="2"/>
  <c r="AW111" i="2"/>
  <c r="AW112" i="2"/>
  <c r="AW113" i="2"/>
  <c r="AW114" i="2"/>
  <c r="AW115" i="2"/>
  <c r="AW116" i="2"/>
  <c r="AW117" i="2"/>
  <c r="AW118" i="2"/>
  <c r="AW119" i="2"/>
  <c r="AW120" i="2"/>
  <c r="AW121" i="2"/>
  <c r="AW122" i="2"/>
  <c r="AW123" i="2"/>
  <c r="AW124" i="2"/>
  <c r="AW125" i="2"/>
  <c r="AW126" i="2"/>
  <c r="AW127" i="2"/>
  <c r="AW128" i="2"/>
  <c r="AW129" i="2"/>
  <c r="AW130" i="2"/>
  <c r="AW131" i="2"/>
  <c r="AW132" i="2"/>
  <c r="AW133" i="2"/>
  <c r="AW134" i="2"/>
  <c r="AW135" i="2"/>
  <c r="AW136" i="2"/>
  <c r="AW137" i="2"/>
  <c r="AW138" i="2"/>
  <c r="AW139" i="2"/>
  <c r="AW140" i="2"/>
  <c r="AW141" i="2"/>
  <c r="AW142" i="2"/>
  <c r="AW143" i="2"/>
  <c r="AW144" i="2"/>
  <c r="AW145" i="2"/>
  <c r="AW146" i="2"/>
  <c r="AW147" i="2"/>
  <c r="AW148" i="2"/>
  <c r="AW149" i="2"/>
  <c r="AW150" i="2"/>
  <c r="AW151" i="2"/>
  <c r="AW152" i="2"/>
  <c r="AW153" i="2"/>
  <c r="AW154" i="2"/>
  <c r="AW155" i="2"/>
  <c r="AW156" i="2"/>
  <c r="AW157" i="2"/>
  <c r="AW158" i="2"/>
  <c r="AW159" i="2"/>
  <c r="AW160" i="2"/>
  <c r="AW161" i="2"/>
  <c r="AW162" i="2"/>
  <c r="AW163" i="2"/>
  <c r="AW164" i="2"/>
  <c r="AW165" i="2"/>
  <c r="AW166" i="2"/>
  <c r="AW167" i="2"/>
  <c r="AW168" i="2"/>
  <c r="AW169" i="2"/>
  <c r="AW170" i="2"/>
  <c r="AW171" i="2"/>
  <c r="AW172" i="2"/>
  <c r="AW173" i="2"/>
  <c r="AW174" i="2"/>
  <c r="AW175" i="2"/>
  <c r="AW176" i="2"/>
  <c r="AW177" i="2"/>
  <c r="AW178" i="2"/>
  <c r="AW179" i="2"/>
  <c r="AW180" i="2"/>
  <c r="AW181" i="2"/>
  <c r="AW182" i="2"/>
  <c r="AW183" i="2"/>
  <c r="AW184" i="2"/>
  <c r="AW185" i="2"/>
  <c r="AW186" i="2"/>
  <c r="AW187" i="2"/>
  <c r="AW188" i="2"/>
  <c r="AW189" i="2"/>
  <c r="AW190" i="2"/>
  <c r="AW191" i="2"/>
  <c r="AW192" i="2"/>
  <c r="AW193" i="2"/>
  <c r="AW194" i="2"/>
  <c r="AW195" i="2"/>
  <c r="AW196" i="2"/>
  <c r="AW197" i="2"/>
  <c r="AW198" i="2"/>
  <c r="AW199" i="2"/>
  <c r="AW200" i="2"/>
  <c r="AW201" i="2"/>
  <c r="AW202" i="2"/>
  <c r="AW203" i="2"/>
  <c r="AW204" i="2"/>
  <c r="AW205" i="2"/>
  <c r="AW206" i="2"/>
  <c r="AW207" i="2"/>
  <c r="AW208" i="2"/>
  <c r="AW209" i="2"/>
  <c r="AW210" i="2"/>
  <c r="AW211" i="2"/>
  <c r="AW212" i="2"/>
  <c r="AW213" i="2"/>
  <c r="AW214" i="2"/>
  <c r="AW215" i="2"/>
  <c r="AW216" i="2"/>
  <c r="AW217" i="2"/>
  <c r="AW218" i="2"/>
  <c r="AW219" i="2"/>
  <c r="AW220" i="2"/>
  <c r="AW221" i="2"/>
  <c r="AW222" i="2"/>
  <c r="AW223" i="2"/>
  <c r="AW224" i="2"/>
  <c r="AW225" i="2"/>
  <c r="AW226" i="2"/>
  <c r="AW227" i="2"/>
  <c r="AW228" i="2"/>
  <c r="AW229" i="2"/>
  <c r="AW230" i="2"/>
  <c r="AW231" i="2"/>
  <c r="AW232" i="2"/>
  <c r="AW233" i="2"/>
  <c r="AW234" i="2"/>
  <c r="AW235" i="2"/>
  <c r="AW236" i="2"/>
  <c r="AW237" i="2"/>
  <c r="AW238" i="2"/>
  <c r="AW239" i="2"/>
  <c r="AW240" i="2"/>
  <c r="AW241" i="2"/>
  <c r="AW242" i="2"/>
  <c r="AW243" i="2"/>
  <c r="AW244" i="2"/>
  <c r="AW245" i="2"/>
  <c r="AW246" i="2"/>
  <c r="AW247" i="2"/>
  <c r="AW248" i="2"/>
  <c r="AW249" i="2"/>
  <c r="AW250" i="2"/>
  <c r="AW251" i="2"/>
  <c r="AW252" i="2"/>
  <c r="AW253" i="2"/>
  <c r="AW254" i="2"/>
  <c r="AW255" i="2"/>
  <c r="AW256" i="2"/>
  <c r="AW257" i="2"/>
  <c r="AW258" i="2"/>
  <c r="AW259" i="2"/>
  <c r="AW260" i="2"/>
  <c r="AW261" i="2"/>
  <c r="AW262" i="2"/>
  <c r="AW263" i="2"/>
  <c r="AW264" i="2"/>
  <c r="AW265" i="2"/>
  <c r="AW266" i="2"/>
  <c r="AW267" i="2"/>
  <c r="AW268" i="2"/>
  <c r="AW269" i="2"/>
  <c r="AW270" i="2"/>
  <c r="AW271" i="2"/>
  <c r="AW272" i="2"/>
  <c r="AW273" i="2"/>
  <c r="AW274" i="2"/>
  <c r="AW275" i="2"/>
  <c r="AW276" i="2"/>
  <c r="AW277" i="2"/>
  <c r="AW278" i="2"/>
  <c r="AW279" i="2"/>
  <c r="AW280" i="2"/>
  <c r="AW281" i="2"/>
  <c r="AW282" i="2"/>
  <c r="AW283" i="2"/>
  <c r="AW284" i="2"/>
  <c r="AW285" i="2"/>
  <c r="AW286" i="2"/>
  <c r="AW287" i="2"/>
  <c r="AW288" i="2"/>
  <c r="AW289" i="2"/>
  <c r="AW290" i="2"/>
  <c r="AW291" i="2"/>
  <c r="AW292" i="2"/>
  <c r="AW293" i="2"/>
  <c r="AW294" i="2"/>
  <c r="AW295" i="2"/>
  <c r="AW296" i="2"/>
  <c r="AW297" i="2"/>
  <c r="AW298" i="2"/>
  <c r="AW299" i="2"/>
  <c r="AW300" i="2"/>
  <c r="AW301" i="2"/>
  <c r="AW302" i="2"/>
  <c r="AW303" i="2"/>
  <c r="AW304" i="2"/>
  <c r="AW305" i="2"/>
  <c r="AW306" i="2"/>
  <c r="AW307" i="2"/>
  <c r="AW308" i="2"/>
  <c r="AW309" i="2"/>
  <c r="AW310" i="2"/>
  <c r="AW311" i="2"/>
  <c r="AW312" i="2"/>
  <c r="AW313" i="2"/>
  <c r="AW314" i="2"/>
  <c r="AW315" i="2"/>
  <c r="AW316" i="2"/>
  <c r="AW317" i="2"/>
  <c r="AW318" i="2"/>
  <c r="AW319" i="2"/>
  <c r="AW320" i="2"/>
  <c r="AW321" i="2"/>
  <c r="AW322" i="2"/>
  <c r="AW323" i="2"/>
  <c r="AW324" i="2"/>
  <c r="AW325" i="2"/>
  <c r="AW326" i="2"/>
  <c r="AW327" i="2"/>
  <c r="AW328" i="2"/>
  <c r="AW329" i="2"/>
  <c r="AW330" i="2"/>
  <c r="AW331" i="2"/>
  <c r="AW332" i="2"/>
  <c r="AW333" i="2"/>
  <c r="AW334" i="2"/>
  <c r="AW335" i="2"/>
  <c r="AW336" i="2"/>
  <c r="AW337" i="2"/>
  <c r="AW338" i="2"/>
  <c r="AW339" i="2"/>
  <c r="AW340" i="2"/>
  <c r="AW341" i="2"/>
  <c r="AW342" i="2"/>
  <c r="AW343" i="2"/>
  <c r="AW344" i="2"/>
  <c r="AW345" i="2"/>
  <c r="AW346" i="2"/>
  <c r="AW347" i="2"/>
  <c r="AW348" i="2"/>
  <c r="AW349" i="2"/>
  <c r="AW350" i="2"/>
  <c r="AW351" i="2"/>
  <c r="AW352" i="2"/>
  <c r="AW353" i="2"/>
  <c r="AW354" i="2"/>
  <c r="AW355" i="2"/>
  <c r="AW356" i="2"/>
  <c r="AW357" i="2"/>
  <c r="AW358" i="2"/>
  <c r="AW359" i="2"/>
  <c r="AW360" i="2"/>
  <c r="AW361" i="2"/>
  <c r="AW362" i="2"/>
  <c r="AW363" i="2"/>
  <c r="AW364" i="2"/>
  <c r="AW365" i="2"/>
  <c r="AW366" i="2"/>
  <c r="AW367" i="2"/>
  <c r="AW368" i="2"/>
  <c r="AW369" i="2"/>
  <c r="AW370" i="2"/>
  <c r="AW371" i="2"/>
  <c r="AW372" i="2"/>
  <c r="AW373" i="2"/>
  <c r="AW374" i="2"/>
  <c r="AW375" i="2"/>
  <c r="AW376" i="2"/>
  <c r="AW377" i="2"/>
  <c r="AW378" i="2"/>
  <c r="AW379" i="2"/>
  <c r="AW380" i="2"/>
  <c r="AW381" i="2"/>
  <c r="AW382" i="2"/>
  <c r="AW383" i="2"/>
  <c r="AW384" i="2"/>
  <c r="AW385" i="2"/>
  <c r="AW386" i="2"/>
  <c r="AW387" i="2"/>
  <c r="AW388" i="2"/>
  <c r="AW389" i="2"/>
  <c r="AW390" i="2"/>
  <c r="AW391" i="2"/>
  <c r="AW392" i="2"/>
  <c r="AW393" i="2"/>
  <c r="AW394" i="2"/>
  <c r="AW395" i="2"/>
  <c r="AW396" i="2"/>
  <c r="AW397" i="2"/>
  <c r="AW398" i="2"/>
  <c r="AW399" i="2"/>
  <c r="AW400" i="2"/>
  <c r="AW401" i="2"/>
  <c r="AW402" i="2"/>
  <c r="AW403" i="2"/>
  <c r="AW404" i="2"/>
  <c r="AW405" i="2"/>
  <c r="AW406" i="2"/>
  <c r="AW407" i="2"/>
  <c r="AW408" i="2"/>
  <c r="AW409" i="2"/>
  <c r="AW410" i="2"/>
  <c r="AW411" i="2"/>
  <c r="AW412" i="2"/>
  <c r="AW413" i="2"/>
  <c r="AW414" i="2"/>
  <c r="AW415" i="2"/>
  <c r="AW416" i="2"/>
  <c r="AW417" i="2"/>
  <c r="AW418" i="2"/>
  <c r="AW419" i="2"/>
  <c r="AW420" i="2"/>
  <c r="AW421" i="2"/>
  <c r="AW422" i="2"/>
  <c r="AW423" i="2"/>
  <c r="AW424" i="2"/>
  <c r="AW425" i="2"/>
  <c r="AW426" i="2"/>
  <c r="AW427" i="2"/>
  <c r="AW428" i="2"/>
  <c r="AW429" i="2"/>
  <c r="AW430" i="2"/>
  <c r="AW431" i="2"/>
  <c r="AW432" i="2"/>
  <c r="AW433" i="2"/>
  <c r="AW434" i="2"/>
  <c r="AW435" i="2"/>
  <c r="AW436" i="2"/>
  <c r="AW437" i="2"/>
  <c r="AW438" i="2"/>
  <c r="AW439" i="2"/>
  <c r="AW440" i="2"/>
  <c r="AW441" i="2"/>
  <c r="AW442" i="2"/>
  <c r="AW443" i="2"/>
  <c r="AW444" i="2"/>
  <c r="AW445" i="2"/>
  <c r="AW446" i="2"/>
  <c r="AW447" i="2"/>
  <c r="AW448" i="2"/>
  <c r="AW449" i="2"/>
  <c r="AW450" i="2"/>
  <c r="AW451" i="2"/>
  <c r="AW452" i="2"/>
  <c r="AW453" i="2"/>
  <c r="AW454" i="2"/>
  <c r="AW455" i="2"/>
  <c r="AW456" i="2"/>
  <c r="AW457" i="2"/>
  <c r="AW458" i="2"/>
  <c r="AW459" i="2"/>
  <c r="AW460" i="2"/>
  <c r="AW461" i="2"/>
  <c r="AW462" i="2"/>
  <c r="AW463" i="2"/>
  <c r="AW464" i="2"/>
  <c r="AW465" i="2"/>
  <c r="AW466" i="2"/>
  <c r="AW467" i="2"/>
  <c r="AW468" i="2"/>
  <c r="AW469" i="2"/>
  <c r="AW470" i="2"/>
  <c r="AW471" i="2"/>
  <c r="AW472" i="2"/>
  <c r="AW473" i="2"/>
  <c r="AW474" i="2"/>
  <c r="AW475" i="2"/>
  <c r="AW476" i="2"/>
  <c r="AW477" i="2"/>
  <c r="AW478" i="2"/>
  <c r="AW479" i="2"/>
  <c r="AW480" i="2"/>
  <c r="AW481" i="2"/>
  <c r="AW482" i="2"/>
  <c r="AW483" i="2"/>
  <c r="AW484" i="2"/>
  <c r="AW485" i="2"/>
  <c r="AW486" i="2"/>
  <c r="AW487" i="2"/>
  <c r="AW488" i="2"/>
  <c r="AW489" i="2"/>
  <c r="AW490" i="2"/>
  <c r="AW491" i="2"/>
  <c r="AW492" i="2"/>
  <c r="AW493" i="2"/>
  <c r="AW494" i="2"/>
  <c r="AW495" i="2"/>
  <c r="AW496" i="2"/>
  <c r="AW497" i="2"/>
  <c r="AW498" i="2"/>
  <c r="AW499" i="2"/>
  <c r="AW500" i="2"/>
  <c r="AW501" i="2"/>
  <c r="AW502" i="2"/>
  <c r="AW503" i="2"/>
  <c r="AW504" i="2"/>
  <c r="AW505" i="2"/>
  <c r="AW506" i="2"/>
  <c r="AW507" i="2"/>
  <c r="AW508" i="2"/>
  <c r="AW509" i="2"/>
  <c r="AW510" i="2"/>
  <c r="AW511" i="2"/>
  <c r="AW512" i="2"/>
  <c r="AW513" i="2"/>
  <c r="AW514" i="2"/>
  <c r="AW515" i="2"/>
  <c r="AW516" i="2"/>
  <c r="AW517" i="2"/>
  <c r="AW518" i="2"/>
  <c r="AW519" i="2"/>
  <c r="AW520" i="2"/>
  <c r="AW521" i="2"/>
  <c r="AW522" i="2"/>
  <c r="AW523" i="2"/>
  <c r="AW524" i="2"/>
  <c r="AW525" i="2"/>
  <c r="AW526" i="2"/>
  <c r="AW527" i="2"/>
  <c r="AW528" i="2"/>
  <c r="AW529" i="2"/>
  <c r="AW530" i="2"/>
  <c r="AW531" i="2"/>
  <c r="AW532" i="2"/>
  <c r="AW533" i="2"/>
  <c r="AW534" i="2"/>
  <c r="AW535" i="2"/>
  <c r="AW536" i="2"/>
  <c r="AW537" i="2"/>
  <c r="AW538" i="2"/>
  <c r="AW539" i="2"/>
  <c r="AW540" i="2"/>
  <c r="AW541" i="2"/>
  <c r="AW542" i="2"/>
  <c r="AW543" i="2"/>
  <c r="AW544" i="2"/>
  <c r="AW545" i="2"/>
  <c r="AW546" i="2"/>
  <c r="AW547" i="2"/>
  <c r="AW548" i="2"/>
  <c r="AW549" i="2"/>
  <c r="AW550" i="2"/>
  <c r="AW551" i="2"/>
  <c r="AW552" i="2"/>
  <c r="AW553" i="2"/>
  <c r="AW554" i="2"/>
  <c r="AW555" i="2"/>
  <c r="AW556" i="2"/>
  <c r="AW557" i="2"/>
  <c r="AW558" i="2"/>
  <c r="AW559" i="2"/>
  <c r="AW560" i="2"/>
  <c r="AW561" i="2"/>
  <c r="AW562" i="2"/>
  <c r="AW563" i="2"/>
  <c r="AW564" i="2"/>
  <c r="AW565" i="2"/>
  <c r="AW566" i="2"/>
  <c r="AW567" i="2"/>
  <c r="AW568" i="2"/>
  <c r="AW569" i="2"/>
  <c r="AW570" i="2"/>
  <c r="AW571" i="2"/>
  <c r="AW572" i="2"/>
  <c r="AW573" i="2"/>
  <c r="AW574" i="2"/>
  <c r="AW575" i="2"/>
  <c r="AW576" i="2"/>
  <c r="AW577" i="2"/>
  <c r="AW578" i="2"/>
  <c r="AW579" i="2"/>
  <c r="AW580" i="2"/>
  <c r="AW581" i="2"/>
  <c r="AW582" i="2"/>
  <c r="AW583" i="2"/>
  <c r="AW584" i="2"/>
  <c r="AW585" i="2"/>
  <c r="AW586" i="2"/>
  <c r="AW587" i="2"/>
  <c r="AW588" i="2"/>
  <c r="AW589" i="2"/>
  <c r="AW590" i="2"/>
  <c r="AW591" i="2"/>
  <c r="AW592" i="2"/>
  <c r="AW593" i="2"/>
  <c r="AW594" i="2"/>
  <c r="AW595" i="2"/>
  <c r="AW596" i="2"/>
  <c r="AW597" i="2"/>
  <c r="AW598" i="2"/>
  <c r="AW599" i="2"/>
  <c r="AW600" i="2"/>
  <c r="AW601" i="2"/>
  <c r="AW602" i="2"/>
  <c r="AW603" i="2"/>
  <c r="AW604" i="2"/>
  <c r="AW605" i="2"/>
  <c r="AW606" i="2"/>
  <c r="AW607" i="2"/>
  <c r="AW608" i="2"/>
  <c r="AW609" i="2"/>
  <c r="AW610" i="2"/>
  <c r="AW611" i="2"/>
  <c r="AW612" i="2"/>
  <c r="AW613" i="2"/>
  <c r="AW614" i="2"/>
  <c r="AW615" i="2"/>
  <c r="AW616" i="2"/>
  <c r="AW617" i="2"/>
  <c r="AW618" i="2"/>
  <c r="AW619" i="2"/>
  <c r="AW620" i="2"/>
  <c r="AW621" i="2"/>
  <c r="AW622" i="2"/>
  <c r="AW623" i="2"/>
  <c r="AW624" i="2"/>
  <c r="AW625" i="2"/>
  <c r="AW626" i="2"/>
  <c r="AW627" i="2"/>
  <c r="AW628" i="2"/>
  <c r="AW629" i="2"/>
  <c r="AW630" i="2"/>
  <c r="AW631" i="2"/>
  <c r="AW632" i="2"/>
  <c r="AW633" i="2"/>
  <c r="AW634" i="2"/>
  <c r="AW635" i="2"/>
  <c r="AW636" i="2"/>
  <c r="AW637" i="2"/>
  <c r="AW638" i="2"/>
  <c r="AW639" i="2"/>
  <c r="AW640" i="2"/>
  <c r="AW641" i="2"/>
  <c r="AW642" i="2"/>
  <c r="AW643" i="2"/>
  <c r="AW644" i="2"/>
  <c r="AW645" i="2"/>
  <c r="AW646" i="2"/>
  <c r="AW647" i="2"/>
  <c r="AW648" i="2"/>
  <c r="AW649" i="2"/>
  <c r="AW650" i="2"/>
  <c r="AW651" i="2"/>
  <c r="AW652" i="2"/>
  <c r="AW653" i="2"/>
  <c r="AW654" i="2"/>
  <c r="AW655" i="2"/>
  <c r="AW656" i="2"/>
  <c r="AW657" i="2"/>
  <c r="AW658" i="2"/>
  <c r="AW659" i="2"/>
  <c r="AW660" i="2"/>
  <c r="AW661" i="2"/>
  <c r="AW662" i="2"/>
  <c r="AW663" i="2"/>
  <c r="AW664" i="2"/>
  <c r="AW665" i="2"/>
  <c r="AW666" i="2"/>
  <c r="AW667" i="2"/>
  <c r="AW668" i="2"/>
  <c r="AW669" i="2"/>
  <c r="AW670" i="2"/>
  <c r="AW671" i="2"/>
  <c r="AW672" i="2"/>
  <c r="AW673" i="2"/>
  <c r="AW674" i="2"/>
  <c r="AW675" i="2"/>
  <c r="AW676" i="2"/>
  <c r="AW677" i="2"/>
  <c r="AW678" i="2"/>
  <c r="AW679" i="2"/>
  <c r="AW680" i="2"/>
  <c r="AW681" i="2"/>
  <c r="AW682" i="2"/>
  <c r="AW683" i="2"/>
  <c r="AW684" i="2"/>
  <c r="AW685" i="2"/>
  <c r="AW686" i="2"/>
  <c r="AW687" i="2"/>
  <c r="AW688" i="2"/>
  <c r="AW689" i="2"/>
  <c r="AW690" i="2"/>
  <c r="AW691" i="2"/>
  <c r="AW692" i="2"/>
  <c r="AW693" i="2"/>
  <c r="AW694" i="2"/>
  <c r="AW695" i="2"/>
  <c r="AW696" i="2"/>
  <c r="AW697" i="2"/>
  <c r="AW698" i="2"/>
  <c r="AW699" i="2"/>
  <c r="AW700" i="2"/>
  <c r="AW701" i="2"/>
  <c r="AW702" i="2"/>
  <c r="AW703" i="2"/>
  <c r="AW704" i="2"/>
  <c r="AW705" i="2"/>
  <c r="AW706" i="2"/>
  <c r="AW707" i="2"/>
  <c r="AW708" i="2"/>
  <c r="AW709" i="2"/>
  <c r="AW710" i="2"/>
  <c r="AW711" i="2"/>
  <c r="AW712" i="2"/>
  <c r="AW713" i="2"/>
  <c r="AW714" i="2"/>
  <c r="AW715" i="2"/>
  <c r="AW716" i="2"/>
  <c r="AW717" i="2"/>
  <c r="AW718" i="2"/>
  <c r="AW719" i="2"/>
  <c r="AW720" i="2"/>
  <c r="AW721" i="2"/>
  <c r="AW722" i="2"/>
  <c r="AW723" i="2"/>
  <c r="AW724" i="2"/>
  <c r="AW725" i="2"/>
  <c r="AW726" i="2"/>
  <c r="AW727" i="2"/>
  <c r="AW5" i="2"/>
  <c r="AW728" i="2"/>
  <c r="AW729" i="2"/>
  <c r="AW730" i="2"/>
  <c r="AW731" i="2"/>
  <c r="AU6" i="2"/>
  <c r="AV6" i="2"/>
  <c r="AU7" i="2"/>
  <c r="AV7" i="2"/>
  <c r="AU8" i="2"/>
  <c r="AV8" i="2"/>
  <c r="AU9" i="2"/>
  <c r="AV9" i="2"/>
  <c r="AU10" i="2"/>
  <c r="AV10" i="2"/>
  <c r="AU11" i="2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AU107" i="2"/>
  <c r="AV107" i="2"/>
  <c r="AU108" i="2"/>
  <c r="AV108" i="2"/>
  <c r="AU109" i="2"/>
  <c r="AV109" i="2"/>
  <c r="AU110" i="2"/>
  <c r="AV110" i="2"/>
  <c r="AU111" i="2"/>
  <c r="AV111" i="2"/>
  <c r="AU112" i="2"/>
  <c r="AV112" i="2"/>
  <c r="AU113" i="2"/>
  <c r="AV113" i="2"/>
  <c r="AU114" i="2"/>
  <c r="AV114" i="2"/>
  <c r="AU115" i="2"/>
  <c r="AV115" i="2"/>
  <c r="AU116" i="2"/>
  <c r="AV116" i="2"/>
  <c r="AU117" i="2"/>
  <c r="AV117" i="2"/>
  <c r="AU118" i="2"/>
  <c r="AV118" i="2"/>
  <c r="AU119" i="2"/>
  <c r="AV119" i="2"/>
  <c r="AU120" i="2"/>
  <c r="AV120" i="2"/>
  <c r="AU121" i="2"/>
  <c r="AV121" i="2"/>
  <c r="AU122" i="2"/>
  <c r="AV122" i="2"/>
  <c r="AU123" i="2"/>
  <c r="AV123" i="2"/>
  <c r="AU124" i="2"/>
  <c r="AV124" i="2"/>
  <c r="AU125" i="2"/>
  <c r="AV125" i="2"/>
  <c r="AU126" i="2"/>
  <c r="AV126" i="2"/>
  <c r="AU127" i="2"/>
  <c r="AV127" i="2"/>
  <c r="AU128" i="2"/>
  <c r="AV128" i="2"/>
  <c r="AU129" i="2"/>
  <c r="AV129" i="2"/>
  <c r="AU130" i="2"/>
  <c r="AV130" i="2"/>
  <c r="AU131" i="2"/>
  <c r="AV131" i="2"/>
  <c r="AU132" i="2"/>
  <c r="AV132" i="2"/>
  <c r="AU133" i="2"/>
  <c r="AV133" i="2"/>
  <c r="AU134" i="2"/>
  <c r="AV134" i="2"/>
  <c r="AU135" i="2"/>
  <c r="AV135" i="2"/>
  <c r="AU136" i="2"/>
  <c r="AV136" i="2"/>
  <c r="AU137" i="2"/>
  <c r="AV137" i="2"/>
  <c r="AU138" i="2"/>
  <c r="AV138" i="2"/>
  <c r="AU139" i="2"/>
  <c r="AV139" i="2"/>
  <c r="AU140" i="2"/>
  <c r="AV140" i="2"/>
  <c r="AU141" i="2"/>
  <c r="AV141" i="2"/>
  <c r="AU142" i="2"/>
  <c r="AV142" i="2"/>
  <c r="AU143" i="2"/>
  <c r="AV143" i="2"/>
  <c r="AU144" i="2"/>
  <c r="AV144" i="2"/>
  <c r="AU145" i="2"/>
  <c r="AV145" i="2"/>
  <c r="AU146" i="2"/>
  <c r="AV146" i="2"/>
  <c r="AU147" i="2"/>
  <c r="AV147" i="2"/>
  <c r="AU148" i="2"/>
  <c r="AV148" i="2"/>
  <c r="AU149" i="2"/>
  <c r="AV149" i="2"/>
  <c r="AU150" i="2"/>
  <c r="AV150" i="2"/>
  <c r="AU151" i="2"/>
  <c r="AV151" i="2"/>
  <c r="AU152" i="2"/>
  <c r="AV152" i="2"/>
  <c r="AU153" i="2"/>
  <c r="AV153" i="2"/>
  <c r="AU154" i="2"/>
  <c r="AV154" i="2"/>
  <c r="AU155" i="2"/>
  <c r="AV155" i="2"/>
  <c r="AU156" i="2"/>
  <c r="AV156" i="2"/>
  <c r="AU157" i="2"/>
  <c r="AV157" i="2"/>
  <c r="AU158" i="2"/>
  <c r="AV158" i="2"/>
  <c r="AU159" i="2"/>
  <c r="AV159" i="2"/>
  <c r="AU160" i="2"/>
  <c r="AV160" i="2"/>
  <c r="AU161" i="2"/>
  <c r="AV161" i="2"/>
  <c r="AU162" i="2"/>
  <c r="AV162" i="2"/>
  <c r="AU163" i="2"/>
  <c r="AV163" i="2"/>
  <c r="AU164" i="2"/>
  <c r="AV164" i="2"/>
  <c r="AU165" i="2"/>
  <c r="AV165" i="2"/>
  <c r="AU166" i="2"/>
  <c r="AV166" i="2"/>
  <c r="AU167" i="2"/>
  <c r="AV167" i="2"/>
  <c r="AU168" i="2"/>
  <c r="AV168" i="2"/>
  <c r="AU169" i="2"/>
  <c r="AV169" i="2"/>
  <c r="AU170" i="2"/>
  <c r="AV170" i="2"/>
  <c r="AU171" i="2"/>
  <c r="AV171" i="2"/>
  <c r="AU172" i="2"/>
  <c r="AV172" i="2"/>
  <c r="AU173" i="2"/>
  <c r="AV173" i="2"/>
  <c r="AU174" i="2"/>
  <c r="AV174" i="2"/>
  <c r="AU175" i="2"/>
  <c r="AV175" i="2"/>
  <c r="AU176" i="2"/>
  <c r="AV176" i="2"/>
  <c r="AU177" i="2"/>
  <c r="AV177" i="2"/>
  <c r="AU178" i="2"/>
  <c r="AV178" i="2"/>
  <c r="AU179" i="2"/>
  <c r="AV179" i="2"/>
  <c r="AU180" i="2"/>
  <c r="AV180" i="2"/>
  <c r="AU181" i="2"/>
  <c r="AV181" i="2"/>
  <c r="AU182" i="2"/>
  <c r="AV182" i="2"/>
  <c r="AU183" i="2"/>
  <c r="AV183" i="2"/>
  <c r="AU184" i="2"/>
  <c r="AV184" i="2"/>
  <c r="AU185" i="2"/>
  <c r="AV185" i="2"/>
  <c r="AU186" i="2"/>
  <c r="AV186" i="2"/>
  <c r="AU187" i="2"/>
  <c r="AV187" i="2"/>
  <c r="AU188" i="2"/>
  <c r="AV188" i="2"/>
  <c r="AU189" i="2"/>
  <c r="AV189" i="2"/>
  <c r="AU190" i="2"/>
  <c r="AV190" i="2"/>
  <c r="AU191" i="2"/>
  <c r="AV191" i="2"/>
  <c r="AU192" i="2"/>
  <c r="AV192" i="2"/>
  <c r="AU193" i="2"/>
  <c r="AV193" i="2"/>
  <c r="AU194" i="2"/>
  <c r="AV194" i="2"/>
  <c r="AU195" i="2"/>
  <c r="AV195" i="2"/>
  <c r="AU196" i="2"/>
  <c r="AV196" i="2"/>
  <c r="AU197" i="2"/>
  <c r="AV197" i="2"/>
  <c r="AU198" i="2"/>
  <c r="AV198" i="2"/>
  <c r="AU199" i="2"/>
  <c r="AV199" i="2"/>
  <c r="AU200" i="2"/>
  <c r="AV200" i="2"/>
  <c r="AU201" i="2"/>
  <c r="AV201" i="2"/>
  <c r="AU202" i="2"/>
  <c r="AV202" i="2"/>
  <c r="AU203" i="2"/>
  <c r="AV203" i="2"/>
  <c r="AU204" i="2"/>
  <c r="AV204" i="2"/>
  <c r="AU205" i="2"/>
  <c r="AV205" i="2"/>
  <c r="AU206" i="2"/>
  <c r="AV206" i="2"/>
  <c r="AU207" i="2"/>
  <c r="AV207" i="2"/>
  <c r="AU208" i="2"/>
  <c r="AV208" i="2"/>
  <c r="AU209" i="2"/>
  <c r="AV209" i="2"/>
  <c r="AU210" i="2"/>
  <c r="AV210" i="2"/>
  <c r="AU211" i="2"/>
  <c r="AV211" i="2"/>
  <c r="AU212" i="2"/>
  <c r="AV212" i="2"/>
  <c r="AU213" i="2"/>
  <c r="AV213" i="2"/>
  <c r="AU214" i="2"/>
  <c r="AV214" i="2"/>
  <c r="AU215" i="2"/>
  <c r="AV215" i="2"/>
  <c r="AU216" i="2"/>
  <c r="AV216" i="2"/>
  <c r="AU217" i="2"/>
  <c r="AV217" i="2"/>
  <c r="AU218" i="2"/>
  <c r="AV218" i="2"/>
  <c r="AU219" i="2"/>
  <c r="AV219" i="2"/>
  <c r="AU220" i="2"/>
  <c r="AV220" i="2"/>
  <c r="AU221" i="2"/>
  <c r="AV221" i="2"/>
  <c r="AU222" i="2"/>
  <c r="AV222" i="2"/>
  <c r="AU223" i="2"/>
  <c r="AV223" i="2"/>
  <c r="AU224" i="2"/>
  <c r="AV224" i="2"/>
  <c r="AU225" i="2"/>
  <c r="AV225" i="2"/>
  <c r="AU226" i="2"/>
  <c r="AV226" i="2"/>
  <c r="AU227" i="2"/>
  <c r="AV227" i="2"/>
  <c r="AU228" i="2"/>
  <c r="AV228" i="2"/>
  <c r="AU229" i="2"/>
  <c r="AV229" i="2"/>
  <c r="AU230" i="2"/>
  <c r="AV230" i="2"/>
  <c r="AU231" i="2"/>
  <c r="AV231" i="2"/>
  <c r="AU232" i="2"/>
  <c r="AV232" i="2"/>
  <c r="AU233" i="2"/>
  <c r="AV233" i="2"/>
  <c r="AU234" i="2"/>
  <c r="AV234" i="2"/>
  <c r="AU235" i="2"/>
  <c r="AV235" i="2"/>
  <c r="AU236" i="2"/>
  <c r="AV236" i="2"/>
  <c r="AU237" i="2"/>
  <c r="AV237" i="2"/>
  <c r="AU238" i="2"/>
  <c r="AV238" i="2"/>
  <c r="AU239" i="2"/>
  <c r="AV239" i="2"/>
  <c r="AU240" i="2"/>
  <c r="AV240" i="2"/>
  <c r="AU241" i="2"/>
  <c r="AV241" i="2"/>
  <c r="AU242" i="2"/>
  <c r="AV242" i="2"/>
  <c r="AU243" i="2"/>
  <c r="AV243" i="2"/>
  <c r="AU244" i="2"/>
  <c r="AV244" i="2"/>
  <c r="AU245" i="2"/>
  <c r="AV245" i="2"/>
  <c r="AU246" i="2"/>
  <c r="AV246" i="2"/>
  <c r="AU247" i="2"/>
  <c r="AV247" i="2"/>
  <c r="AU248" i="2"/>
  <c r="AV248" i="2"/>
  <c r="AU249" i="2"/>
  <c r="AV249" i="2"/>
  <c r="AU250" i="2"/>
  <c r="AV250" i="2"/>
  <c r="AU251" i="2"/>
  <c r="AV251" i="2"/>
  <c r="AU252" i="2"/>
  <c r="AV252" i="2"/>
  <c r="AU253" i="2"/>
  <c r="AV253" i="2"/>
  <c r="AU254" i="2"/>
  <c r="AV254" i="2"/>
  <c r="AU255" i="2"/>
  <c r="AV255" i="2"/>
  <c r="AU256" i="2"/>
  <c r="AV256" i="2"/>
  <c r="AU257" i="2"/>
  <c r="AV257" i="2"/>
  <c r="AU258" i="2"/>
  <c r="AV258" i="2"/>
  <c r="AU259" i="2"/>
  <c r="AV259" i="2"/>
  <c r="AU260" i="2"/>
  <c r="AV260" i="2"/>
  <c r="AU261" i="2"/>
  <c r="AV261" i="2"/>
  <c r="AU262" i="2"/>
  <c r="AV262" i="2"/>
  <c r="AU263" i="2"/>
  <c r="AV263" i="2"/>
  <c r="AU264" i="2"/>
  <c r="AV264" i="2"/>
  <c r="AU265" i="2"/>
  <c r="AV265" i="2"/>
  <c r="AU266" i="2"/>
  <c r="AV266" i="2"/>
  <c r="AU267" i="2"/>
  <c r="AV267" i="2"/>
  <c r="AU268" i="2"/>
  <c r="AV268" i="2"/>
  <c r="AU269" i="2"/>
  <c r="AV269" i="2"/>
  <c r="AU270" i="2"/>
  <c r="AV270" i="2"/>
  <c r="AU271" i="2"/>
  <c r="AV271" i="2"/>
  <c r="AU272" i="2"/>
  <c r="AV272" i="2"/>
  <c r="AU273" i="2"/>
  <c r="AV273" i="2"/>
  <c r="AU274" i="2"/>
  <c r="AV274" i="2"/>
  <c r="AU275" i="2"/>
  <c r="AV275" i="2"/>
  <c r="AU276" i="2"/>
  <c r="AV276" i="2"/>
  <c r="AU277" i="2"/>
  <c r="AV277" i="2"/>
  <c r="AU278" i="2"/>
  <c r="AV278" i="2"/>
  <c r="AU279" i="2"/>
  <c r="AV279" i="2"/>
  <c r="AU280" i="2"/>
  <c r="AV280" i="2"/>
  <c r="AU281" i="2"/>
  <c r="AV281" i="2"/>
  <c r="AU282" i="2"/>
  <c r="AV282" i="2"/>
  <c r="AU283" i="2"/>
  <c r="AV283" i="2"/>
  <c r="AU284" i="2"/>
  <c r="AV284" i="2"/>
  <c r="AU285" i="2"/>
  <c r="AV285" i="2"/>
  <c r="AU286" i="2"/>
  <c r="AV286" i="2"/>
  <c r="AU287" i="2"/>
  <c r="AV287" i="2"/>
  <c r="AU288" i="2"/>
  <c r="AV288" i="2"/>
  <c r="AU289" i="2"/>
  <c r="AV289" i="2"/>
  <c r="AU290" i="2"/>
  <c r="AV290" i="2"/>
  <c r="AU291" i="2"/>
  <c r="AV291" i="2"/>
  <c r="AU292" i="2"/>
  <c r="AV292" i="2"/>
  <c r="AU293" i="2"/>
  <c r="AV293" i="2"/>
  <c r="AU294" i="2"/>
  <c r="AV294" i="2"/>
  <c r="AU295" i="2"/>
  <c r="AV295" i="2"/>
  <c r="AU296" i="2"/>
  <c r="AV296" i="2"/>
  <c r="AU297" i="2"/>
  <c r="AV297" i="2"/>
  <c r="AU298" i="2"/>
  <c r="AV298" i="2"/>
  <c r="AU299" i="2"/>
  <c r="AV299" i="2"/>
  <c r="AU300" i="2"/>
  <c r="AV300" i="2"/>
  <c r="AU301" i="2"/>
  <c r="AV301" i="2"/>
  <c r="AU302" i="2"/>
  <c r="AV302" i="2"/>
  <c r="AU303" i="2"/>
  <c r="AV303" i="2"/>
  <c r="AU304" i="2"/>
  <c r="AV304" i="2"/>
  <c r="AU305" i="2"/>
  <c r="AV305" i="2"/>
  <c r="AU306" i="2"/>
  <c r="AV306" i="2"/>
  <c r="AU307" i="2"/>
  <c r="AV307" i="2"/>
  <c r="AU308" i="2"/>
  <c r="AV308" i="2"/>
  <c r="AU309" i="2"/>
  <c r="AV309" i="2"/>
  <c r="AU310" i="2"/>
  <c r="AV310" i="2"/>
  <c r="AU311" i="2"/>
  <c r="AV311" i="2"/>
  <c r="AU312" i="2"/>
  <c r="AV312" i="2"/>
  <c r="AU313" i="2"/>
  <c r="AV313" i="2"/>
  <c r="AU314" i="2"/>
  <c r="AV314" i="2"/>
  <c r="AU315" i="2"/>
  <c r="AV315" i="2"/>
  <c r="AU316" i="2"/>
  <c r="AV316" i="2"/>
  <c r="AU317" i="2"/>
  <c r="AV317" i="2"/>
  <c r="AU318" i="2"/>
  <c r="AV318" i="2"/>
  <c r="AU319" i="2"/>
  <c r="AV319" i="2"/>
  <c r="AU320" i="2"/>
  <c r="AV320" i="2"/>
  <c r="AU321" i="2"/>
  <c r="AV321" i="2"/>
  <c r="AU322" i="2"/>
  <c r="AV322" i="2"/>
  <c r="AU323" i="2"/>
  <c r="AV323" i="2"/>
  <c r="AU324" i="2"/>
  <c r="AV324" i="2"/>
  <c r="AU325" i="2"/>
  <c r="AV325" i="2"/>
  <c r="AU326" i="2"/>
  <c r="AV326" i="2"/>
  <c r="AU327" i="2"/>
  <c r="AV327" i="2"/>
  <c r="AU328" i="2"/>
  <c r="AV328" i="2"/>
  <c r="AU329" i="2"/>
  <c r="AV329" i="2"/>
  <c r="AU330" i="2"/>
  <c r="AV330" i="2"/>
  <c r="AU331" i="2"/>
  <c r="AV331" i="2"/>
  <c r="AU332" i="2"/>
  <c r="AV332" i="2"/>
  <c r="AU333" i="2"/>
  <c r="AV333" i="2"/>
  <c r="AU334" i="2"/>
  <c r="AV334" i="2"/>
  <c r="AU335" i="2"/>
  <c r="AV335" i="2"/>
  <c r="AU336" i="2"/>
  <c r="AV336" i="2"/>
  <c r="AU337" i="2"/>
  <c r="AV337" i="2"/>
  <c r="AU338" i="2"/>
  <c r="AV338" i="2"/>
  <c r="AU339" i="2"/>
  <c r="AV339" i="2"/>
  <c r="AU340" i="2"/>
  <c r="AV340" i="2"/>
  <c r="AU341" i="2"/>
  <c r="AV341" i="2"/>
  <c r="AU342" i="2"/>
  <c r="AV342" i="2"/>
  <c r="AU343" i="2"/>
  <c r="AV343" i="2"/>
  <c r="AU344" i="2"/>
  <c r="AV344" i="2"/>
  <c r="AU345" i="2"/>
  <c r="AV345" i="2"/>
  <c r="AU346" i="2"/>
  <c r="AV346" i="2"/>
  <c r="AU347" i="2"/>
  <c r="AV347" i="2"/>
  <c r="AU348" i="2"/>
  <c r="AV348" i="2"/>
  <c r="AU349" i="2"/>
  <c r="AV349" i="2"/>
  <c r="AU350" i="2"/>
  <c r="AV350" i="2"/>
  <c r="AU351" i="2"/>
  <c r="AV351" i="2"/>
  <c r="AU352" i="2"/>
  <c r="AV352" i="2"/>
  <c r="AU353" i="2"/>
  <c r="AV353" i="2"/>
  <c r="AU354" i="2"/>
  <c r="AV354" i="2"/>
  <c r="AU355" i="2"/>
  <c r="AV355" i="2"/>
  <c r="AU356" i="2"/>
  <c r="AV356" i="2"/>
  <c r="AU357" i="2"/>
  <c r="AV357" i="2"/>
  <c r="AU358" i="2"/>
  <c r="AV358" i="2"/>
  <c r="AU359" i="2"/>
  <c r="AV359" i="2"/>
  <c r="AU360" i="2"/>
  <c r="AV360" i="2"/>
  <c r="AU361" i="2"/>
  <c r="AV361" i="2"/>
  <c r="AU362" i="2"/>
  <c r="AV362" i="2"/>
  <c r="AU363" i="2"/>
  <c r="AV363" i="2"/>
  <c r="AU364" i="2"/>
  <c r="AV364" i="2"/>
  <c r="AU365" i="2"/>
  <c r="AV365" i="2"/>
  <c r="AU366" i="2"/>
  <c r="AV366" i="2"/>
  <c r="AU367" i="2"/>
  <c r="AV367" i="2"/>
  <c r="AU368" i="2"/>
  <c r="AV368" i="2"/>
  <c r="AU369" i="2"/>
  <c r="AV369" i="2"/>
  <c r="AU370" i="2"/>
  <c r="AV370" i="2"/>
  <c r="AU371" i="2"/>
  <c r="AV371" i="2"/>
  <c r="AU372" i="2"/>
  <c r="AV372" i="2"/>
  <c r="AU373" i="2"/>
  <c r="AV373" i="2"/>
  <c r="AU374" i="2"/>
  <c r="AV374" i="2"/>
  <c r="AU375" i="2"/>
  <c r="AV375" i="2"/>
  <c r="AU376" i="2"/>
  <c r="AV376" i="2"/>
  <c r="AU377" i="2"/>
  <c r="AV377" i="2"/>
  <c r="AU378" i="2"/>
  <c r="AV378" i="2"/>
  <c r="AU379" i="2"/>
  <c r="AV379" i="2"/>
  <c r="AU380" i="2"/>
  <c r="AV380" i="2"/>
  <c r="AU381" i="2"/>
  <c r="AV381" i="2"/>
  <c r="AU382" i="2"/>
  <c r="AV382" i="2"/>
  <c r="AU383" i="2"/>
  <c r="AV383" i="2"/>
  <c r="AU384" i="2"/>
  <c r="AV384" i="2"/>
  <c r="AU385" i="2"/>
  <c r="AV385" i="2"/>
  <c r="AU386" i="2"/>
  <c r="AV386" i="2"/>
  <c r="AU387" i="2"/>
  <c r="AV387" i="2"/>
  <c r="AU388" i="2"/>
  <c r="AV388" i="2"/>
  <c r="AU389" i="2"/>
  <c r="AV389" i="2"/>
  <c r="AU390" i="2"/>
  <c r="AV390" i="2"/>
  <c r="AU391" i="2"/>
  <c r="AV391" i="2"/>
  <c r="AU392" i="2"/>
  <c r="AV392" i="2"/>
  <c r="AU393" i="2"/>
  <c r="AV393" i="2"/>
  <c r="AU394" i="2"/>
  <c r="AV394" i="2"/>
  <c r="AU395" i="2"/>
  <c r="AV395" i="2"/>
  <c r="AU396" i="2"/>
  <c r="AV396" i="2"/>
  <c r="AU397" i="2"/>
  <c r="AV397" i="2"/>
  <c r="AU398" i="2"/>
  <c r="AV398" i="2"/>
  <c r="AU399" i="2"/>
  <c r="AV399" i="2"/>
  <c r="AU400" i="2"/>
  <c r="AV400" i="2"/>
  <c r="AU401" i="2"/>
  <c r="AV401" i="2"/>
  <c r="AU402" i="2"/>
  <c r="AV402" i="2"/>
  <c r="AU403" i="2"/>
  <c r="AV403" i="2"/>
  <c r="AU404" i="2"/>
  <c r="AV404" i="2"/>
  <c r="AU405" i="2"/>
  <c r="AV405" i="2"/>
  <c r="AU406" i="2"/>
  <c r="AV406" i="2"/>
  <c r="AU407" i="2"/>
  <c r="AV407" i="2"/>
  <c r="AU408" i="2"/>
  <c r="AV408" i="2"/>
  <c r="AU409" i="2"/>
  <c r="AV409" i="2"/>
  <c r="AU410" i="2"/>
  <c r="AV410" i="2"/>
  <c r="AU411" i="2"/>
  <c r="AV411" i="2"/>
  <c r="AU412" i="2"/>
  <c r="AV412" i="2"/>
  <c r="AU413" i="2"/>
  <c r="AV413" i="2"/>
  <c r="AU414" i="2"/>
  <c r="AV414" i="2"/>
  <c r="AU415" i="2"/>
  <c r="AV415" i="2"/>
  <c r="AU416" i="2"/>
  <c r="AV416" i="2"/>
  <c r="AU417" i="2"/>
  <c r="AV417" i="2"/>
  <c r="AU418" i="2"/>
  <c r="AV418" i="2"/>
  <c r="AU419" i="2"/>
  <c r="AV419" i="2"/>
  <c r="AU420" i="2"/>
  <c r="AV420" i="2"/>
  <c r="AU421" i="2"/>
  <c r="AV421" i="2"/>
  <c r="AU422" i="2"/>
  <c r="AV422" i="2"/>
  <c r="AU423" i="2"/>
  <c r="AV423" i="2"/>
  <c r="AU424" i="2"/>
  <c r="AV424" i="2"/>
  <c r="AU425" i="2"/>
  <c r="AV425" i="2"/>
  <c r="AU426" i="2"/>
  <c r="AV426" i="2"/>
  <c r="AU427" i="2"/>
  <c r="AV427" i="2"/>
  <c r="AU428" i="2"/>
  <c r="AV428" i="2"/>
  <c r="AU429" i="2"/>
  <c r="AV429" i="2"/>
  <c r="AU430" i="2"/>
  <c r="AV430" i="2"/>
  <c r="AU431" i="2"/>
  <c r="AV431" i="2"/>
  <c r="AU432" i="2"/>
  <c r="AV432" i="2"/>
  <c r="AU433" i="2"/>
  <c r="AV433" i="2"/>
  <c r="AU434" i="2"/>
  <c r="AV434" i="2"/>
  <c r="AU435" i="2"/>
  <c r="AV435" i="2"/>
  <c r="AU436" i="2"/>
  <c r="AV436" i="2"/>
  <c r="AU437" i="2"/>
  <c r="AV437" i="2"/>
  <c r="AU438" i="2"/>
  <c r="AV438" i="2"/>
  <c r="AU439" i="2"/>
  <c r="AV439" i="2"/>
  <c r="AU440" i="2"/>
  <c r="AV440" i="2"/>
  <c r="AU441" i="2"/>
  <c r="AV441" i="2"/>
  <c r="AU442" i="2"/>
  <c r="AV442" i="2"/>
  <c r="AU443" i="2"/>
  <c r="AV443" i="2"/>
  <c r="AU444" i="2"/>
  <c r="AV444" i="2"/>
  <c r="AU445" i="2"/>
  <c r="AV445" i="2"/>
  <c r="AU446" i="2"/>
  <c r="AV446" i="2"/>
  <c r="AU447" i="2"/>
  <c r="AV447" i="2"/>
  <c r="AU448" i="2"/>
  <c r="AV448" i="2"/>
  <c r="AU449" i="2"/>
  <c r="AV449" i="2"/>
  <c r="AU450" i="2"/>
  <c r="AV450" i="2"/>
  <c r="AU451" i="2"/>
  <c r="AV451" i="2"/>
  <c r="AU452" i="2"/>
  <c r="AV452" i="2"/>
  <c r="AU453" i="2"/>
  <c r="AV453" i="2"/>
  <c r="AU454" i="2"/>
  <c r="AV454" i="2"/>
  <c r="AU455" i="2"/>
  <c r="AV455" i="2"/>
  <c r="AU456" i="2"/>
  <c r="AV456" i="2"/>
  <c r="AU457" i="2"/>
  <c r="AV457" i="2"/>
  <c r="AU458" i="2"/>
  <c r="AV458" i="2"/>
  <c r="AU459" i="2"/>
  <c r="AV459" i="2"/>
  <c r="AU460" i="2"/>
  <c r="AV460" i="2"/>
  <c r="AU461" i="2"/>
  <c r="AV461" i="2"/>
  <c r="AU462" i="2"/>
  <c r="AV462" i="2"/>
  <c r="AU463" i="2"/>
  <c r="AV463" i="2"/>
  <c r="AU464" i="2"/>
  <c r="AV464" i="2"/>
  <c r="AU465" i="2"/>
  <c r="AV465" i="2"/>
  <c r="AU466" i="2"/>
  <c r="AV466" i="2"/>
  <c r="AU467" i="2"/>
  <c r="AV467" i="2"/>
  <c r="AU468" i="2"/>
  <c r="AV468" i="2"/>
  <c r="AU469" i="2"/>
  <c r="AV469" i="2"/>
  <c r="AU470" i="2"/>
  <c r="AV470" i="2"/>
  <c r="AU471" i="2"/>
  <c r="AV471" i="2"/>
  <c r="AU472" i="2"/>
  <c r="AV472" i="2"/>
  <c r="AU473" i="2"/>
  <c r="AV473" i="2"/>
  <c r="AU474" i="2"/>
  <c r="AV474" i="2"/>
  <c r="AU475" i="2"/>
  <c r="AV475" i="2"/>
  <c r="AU476" i="2"/>
  <c r="AV476" i="2"/>
  <c r="AU477" i="2"/>
  <c r="AV477" i="2"/>
  <c r="AU478" i="2"/>
  <c r="AV478" i="2"/>
  <c r="AU479" i="2"/>
  <c r="AV479" i="2"/>
  <c r="AU480" i="2"/>
  <c r="AV480" i="2"/>
  <c r="AU481" i="2"/>
  <c r="AV481" i="2"/>
  <c r="AU482" i="2"/>
  <c r="AV482" i="2"/>
  <c r="AU483" i="2"/>
  <c r="AV483" i="2"/>
  <c r="AU484" i="2"/>
  <c r="AV484" i="2"/>
  <c r="AU485" i="2"/>
  <c r="AV485" i="2"/>
  <c r="AU486" i="2"/>
  <c r="AV486" i="2"/>
  <c r="AU487" i="2"/>
  <c r="AV487" i="2"/>
  <c r="AU488" i="2"/>
  <c r="AV488" i="2"/>
  <c r="AU489" i="2"/>
  <c r="AV489" i="2"/>
  <c r="AU490" i="2"/>
  <c r="AV490" i="2"/>
  <c r="AU491" i="2"/>
  <c r="AV491" i="2"/>
  <c r="AU492" i="2"/>
  <c r="AV492" i="2"/>
  <c r="AU493" i="2"/>
  <c r="AV493" i="2"/>
  <c r="AU494" i="2"/>
  <c r="AV494" i="2"/>
  <c r="AU495" i="2"/>
  <c r="AV495" i="2"/>
  <c r="AU496" i="2"/>
  <c r="AV496" i="2"/>
  <c r="AU497" i="2"/>
  <c r="AV497" i="2"/>
  <c r="AU498" i="2"/>
  <c r="AV498" i="2"/>
  <c r="AU499" i="2"/>
  <c r="AV499" i="2"/>
  <c r="AU500" i="2"/>
  <c r="AV500" i="2"/>
  <c r="AU501" i="2"/>
  <c r="AV501" i="2"/>
  <c r="AU502" i="2"/>
  <c r="AV502" i="2"/>
  <c r="AU503" i="2"/>
  <c r="AV503" i="2"/>
  <c r="AU504" i="2"/>
  <c r="AV504" i="2"/>
  <c r="AU505" i="2"/>
  <c r="AV505" i="2"/>
  <c r="AU506" i="2"/>
  <c r="AV506" i="2"/>
  <c r="AU507" i="2"/>
  <c r="AV507" i="2"/>
  <c r="AU508" i="2"/>
  <c r="AV508" i="2"/>
  <c r="AU509" i="2"/>
  <c r="AV509" i="2"/>
  <c r="AU510" i="2"/>
  <c r="AV510" i="2"/>
  <c r="AU511" i="2"/>
  <c r="AV511" i="2"/>
  <c r="AU512" i="2"/>
  <c r="AV512" i="2"/>
  <c r="AU513" i="2"/>
  <c r="AV513" i="2"/>
  <c r="AU514" i="2"/>
  <c r="AV514" i="2"/>
  <c r="AU515" i="2"/>
  <c r="AV515" i="2"/>
  <c r="AU516" i="2"/>
  <c r="AV516" i="2"/>
  <c r="AU517" i="2"/>
  <c r="AV517" i="2"/>
  <c r="AU518" i="2"/>
  <c r="AV518" i="2"/>
  <c r="AU519" i="2"/>
  <c r="AV519" i="2"/>
  <c r="AU520" i="2"/>
  <c r="AV520" i="2"/>
  <c r="AU521" i="2"/>
  <c r="AV521" i="2"/>
  <c r="AU522" i="2"/>
  <c r="AV522" i="2"/>
  <c r="AU523" i="2"/>
  <c r="AV523" i="2"/>
  <c r="AU524" i="2"/>
  <c r="AV524" i="2"/>
  <c r="AU525" i="2"/>
  <c r="AV525" i="2"/>
  <c r="AU526" i="2"/>
  <c r="AV526" i="2"/>
  <c r="AU527" i="2"/>
  <c r="AV527" i="2"/>
  <c r="AU528" i="2"/>
  <c r="AV528" i="2"/>
  <c r="AU529" i="2"/>
  <c r="AV529" i="2"/>
  <c r="AU530" i="2"/>
  <c r="AV530" i="2"/>
  <c r="AU531" i="2"/>
  <c r="AV531" i="2"/>
  <c r="AU532" i="2"/>
  <c r="AV532" i="2"/>
  <c r="AU533" i="2"/>
  <c r="AV533" i="2"/>
  <c r="AU534" i="2"/>
  <c r="AV534" i="2"/>
  <c r="AU535" i="2"/>
  <c r="AV535" i="2"/>
  <c r="AU536" i="2"/>
  <c r="AV536" i="2"/>
  <c r="AU537" i="2"/>
  <c r="AV537" i="2"/>
  <c r="AU538" i="2"/>
  <c r="AV538" i="2"/>
  <c r="AU539" i="2"/>
  <c r="AV539" i="2"/>
  <c r="AU540" i="2"/>
  <c r="AV540" i="2"/>
  <c r="AU541" i="2"/>
  <c r="AV541" i="2"/>
  <c r="AU542" i="2"/>
  <c r="AV542" i="2"/>
  <c r="AU543" i="2"/>
  <c r="AV543" i="2"/>
  <c r="AU544" i="2"/>
  <c r="AV544" i="2"/>
  <c r="AU545" i="2"/>
  <c r="AV545" i="2"/>
  <c r="AU546" i="2"/>
  <c r="AV546" i="2"/>
  <c r="AU547" i="2"/>
  <c r="AV547" i="2"/>
  <c r="AU548" i="2"/>
  <c r="AV548" i="2"/>
  <c r="AU549" i="2"/>
  <c r="AV549" i="2"/>
  <c r="AU550" i="2"/>
  <c r="AV550" i="2"/>
  <c r="AU551" i="2"/>
  <c r="AV551" i="2"/>
  <c r="AU552" i="2"/>
  <c r="AV552" i="2"/>
  <c r="AU553" i="2"/>
  <c r="AV553" i="2"/>
  <c r="AU554" i="2"/>
  <c r="AV554" i="2"/>
  <c r="AU555" i="2"/>
  <c r="AV555" i="2"/>
  <c r="AU556" i="2"/>
  <c r="AV556" i="2"/>
  <c r="AU557" i="2"/>
  <c r="AV557" i="2"/>
  <c r="AU558" i="2"/>
  <c r="AV558" i="2"/>
  <c r="AU559" i="2"/>
  <c r="AV559" i="2"/>
  <c r="AU560" i="2"/>
  <c r="AV560" i="2"/>
  <c r="AU561" i="2"/>
  <c r="AV561" i="2"/>
  <c r="AU562" i="2"/>
  <c r="AV562" i="2"/>
  <c r="AU563" i="2"/>
  <c r="AV563" i="2"/>
  <c r="AU564" i="2"/>
  <c r="AV564" i="2"/>
  <c r="AU565" i="2"/>
  <c r="AV565" i="2"/>
  <c r="AU566" i="2"/>
  <c r="AV566" i="2"/>
  <c r="AU567" i="2"/>
  <c r="AV567" i="2"/>
  <c r="AU568" i="2"/>
  <c r="AV568" i="2"/>
  <c r="AU569" i="2"/>
  <c r="AV569" i="2"/>
  <c r="AU570" i="2"/>
  <c r="AV570" i="2"/>
  <c r="AU571" i="2"/>
  <c r="AV571" i="2"/>
  <c r="AU572" i="2"/>
  <c r="AV572" i="2"/>
  <c r="AU573" i="2"/>
  <c r="AV573" i="2"/>
  <c r="AU574" i="2"/>
  <c r="AV574" i="2"/>
  <c r="AU575" i="2"/>
  <c r="AV575" i="2"/>
  <c r="AU576" i="2"/>
  <c r="AV576" i="2"/>
  <c r="AU577" i="2"/>
  <c r="AV577" i="2"/>
  <c r="AU578" i="2"/>
  <c r="AV578" i="2"/>
  <c r="AU579" i="2"/>
  <c r="AV579" i="2"/>
  <c r="AU580" i="2"/>
  <c r="AV580" i="2"/>
  <c r="AU581" i="2"/>
  <c r="AV581" i="2"/>
  <c r="AU582" i="2"/>
  <c r="AV582" i="2"/>
  <c r="AU583" i="2"/>
  <c r="AV583" i="2"/>
  <c r="AU584" i="2"/>
  <c r="AV584" i="2"/>
  <c r="AU585" i="2"/>
  <c r="AV585" i="2"/>
  <c r="AU586" i="2"/>
  <c r="AV586" i="2"/>
  <c r="AU587" i="2"/>
  <c r="AV587" i="2"/>
  <c r="AU588" i="2"/>
  <c r="AV588" i="2"/>
  <c r="AU589" i="2"/>
  <c r="AV589" i="2"/>
  <c r="AU590" i="2"/>
  <c r="AV590" i="2"/>
  <c r="AU591" i="2"/>
  <c r="AV591" i="2"/>
  <c r="AU592" i="2"/>
  <c r="AV592" i="2"/>
  <c r="AU593" i="2"/>
  <c r="AV593" i="2"/>
  <c r="AU594" i="2"/>
  <c r="AV594" i="2"/>
  <c r="AU595" i="2"/>
  <c r="AV595" i="2"/>
  <c r="AU596" i="2"/>
  <c r="AV596" i="2"/>
  <c r="AU597" i="2"/>
  <c r="AV597" i="2"/>
  <c r="AU598" i="2"/>
  <c r="AV598" i="2"/>
  <c r="AU599" i="2"/>
  <c r="AV599" i="2"/>
  <c r="AU600" i="2"/>
  <c r="AV600" i="2"/>
  <c r="AU601" i="2"/>
  <c r="AV601" i="2"/>
  <c r="AU602" i="2"/>
  <c r="AV602" i="2"/>
  <c r="AU603" i="2"/>
  <c r="AV603" i="2"/>
  <c r="AU604" i="2"/>
  <c r="AV604" i="2"/>
  <c r="AU605" i="2"/>
  <c r="AV605" i="2"/>
  <c r="AU606" i="2"/>
  <c r="AV606" i="2"/>
  <c r="AU607" i="2"/>
  <c r="AV607" i="2"/>
  <c r="AU608" i="2"/>
  <c r="AV608" i="2"/>
  <c r="AU609" i="2"/>
  <c r="AV609" i="2"/>
  <c r="AU610" i="2"/>
  <c r="AV610" i="2"/>
  <c r="AU611" i="2"/>
  <c r="AV611" i="2"/>
  <c r="AU612" i="2"/>
  <c r="AV612" i="2"/>
  <c r="AU613" i="2"/>
  <c r="AV613" i="2"/>
  <c r="AU614" i="2"/>
  <c r="AV614" i="2"/>
  <c r="AU615" i="2"/>
  <c r="AV615" i="2"/>
  <c r="AU616" i="2"/>
  <c r="AV616" i="2"/>
  <c r="AU617" i="2"/>
  <c r="AV617" i="2"/>
  <c r="AU618" i="2"/>
  <c r="AV618" i="2"/>
  <c r="AU619" i="2"/>
  <c r="AV619" i="2"/>
  <c r="AU620" i="2"/>
  <c r="AV620" i="2"/>
  <c r="AU621" i="2"/>
  <c r="AV621" i="2"/>
  <c r="AU622" i="2"/>
  <c r="AV622" i="2"/>
  <c r="AU623" i="2"/>
  <c r="AV623" i="2"/>
  <c r="AU624" i="2"/>
  <c r="AV624" i="2"/>
  <c r="AU625" i="2"/>
  <c r="AV625" i="2"/>
  <c r="AU626" i="2"/>
  <c r="AV626" i="2"/>
  <c r="AU627" i="2"/>
  <c r="AV627" i="2"/>
  <c r="AU628" i="2"/>
  <c r="AV628" i="2"/>
  <c r="AU629" i="2"/>
  <c r="AV629" i="2"/>
  <c r="AU630" i="2"/>
  <c r="AV630" i="2"/>
  <c r="AU631" i="2"/>
  <c r="AV631" i="2"/>
  <c r="AU632" i="2"/>
  <c r="AV632" i="2"/>
  <c r="AU633" i="2"/>
  <c r="AV633" i="2"/>
  <c r="AU634" i="2"/>
  <c r="AV634" i="2"/>
  <c r="AU635" i="2"/>
  <c r="AV635" i="2"/>
  <c r="AU636" i="2"/>
  <c r="AV636" i="2"/>
  <c r="AU637" i="2"/>
  <c r="AV637" i="2"/>
  <c r="AU638" i="2"/>
  <c r="AV638" i="2"/>
  <c r="AU639" i="2"/>
  <c r="AV639" i="2"/>
  <c r="AU640" i="2"/>
  <c r="AV640" i="2"/>
  <c r="AU641" i="2"/>
  <c r="AV641" i="2"/>
  <c r="AV5" i="2"/>
  <c r="AU5" i="2"/>
</calcChain>
</file>

<file path=xl/sharedStrings.xml><?xml version="1.0" encoding="utf-8"?>
<sst xmlns="http://schemas.openxmlformats.org/spreadsheetml/2006/main" count="7123" uniqueCount="1885">
  <si>
    <t>פרטי הנבדק והבדיקה</t>
  </si>
  <si>
    <t>אתרים מעורבים פריודונטלית (אתר IP)</t>
  </si>
  <si>
    <t>מרחק CEJ-MBL (מ"מ)</t>
  </si>
  <si>
    <t>גורמים מקומיים נוספים (אתר)</t>
  </si>
  <si>
    <t>הערות</t>
  </si>
  <si>
    <t>שם</t>
  </si>
  <si>
    <t>סטטוס שיחת טלפון</t>
  </si>
  <si>
    <t>האם היה בבדיקה</t>
  </si>
  <si>
    <t>כתובות וטלפון</t>
  </si>
  <si>
    <t>תאריך לידה</t>
  </si>
  <si>
    <t>גיל בבדיקה</t>
  </si>
  <si>
    <t>מועד בדיקה</t>
  </si>
  <si>
    <t>מין</t>
  </si>
  <si>
    <t>סוג צילום</t>
  </si>
  <si>
    <t>רקע רפואי*</t>
  </si>
  <si>
    <t>פריו במשפחה</t>
  </si>
  <si>
    <t>אתר א</t>
  </si>
  <si>
    <t>אתר ב</t>
  </si>
  <si>
    <t>אתר ג</t>
  </si>
  <si>
    <t>אתר ד</t>
  </si>
  <si>
    <t>אתר ה</t>
  </si>
  <si>
    <t>אתר ו</t>
  </si>
  <si>
    <t>אתר ז</t>
  </si>
  <si>
    <t>אתר ח</t>
  </si>
  <si>
    <t>אתר ט</t>
  </si>
  <si>
    <t>אבנית IP</t>
  </si>
  <si>
    <t>תהליך נשירה</t>
  </si>
  <si>
    <t>*הערות מצב רפואי (מועד אבחנה, טיפול תרופתי החל ממתי)</t>
  </si>
  <si>
    <t>הערות נוספות</t>
  </si>
  <si>
    <t>dmft</t>
  </si>
  <si>
    <t>משותף פריו</t>
  </si>
  <si>
    <t>דוגמה 1 ללא ספיגה</t>
  </si>
  <si>
    <t>1.1.95</t>
  </si>
  <si>
    <t>1.1.03</t>
  </si>
  <si>
    <t>נ</t>
  </si>
  <si>
    <t>דוגמה 2 עם ספיגה</t>
  </si>
  <si>
    <t>1.2.96</t>
  </si>
  <si>
    <t>7.10</t>
  </si>
  <si>
    <t>1.12.03</t>
  </si>
  <si>
    <t>ז</t>
  </si>
  <si>
    <t>מעשן כבד</t>
  </si>
  <si>
    <t>אמא</t>
  </si>
  <si>
    <t>54-55</t>
  </si>
  <si>
    <t>64-65</t>
  </si>
  <si>
    <t>אינטקטית</t>
  </si>
  <si>
    <t>אמלגם לקוי</t>
  </si>
  <si>
    <t>3 שנות חפיסה</t>
  </si>
  <si>
    <t>אלבז שובל</t>
  </si>
  <si>
    <t>מס' לא מחובר</t>
  </si>
  <si>
    <t>הגולן 24 תל מונד 052-4866039</t>
  </si>
  <si>
    <t>9.3.98</t>
  </si>
  <si>
    <t>27.07.03</t>
  </si>
  <si>
    <t>נשך-3092</t>
  </si>
  <si>
    <t>D-64</t>
  </si>
  <si>
    <t>M-65</t>
  </si>
  <si>
    <t>D-65</t>
  </si>
  <si>
    <t>M-75</t>
  </si>
  <si>
    <t>D-74</t>
  </si>
  <si>
    <t>M-64</t>
  </si>
  <si>
    <t>נשך-3093</t>
  </si>
  <si>
    <t>84-D</t>
  </si>
  <si>
    <t>6.2</t>
  </si>
  <si>
    <t>25.11.04</t>
  </si>
  <si>
    <t>נשך-3091</t>
  </si>
  <si>
    <t>D-54</t>
  </si>
  <si>
    <t>M-55</t>
  </si>
  <si>
    <t>7.6</t>
  </si>
  <si>
    <t>11.9.05</t>
  </si>
  <si>
    <t>נשך-3090</t>
  </si>
  <si>
    <t>55-D</t>
  </si>
  <si>
    <t>55-M</t>
  </si>
  <si>
    <t>85-D</t>
  </si>
  <si>
    <t>M-85</t>
  </si>
  <si>
    <t>D-84</t>
  </si>
  <si>
    <t>נשך-3088</t>
  </si>
  <si>
    <t>D-75</t>
  </si>
  <si>
    <t>אבידן נדב</t>
  </si>
  <si>
    <t>תואם תור, נבדק</t>
  </si>
  <si>
    <t>V</t>
  </si>
  <si>
    <t xml:space="preserve">נווה רעים 31, רמת השרון, 0507244311 </t>
  </si>
  <si>
    <t>8.3.03</t>
  </si>
  <si>
    <t>8.8</t>
  </si>
  <si>
    <t>6.12.11</t>
  </si>
  <si>
    <t>נשך-3097</t>
  </si>
  <si>
    <t>M-74</t>
  </si>
  <si>
    <t>נשך-3098</t>
  </si>
  <si>
    <t>D-85</t>
  </si>
  <si>
    <t>אלקסלסי אראל</t>
  </si>
  <si>
    <t>עציון 6 רעננה, 050-5417211, 0503324312</t>
  </si>
  <si>
    <t>26.8.03</t>
  </si>
  <si>
    <t>13.01.10</t>
  </si>
  <si>
    <t>נשך-3103</t>
  </si>
  <si>
    <t>74-M</t>
  </si>
  <si>
    <t>74-D</t>
  </si>
  <si>
    <t>64-M</t>
  </si>
  <si>
    <t>לא מעוניין, לא להתקשר</t>
  </si>
  <si>
    <t>נשך-3104</t>
  </si>
  <si>
    <t>84-M</t>
  </si>
  <si>
    <t>54-M</t>
  </si>
  <si>
    <t>54-D</t>
  </si>
  <si>
    <t>53-D</t>
  </si>
  <si>
    <t>21.12.10</t>
  </si>
  <si>
    <t xml:space="preserve"> נשך-3099</t>
  </si>
  <si>
    <t>נשך-3100</t>
  </si>
  <si>
    <t>85-M</t>
  </si>
  <si>
    <t>10.10.11</t>
  </si>
  <si>
    <t>נשך-3101</t>
  </si>
  <si>
    <t>נשך-3102</t>
  </si>
  <si>
    <t>64-D</t>
  </si>
  <si>
    <t>אבירי ליהיא</t>
  </si>
  <si>
    <t>25.05.94</t>
  </si>
  <si>
    <t>10.1</t>
  </si>
  <si>
    <t>20.06.04</t>
  </si>
  <si>
    <t>PA</t>
  </si>
  <si>
    <t>10.2</t>
  </si>
  <si>
    <t>19.07.04</t>
  </si>
  <si>
    <t>10.6</t>
  </si>
  <si>
    <t>05.12.04</t>
  </si>
  <si>
    <t>אין צילום במחשב</t>
  </si>
  <si>
    <t>11.7</t>
  </si>
  <si>
    <t>25.12.05</t>
  </si>
  <si>
    <t>נשכים- שיניים קבועות</t>
  </si>
  <si>
    <t>אהרונוב טל</t>
  </si>
  <si>
    <t>מס' שגוי</t>
  </si>
  <si>
    <t>שלונסקי 18/2 רעננה, 09-8851290</t>
  </si>
  <si>
    <t>14.2.95</t>
  </si>
  <si>
    <t>6.11.01</t>
  </si>
  <si>
    <t>נשך-3114</t>
  </si>
  <si>
    <t>נשך-3115</t>
  </si>
  <si>
    <t>נשך-3116</t>
  </si>
  <si>
    <t>75-M</t>
  </si>
  <si>
    <t>75-D</t>
  </si>
  <si>
    <t>אטיה יהונתן</t>
  </si>
  <si>
    <t>30.08.02</t>
  </si>
  <si>
    <t>8.5</t>
  </si>
  <si>
    <t>01.02.11</t>
  </si>
  <si>
    <t>אבו פרח סאג'ד</t>
  </si>
  <si>
    <t>באקה אל גרביה,06-6384784</t>
  </si>
  <si>
    <t>14.12.94</t>
  </si>
  <si>
    <t>7.9</t>
  </si>
  <si>
    <t>3.9.02</t>
  </si>
  <si>
    <t>נשך-3119</t>
  </si>
  <si>
    <t>נשך-3120</t>
  </si>
  <si>
    <t>8.6</t>
  </si>
  <si>
    <t>29.5.03</t>
  </si>
  <si>
    <t>נשך-3121</t>
  </si>
  <si>
    <t>נשך-3122</t>
  </si>
  <si>
    <t>10.11</t>
  </si>
  <si>
    <t>27.11.05</t>
  </si>
  <si>
    <t>משנן מעורב- שיניים בבקיעה</t>
  </si>
  <si>
    <t>אריאל עידו</t>
  </si>
  <si>
    <t>קרינציקי 87, רמת גן. 03-6729086</t>
  </si>
  <si>
    <t>6.11.97</t>
  </si>
  <si>
    <t>18.1.04</t>
  </si>
  <si>
    <t>נשך-3128</t>
  </si>
  <si>
    <t>65-D</t>
  </si>
  <si>
    <t>65-M</t>
  </si>
  <si>
    <t>63-D</t>
  </si>
  <si>
    <t>תואמה בדיקה עם המטופל, אין צורך להתקשר</t>
  </si>
  <si>
    <t>נשך-3129</t>
  </si>
  <si>
    <t>7.5</t>
  </si>
  <si>
    <t>17.03.05</t>
  </si>
  <si>
    <t>נשך- 3130</t>
  </si>
  <si>
    <t>03.04.05</t>
  </si>
  <si>
    <t>נשך-3132</t>
  </si>
  <si>
    <t>נשך- 3133</t>
  </si>
  <si>
    <t>אמרה סיסאי</t>
  </si>
  <si>
    <t>מספר לא נכון</t>
  </si>
  <si>
    <t>מכבים 42, בני ברק. 050-6706740</t>
  </si>
  <si>
    <t>21.1.02</t>
  </si>
  <si>
    <t>6</t>
  </si>
  <si>
    <t>10.1.08</t>
  </si>
  <si>
    <t>נשך 3134</t>
  </si>
  <si>
    <t>יש לנסות שוב במספר 0544292733</t>
  </si>
  <si>
    <t>נשך- 3135</t>
  </si>
  <si>
    <t>(ניסיתי כמה פעמים)</t>
  </si>
  <si>
    <t>9.5</t>
  </si>
  <si>
    <t>5.6.11</t>
  </si>
  <si>
    <t>אשכנזי לינור</t>
  </si>
  <si>
    <t>29.04.95</t>
  </si>
  <si>
    <t>8.9</t>
  </si>
  <si>
    <t>01.02.04</t>
  </si>
  <si>
    <t>14.09.04</t>
  </si>
  <si>
    <t>אלחי תומר</t>
  </si>
  <si>
    <t>25.8.01</t>
  </si>
  <si>
    <t>7.4</t>
  </si>
  <si>
    <t>3.12.08</t>
  </si>
  <si>
    <t>נשך- 3136</t>
  </si>
  <si>
    <t>נשך-3137</t>
  </si>
  <si>
    <t>אידלסון אייל</t>
  </si>
  <si>
    <t>שטרן 23 א קרית אונו, 052-5415821</t>
  </si>
  <si>
    <t>8.2.03</t>
  </si>
  <si>
    <t>15.11.11</t>
  </si>
  <si>
    <t>נשך-3139</t>
  </si>
  <si>
    <t>נשך-3140</t>
  </si>
  <si>
    <t>אברהם אסתר</t>
  </si>
  <si>
    <t>אין תשובה, ניסיתי הרבה</t>
  </si>
  <si>
    <t>ירושלים 58 בת ים, 052-6381588</t>
  </si>
  <si>
    <t>21.09.01</t>
  </si>
  <si>
    <t>7.1</t>
  </si>
  <si>
    <t>5.10.08</t>
  </si>
  <si>
    <t>לבדיקה ידנית בלבד</t>
  </si>
  <si>
    <t>בקיעת יתר, חוסר נקודת מגע</t>
  </si>
  <si>
    <t>7.8</t>
  </si>
  <si>
    <t>25.5.09</t>
  </si>
  <si>
    <t>נשך- 3148</t>
  </si>
  <si>
    <t>אברהם מתן</t>
  </si>
  <si>
    <t>לא מעוניינים</t>
  </si>
  <si>
    <t>ידידות 6, הוד השרון. 052-6333561</t>
  </si>
  <si>
    <t>17.5.01</t>
  </si>
  <si>
    <t>08.11.11</t>
  </si>
  <si>
    <t>נשך- 3141</t>
  </si>
  <si>
    <t>34-D</t>
  </si>
  <si>
    <t>24-D</t>
  </si>
  <si>
    <t>(לא יכול להגיע)</t>
  </si>
  <si>
    <t>נשך-3142</t>
  </si>
  <si>
    <t>44-D</t>
  </si>
  <si>
    <t>14-D</t>
  </si>
  <si>
    <t>אבידן שירה</t>
  </si>
  <si>
    <t>תוכל להגיע במהלך ספטמבר</t>
  </si>
  <si>
    <t>נווה רעים 31 רמת השרון,050-7244311</t>
  </si>
  <si>
    <t>12.09.01</t>
  </si>
  <si>
    <t>10.3</t>
  </si>
  <si>
    <t>06.12.11</t>
  </si>
  <si>
    <t>נשך-3146</t>
  </si>
  <si>
    <t>אורי אחראי לתאם</t>
  </si>
  <si>
    <t>נשך-3417</t>
  </si>
  <si>
    <t>אבו סוחון סאלם</t>
  </si>
  <si>
    <t>21.2.03</t>
  </si>
  <si>
    <t>13.05.08</t>
  </si>
  <si>
    <t>נשך-3149</t>
  </si>
  <si>
    <t>חיים בן עטר 4 רמלה, 052-4814991</t>
  </si>
  <si>
    <t>נשך-3150</t>
  </si>
  <si>
    <t>23.4.09</t>
  </si>
  <si>
    <t>נשך-3151</t>
  </si>
  <si>
    <t>נשך-3152</t>
  </si>
  <si>
    <t>27.12.09</t>
  </si>
  <si>
    <t>נשך-3153</t>
  </si>
  <si>
    <t>נשך-3154</t>
  </si>
  <si>
    <t>נשך-3155</t>
  </si>
  <si>
    <t>63-M</t>
  </si>
  <si>
    <t>נשך-3156</t>
  </si>
  <si>
    <t>09.1.11</t>
  </si>
  <si>
    <t>אלמדהאי יוסף</t>
  </si>
  <si>
    <t>29.06.02</t>
  </si>
  <si>
    <t>13.03.08</t>
  </si>
  <si>
    <t>נשך-3159</t>
  </si>
  <si>
    <t>שמורק 24/9 נתניה. 054-3109803</t>
  </si>
  <si>
    <t>נשך-3160</t>
  </si>
  <si>
    <t>תואם תור מספר פעמים</t>
  </si>
  <si>
    <t>18.09.08</t>
  </si>
  <si>
    <t>נשך-3161</t>
  </si>
  <si>
    <t>אך המטופל לא הגיע</t>
  </si>
  <si>
    <t>נשך- 3162</t>
  </si>
  <si>
    <t>05.04.09</t>
  </si>
  <si>
    <t>נשך-3163</t>
  </si>
  <si>
    <t>נשך-3164</t>
  </si>
  <si>
    <t xml:space="preserve">ארליך יוסף </t>
  </si>
  <si>
    <t>22.05.01</t>
  </si>
  <si>
    <t>15.06.10</t>
  </si>
  <si>
    <t>אשכנזי שני</t>
  </si>
  <si>
    <t>הלל 4 הרצליה. 0547444040</t>
  </si>
  <si>
    <t>25.06.00</t>
  </si>
  <si>
    <t>06.07.10</t>
  </si>
  <si>
    <t>נשך- 3166</t>
  </si>
  <si>
    <t>להתקשר בפברואר- היא תגיע</t>
  </si>
  <si>
    <t>אמא- אורלי</t>
  </si>
  <si>
    <t>נשך- 3167</t>
  </si>
  <si>
    <t>לא רלוונטי</t>
  </si>
  <si>
    <t>אשר עדן</t>
  </si>
  <si>
    <t>אשכנזי 16, יהוד. 050-4000005</t>
  </si>
  <si>
    <t>21.1.01</t>
  </si>
  <si>
    <t>12.1.10</t>
  </si>
  <si>
    <t xml:space="preserve">לבדוק </t>
  </si>
  <si>
    <t>נשך-3172</t>
  </si>
  <si>
    <t>31.1.10</t>
  </si>
  <si>
    <t>נשך-3169</t>
  </si>
  <si>
    <t>אין מענה</t>
  </si>
  <si>
    <t>נשך-3170</t>
  </si>
  <si>
    <t>46-M</t>
  </si>
  <si>
    <t>נשך-3171</t>
  </si>
  <si>
    <t>אבוטבול שחר</t>
  </si>
  <si>
    <t>19.08.02</t>
  </si>
  <si>
    <t>28.02.08</t>
  </si>
  <si>
    <t>PA  + נשכים</t>
  </si>
  <si>
    <t>איכות גרועה</t>
  </si>
  <si>
    <t>אהרוני גל</t>
  </si>
  <si>
    <t>28.6.11</t>
  </si>
  <si>
    <t>נשך-3173</t>
  </si>
  <si>
    <t>יש לנסות שוב</t>
  </si>
  <si>
    <t>חולות נודדים 14, הוד השרון. 0544878114</t>
  </si>
  <si>
    <t>נשך- 3174</t>
  </si>
  <si>
    <t>16.2.12</t>
  </si>
  <si>
    <t>נשך- 3176</t>
  </si>
  <si>
    <t>עששת ב-CEJ</t>
  </si>
  <si>
    <t>כן</t>
  </si>
  <si>
    <t>נשך-3177</t>
  </si>
  <si>
    <t>אבני אופיר</t>
  </si>
  <si>
    <t>20.10.03</t>
  </si>
  <si>
    <t>24.07.09</t>
  </si>
  <si>
    <t>אורן עידן</t>
  </si>
  <si>
    <t>19.4.99</t>
  </si>
  <si>
    <t>23.4.06</t>
  </si>
  <si>
    <t>נשך- 3180</t>
  </si>
  <si>
    <t>הרותם 7, כפר סבא. 050-6880631</t>
  </si>
  <si>
    <t>11.2.07</t>
  </si>
  <si>
    <t>נשך-3181</t>
  </si>
  <si>
    <t>83-D</t>
  </si>
  <si>
    <t>מענה קולי</t>
  </si>
  <si>
    <t>נשך-3182</t>
  </si>
  <si>
    <t>22.7.07</t>
  </si>
  <si>
    <t>נשך-3183</t>
  </si>
  <si>
    <t>נשך-3184</t>
  </si>
  <si>
    <t>1.5.08</t>
  </si>
  <si>
    <t>אלקיים שני</t>
  </si>
  <si>
    <t>8.5.03</t>
  </si>
  <si>
    <t>19.7.11</t>
  </si>
  <si>
    <t>בדיקה ידנית בלבד</t>
  </si>
  <si>
    <t>אסולין אלעזר מנחם</t>
  </si>
  <si>
    <t>18.11.01</t>
  </si>
  <si>
    <t>22.12.09</t>
  </si>
  <si>
    <t>נשך-3185</t>
  </si>
  <si>
    <t>כהנמן 89 בני ברק, 050-4119816, 03-6165644</t>
  </si>
  <si>
    <t>נשך-3186</t>
  </si>
  <si>
    <t>16.02.10</t>
  </si>
  <si>
    <t>נשך-3187</t>
  </si>
  <si>
    <t>25.07.10</t>
  </si>
  <si>
    <t>אמזלג ליאב שוהם</t>
  </si>
  <si>
    <t>18.07.01</t>
  </si>
  <si>
    <t>30.12.08</t>
  </si>
  <si>
    <t>נשך- 3189</t>
  </si>
  <si>
    <t>אין כתובת. טלפון- 0525527711</t>
  </si>
  <si>
    <t>נשך-3190</t>
  </si>
  <si>
    <t>אדוניה יעל</t>
  </si>
  <si>
    <t>20.07.02</t>
  </si>
  <si>
    <t>14.05.09</t>
  </si>
  <si>
    <t>נשך-3191</t>
  </si>
  <si>
    <t>שלמה בן יוסף 18, בני ברק. 054-6939470, 054-4292733</t>
  </si>
  <si>
    <t>נשך- 3192</t>
  </si>
  <si>
    <t>לא עונים, להתקשר שוב</t>
  </si>
  <si>
    <t>31.12.09</t>
  </si>
  <si>
    <t>נשך-3193</t>
  </si>
  <si>
    <t>נשך- 3194</t>
  </si>
  <si>
    <t>אלישייב דנית</t>
  </si>
  <si>
    <t>23.05.00</t>
  </si>
  <si>
    <t>09.01.07</t>
  </si>
  <si>
    <t>לא מופיע בתקייה</t>
  </si>
  <si>
    <t>אלפקס לין</t>
  </si>
  <si>
    <t>4.10.00</t>
  </si>
  <si>
    <t>15.06.08</t>
  </si>
  <si>
    <t>נשך- 3198</t>
  </si>
  <si>
    <t>נשך- 3199</t>
  </si>
  <si>
    <t>לא מעוניינת כרגע</t>
  </si>
  <si>
    <t>סמולנסקי 29 רמלה, 050-7955909, 077-9239938</t>
  </si>
  <si>
    <t>26.10.08</t>
  </si>
  <si>
    <t>נשך-3200</t>
  </si>
  <si>
    <t>050-3888601</t>
  </si>
  <si>
    <t>נשך- 3201</t>
  </si>
  <si>
    <t>אופק שגיא</t>
  </si>
  <si>
    <t>10.12.03</t>
  </si>
  <si>
    <t>26.05.08</t>
  </si>
  <si>
    <t>17.03.09</t>
  </si>
  <si>
    <t>אהרון אלמוג</t>
  </si>
  <si>
    <t>19.11.97</t>
  </si>
  <si>
    <t>06.06.06</t>
  </si>
  <si>
    <t>נשך- 3203</t>
  </si>
  <si>
    <t>נשך- 3204</t>
  </si>
  <si>
    <t>נילי 37 נתניה, 050-6942361</t>
  </si>
  <si>
    <t>28.01.07</t>
  </si>
  <si>
    <t>נשך- 3205</t>
  </si>
  <si>
    <t>נשך- 3206</t>
  </si>
  <si>
    <t>אווקה טאדלה</t>
  </si>
  <si>
    <t>01.04.02</t>
  </si>
  <si>
    <t>18.03.08</t>
  </si>
  <si>
    <t>נשך- 3207</t>
  </si>
  <si>
    <t>נשך- 3208</t>
  </si>
  <si>
    <t xml:space="preserve">פתייה 7 בני ברק. 054-9784536, </t>
  </si>
  <si>
    <t>19.03.09</t>
  </si>
  <si>
    <t>נשך 3210- לא ברור</t>
  </si>
  <si>
    <t>אלחן לין</t>
  </si>
  <si>
    <t>30.01.00</t>
  </si>
  <si>
    <t>24.05.09</t>
  </si>
  <si>
    <t>נשך- 3211</t>
  </si>
  <si>
    <t xml:space="preserve">חיים בן עטר 4 רמלה. 050-7768471, </t>
  </si>
  <si>
    <t>נשך-3212</t>
  </si>
  <si>
    <t>אבידן עידו</t>
  </si>
  <si>
    <t>נשך- 3213</t>
  </si>
  <si>
    <t xml:space="preserve">נוה רעים 31, רמת השרון. 050-7244311, </t>
  </si>
  <si>
    <t>נשך- 3214</t>
  </si>
  <si>
    <t>אשד נעמה</t>
  </si>
  <si>
    <t>12.05.02</t>
  </si>
  <si>
    <t>13.12.11</t>
  </si>
  <si>
    <t>נשך- 3215</t>
  </si>
  <si>
    <t>השיקמים 2, קדימה. 054-6601667. 08-9330561</t>
  </si>
  <si>
    <t>נשך- 3216</t>
  </si>
  <si>
    <t>אולחוביקוב לב</t>
  </si>
  <si>
    <t>20.09.01</t>
  </si>
  <si>
    <t>8.1.08</t>
  </si>
  <si>
    <t>נשך- 3217</t>
  </si>
  <si>
    <t>16.03.08</t>
  </si>
  <si>
    <t>נשך- 3218</t>
  </si>
  <si>
    <t>נשך- 3219</t>
  </si>
  <si>
    <t>מס' שגוי, לבדוק בדוקטור</t>
  </si>
  <si>
    <t>11.11.08</t>
  </si>
  <si>
    <t>נשך- 3221</t>
  </si>
  <si>
    <t>הבנים 12 הוד השרון. 054-4539204</t>
  </si>
  <si>
    <t>נשך- 3222</t>
  </si>
  <si>
    <t>5.4.09</t>
  </si>
  <si>
    <t>נשך- 3223</t>
  </si>
  <si>
    <t>נשך- 3224</t>
  </si>
  <si>
    <t>אפשטיין ספי</t>
  </si>
  <si>
    <t>18.07.97</t>
  </si>
  <si>
    <t>15.01.08</t>
  </si>
  <si>
    <t>נשך- 3227</t>
  </si>
  <si>
    <t>מספר שגוי, לבדוק בדוקטור</t>
  </si>
  <si>
    <t xml:space="preserve">ששת הימים 30 בת ים. 052-63325721, </t>
  </si>
  <si>
    <t>נשך- 3228</t>
  </si>
  <si>
    <t>09.11.08</t>
  </si>
  <si>
    <t>נשך- 3225</t>
  </si>
  <si>
    <t>נשך- 3226</t>
  </si>
  <si>
    <t>בינדר נפתלי</t>
  </si>
  <si>
    <t>01.03.95</t>
  </si>
  <si>
    <t>13.12.99</t>
  </si>
  <si>
    <t>נשך- 3827</t>
  </si>
  <si>
    <t>נשך- 3828</t>
  </si>
  <si>
    <t>31.07.00</t>
  </si>
  <si>
    <t>נשך- 3820</t>
  </si>
  <si>
    <t>03.12.00</t>
  </si>
  <si>
    <t>נשך- 3822</t>
  </si>
  <si>
    <t>נשך- 3824</t>
  </si>
  <si>
    <t>שבטי ישראל 30, בני ברק. 03-6183348</t>
  </si>
  <si>
    <t>17.01.02</t>
  </si>
  <si>
    <t>054-934591</t>
  </si>
  <si>
    <t>25.06.02</t>
  </si>
  <si>
    <t>050-4101434</t>
  </si>
  <si>
    <t>23.02.03</t>
  </si>
  <si>
    <t>050-4101433</t>
  </si>
  <si>
    <t>נשך- 3825</t>
  </si>
  <si>
    <t>18.11.03</t>
  </si>
  <si>
    <t>ביטאו צהלה</t>
  </si>
  <si>
    <t>12.02.02</t>
  </si>
  <si>
    <t>05.02.08</t>
  </si>
  <si>
    <t>נשך- 3832</t>
  </si>
  <si>
    <t>נשך- 3831</t>
  </si>
  <si>
    <t>29.05.08</t>
  </si>
  <si>
    <t>נשך- 3840</t>
  </si>
  <si>
    <t>נשך- 3841</t>
  </si>
  <si>
    <t>01.01.09</t>
  </si>
  <si>
    <t>נשך- 3836</t>
  </si>
  <si>
    <t>נשך- 3837</t>
  </si>
  <si>
    <t xml:space="preserve">צפת 86 פתח תקווה, 050-3616685. </t>
  </si>
  <si>
    <t>14.06.09</t>
  </si>
  <si>
    <t>נשך- 3833</t>
  </si>
  <si>
    <t>אין מענה, לנסות שוב</t>
  </si>
  <si>
    <t>03-9091252</t>
  </si>
  <si>
    <t>11.10.09</t>
  </si>
  <si>
    <t>נשך- 3834</t>
  </si>
  <si>
    <t>נשך- 3835</t>
  </si>
  <si>
    <t>29.04.10</t>
  </si>
  <si>
    <t>נשך- 3838</t>
  </si>
  <si>
    <t>נשך- 3839</t>
  </si>
  <si>
    <t>ברוך יובל</t>
  </si>
  <si>
    <t>01.10.02</t>
  </si>
  <si>
    <t>21.12.08</t>
  </si>
  <si>
    <t>נשך- 3842</t>
  </si>
  <si>
    <t>73-D</t>
  </si>
  <si>
    <t>האבא מסגנואו יבדוק עם יובל ויחזיר לי תשובה מתי הם באים</t>
  </si>
  <si>
    <t>שלונסקי 6/5 נתניה. 052-3122938. 077-4200553</t>
  </si>
  <si>
    <t>נשך- 3843</t>
  </si>
  <si>
    <t>12.09.10</t>
  </si>
  <si>
    <t>נשך- 3844</t>
  </si>
  <si>
    <t>נשך- 3845</t>
  </si>
  <si>
    <t>באומס זיו</t>
  </si>
  <si>
    <t>09.09.02</t>
  </si>
  <si>
    <t>23.12.10</t>
  </si>
  <si>
    <t>לבדוק</t>
  </si>
  <si>
    <t>28.12.10</t>
  </si>
  <si>
    <t>11.01.11</t>
  </si>
  <si>
    <t>12.07.11</t>
  </si>
  <si>
    <t>11.9.12</t>
  </si>
  <si>
    <t>ביטון נטע</t>
  </si>
  <si>
    <t>16.01.03</t>
  </si>
  <si>
    <t>29.01.09</t>
  </si>
  <si>
    <t>נשך- 3851</t>
  </si>
  <si>
    <t>נקבע תור ל10.9</t>
  </si>
  <si>
    <t>הרב אבוחצירא 1 חדרה. 052-3500846, 04-6342855</t>
  </si>
  <si>
    <t>נשך- 3852</t>
  </si>
  <si>
    <t>בן דוד אלון</t>
  </si>
  <si>
    <t>28.08.98</t>
  </si>
  <si>
    <t>12.01.08</t>
  </si>
  <si>
    <t>נשך- 3897</t>
  </si>
  <si>
    <t>נקבע תור ל3.12 בשעה 09:30</t>
  </si>
  <si>
    <t>חצור 5 בת ים. 054-5459020, 0547932112.</t>
  </si>
  <si>
    <t>נשך- 3898</t>
  </si>
  <si>
    <t>בריכטא מנחם</t>
  </si>
  <si>
    <t>09.05.98</t>
  </si>
  <si>
    <t>05.09.06</t>
  </si>
  <si>
    <t>18.03.07</t>
  </si>
  <si>
    <t>17.06.07</t>
  </si>
  <si>
    <t>27.07.08</t>
  </si>
  <si>
    <t>בשי תמר</t>
  </si>
  <si>
    <t>30.07.98</t>
  </si>
  <si>
    <t>08.03.07</t>
  </si>
  <si>
    <t>נשך- 3905</t>
  </si>
  <si>
    <t>נשך- 3906</t>
  </si>
  <si>
    <t>0506617051- אורנית</t>
  </si>
  <si>
    <t>משה ארם 19 ת"א- יפו. 0546922715</t>
  </si>
  <si>
    <t>18.11.07</t>
  </si>
  <si>
    <t>נשך- 3903</t>
  </si>
  <si>
    <t>נשך- 3904</t>
  </si>
  <si>
    <t>ביטאו נופר</t>
  </si>
  <si>
    <t>17.12.98</t>
  </si>
  <si>
    <t>25.10.07</t>
  </si>
  <si>
    <t>נשך- 3908</t>
  </si>
  <si>
    <t>נשך- 3909</t>
  </si>
  <si>
    <t>נשך- 3911</t>
  </si>
  <si>
    <t>נשך- 3912</t>
  </si>
  <si>
    <t>01.11.09</t>
  </si>
  <si>
    <t>נשך- 3907</t>
  </si>
  <si>
    <t>בזאבק ליה</t>
  </si>
  <si>
    <t>26.02.04</t>
  </si>
  <si>
    <t>16.06.09</t>
  </si>
  <si>
    <t>נשך- 3913</t>
  </si>
  <si>
    <t>בן יוסף שלמה 6 בני ברק. 0546835046</t>
  </si>
  <si>
    <t>02.07.09</t>
  </si>
  <si>
    <t>נשך- 3915</t>
  </si>
  <si>
    <t>בלנדר דניאל</t>
  </si>
  <si>
    <t>21.2.94</t>
  </si>
  <si>
    <t>11.07.00</t>
  </si>
  <si>
    <t>נשך- 3916</t>
  </si>
  <si>
    <t>נשך- 3917</t>
  </si>
  <si>
    <t>23.01.01</t>
  </si>
  <si>
    <t>25.12.01</t>
  </si>
  <si>
    <t>נשך- 3918</t>
  </si>
  <si>
    <t>נשך- 3919</t>
  </si>
  <si>
    <t>13.12.03</t>
  </si>
  <si>
    <t>נשך- 3920</t>
  </si>
  <si>
    <t>אין מענה בבית, נייד שגוי</t>
  </si>
  <si>
    <t>גורדון 35 גבעתיים. 03-6702213. 053-674185</t>
  </si>
  <si>
    <t>נשך- 3921</t>
  </si>
  <si>
    <t>23.12.04</t>
  </si>
  <si>
    <t>נשך- 3922</t>
  </si>
  <si>
    <t>נשך- 3923</t>
  </si>
  <si>
    <t>ברנובסקי עדי</t>
  </si>
  <si>
    <t>לתאם תור בחופשת חנוכה- בדצמבר</t>
  </si>
  <si>
    <t>ביאליק 37, נס ציונה</t>
  </si>
  <si>
    <t>29.12.03</t>
  </si>
  <si>
    <t>03.04.12</t>
  </si>
  <si>
    <t>נשך- 3926</t>
  </si>
  <si>
    <t>052-3637068, 08-6344365</t>
  </si>
  <si>
    <t>11.10.12</t>
  </si>
  <si>
    <t>נשך- 3924</t>
  </si>
  <si>
    <t>נשך- 3925</t>
  </si>
  <si>
    <t>ברוך אביאל</t>
  </si>
  <si>
    <t>24.08.99</t>
  </si>
  <si>
    <t>23.10.07</t>
  </si>
  <si>
    <t>נשך- 3927</t>
  </si>
  <si>
    <t>נשך- 3928</t>
  </si>
  <si>
    <t>21.02.08</t>
  </si>
  <si>
    <t>נשך- 3930</t>
  </si>
  <si>
    <t>שלונסקי 6 נתניה. 052-3122938. 07-74200553</t>
  </si>
  <si>
    <t>נשך- 3931</t>
  </si>
  <si>
    <t>נשך- 3934</t>
  </si>
  <si>
    <t>נשך- 3935</t>
  </si>
  <si>
    <t>בן חורין סהר</t>
  </si>
  <si>
    <t xml:space="preserve">הפודים 4 רמת גן. 050-5937302, </t>
  </si>
  <si>
    <t>14.01.02</t>
  </si>
  <si>
    <t>21.09.08</t>
  </si>
  <si>
    <t>נשך- 3936</t>
  </si>
  <si>
    <t>נשך- 3937</t>
  </si>
  <si>
    <t>בן צבי מיקי</t>
  </si>
  <si>
    <t>25.01.01</t>
  </si>
  <si>
    <t>20.01.07</t>
  </si>
  <si>
    <t>נשך-3938</t>
  </si>
  <si>
    <t>זן ראסין 15 תל אביב- יפו. 054-6957042</t>
  </si>
  <si>
    <t>25.12.07</t>
  </si>
  <si>
    <t>נשך- 3939</t>
  </si>
  <si>
    <t>נשך- 3940</t>
  </si>
  <si>
    <t>בהמנש נדירה</t>
  </si>
  <si>
    <t>29.09.03</t>
  </si>
  <si>
    <t>13.07.10</t>
  </si>
  <si>
    <t>23.11.10</t>
  </si>
  <si>
    <t>נשך- 3941</t>
  </si>
  <si>
    <t>נשך- 3942</t>
  </si>
  <si>
    <t>28.07.11</t>
  </si>
  <si>
    <t>נשך- 3943</t>
  </si>
  <si>
    <t>נשך- 3944</t>
  </si>
  <si>
    <t>גולומב 24 חולון, 0508771629</t>
  </si>
  <si>
    <t>31.07.12</t>
  </si>
  <si>
    <t>נשך- 3946</t>
  </si>
  <si>
    <t>לא מעוניינים כרגע בגלל הקורונה</t>
  </si>
  <si>
    <t>נשך- 3947</t>
  </si>
  <si>
    <t>13.01.13</t>
  </si>
  <si>
    <t>נשך- 3948</t>
  </si>
  <si>
    <t>נשך- 3949</t>
  </si>
  <si>
    <t>ברוך תמר</t>
  </si>
  <si>
    <t>10.01.03</t>
  </si>
  <si>
    <t>11.03.10</t>
  </si>
  <si>
    <t>נשך- 3950</t>
  </si>
  <si>
    <t>נשך- 3951</t>
  </si>
  <si>
    <t>ביטאו דרור</t>
  </si>
  <si>
    <t>16.06.05</t>
  </si>
  <si>
    <t>נשך- 3952</t>
  </si>
  <si>
    <t>28.12.05</t>
  </si>
  <si>
    <t>25.05.06</t>
  </si>
  <si>
    <t>נשך- 3954</t>
  </si>
  <si>
    <t>נשך- 3955</t>
  </si>
  <si>
    <t>23.02.07</t>
  </si>
  <si>
    <t>נשך- 3956</t>
  </si>
  <si>
    <t>נשך- 3957</t>
  </si>
  <si>
    <t>30.10.08</t>
  </si>
  <si>
    <t>נשך- 3958</t>
  </si>
  <si>
    <t>נשך- 3959</t>
  </si>
  <si>
    <t>בר זיו נדב</t>
  </si>
  <si>
    <t>01.08.02</t>
  </si>
  <si>
    <t>12.06.07</t>
  </si>
  <si>
    <t>נשך- 3961</t>
  </si>
  <si>
    <t>נשך- 3962</t>
  </si>
  <si>
    <t>אירוס הארגמן 80 נתניה, 054-3337410, 054-3337770</t>
  </si>
  <si>
    <t>16.12.07</t>
  </si>
  <si>
    <t>אמא- חיה, אבא- מוטי</t>
  </si>
  <si>
    <t>22.03.09</t>
  </si>
  <si>
    <t>נשך- 3963</t>
  </si>
  <si>
    <t>בית- 09-8357436</t>
  </si>
  <si>
    <t>נשך- 3964</t>
  </si>
  <si>
    <t>20.12.09</t>
  </si>
  <si>
    <t>נשך- 3965</t>
  </si>
  <si>
    <t>נשך- 3966</t>
  </si>
  <si>
    <t>בריא גל</t>
  </si>
  <si>
    <t>14.02.04</t>
  </si>
  <si>
    <t>01.03.11</t>
  </si>
  <si>
    <t>העבודה 9, הוד השרון. 050-7875712</t>
  </si>
  <si>
    <t>02.05.11</t>
  </si>
  <si>
    <t>נשך- 3967</t>
  </si>
  <si>
    <t>לא עונים</t>
  </si>
  <si>
    <t>נשך- 3968</t>
  </si>
  <si>
    <t>21.07.11</t>
  </si>
  <si>
    <t>גלברט מנשה</t>
  </si>
  <si>
    <t>23.03.01</t>
  </si>
  <si>
    <t>07.01.07</t>
  </si>
  <si>
    <t>נשך- 4109</t>
  </si>
  <si>
    <t>אלרגיה לאוגמנטין</t>
  </si>
  <si>
    <t>מספר ניסיונות ללא תשובה, אח של משה</t>
  </si>
  <si>
    <t>הצנחנים 28 ת"א יפו, 054-8449531</t>
  </si>
  <si>
    <t>נשך- 4110</t>
  </si>
  <si>
    <t>03.02.08</t>
  </si>
  <si>
    <t>נשך- 4111</t>
  </si>
  <si>
    <t>נשך- 4112</t>
  </si>
  <si>
    <t>גופנא אסף</t>
  </si>
  <si>
    <t>06.03.01</t>
  </si>
  <si>
    <t>21.04.09</t>
  </si>
  <si>
    <t>נשך- 4113</t>
  </si>
  <si>
    <t>מספרים שגויים</t>
  </si>
  <si>
    <t>יהודה הנשיא 29 ת"א, 052-5328182,0775437715</t>
  </si>
  <si>
    <t>נשך- 4114</t>
  </si>
  <si>
    <t>כתר טרומי</t>
  </si>
  <si>
    <t>09.01.11</t>
  </si>
  <si>
    <t>נשך- 4115</t>
  </si>
  <si>
    <t>נשך- 4116</t>
  </si>
  <si>
    <t>גמליאל ליה</t>
  </si>
  <si>
    <t>03.10.02</t>
  </si>
  <si>
    <t>14.02.10</t>
  </si>
  <si>
    <t>21.04.10</t>
  </si>
  <si>
    <t>24.06.10</t>
  </si>
  <si>
    <t>כל הצילומים למדידה ידנית בלבד</t>
  </si>
  <si>
    <t>02.12.10</t>
  </si>
  <si>
    <t>30.05.11</t>
  </si>
  <si>
    <t>גולדיאן יהונתן</t>
  </si>
  <si>
    <t>30.07.99</t>
  </si>
  <si>
    <t>12.02.08</t>
  </si>
  <si>
    <t>נשך-4117</t>
  </si>
  <si>
    <t>שוחחתי עם האבא, צריך להחזיר תשובה (אורי)</t>
  </si>
  <si>
    <t>הרב קוק 17 בני ברק, 054-8484411</t>
  </si>
  <si>
    <t>נשך- 4118</t>
  </si>
  <si>
    <t>נקבע תור ל19.11 בשעה 10:30</t>
  </si>
  <si>
    <t>09.06.09</t>
  </si>
  <si>
    <t>ג'אן אודליה</t>
  </si>
  <si>
    <t>01.07.98</t>
  </si>
  <si>
    <t>10.06.09</t>
  </si>
  <si>
    <t>נשך- 4120</t>
  </si>
  <si>
    <t>צריכה להתקשר לאורי ולהחזיר תשובה</t>
  </si>
  <si>
    <t>שלוש השעות 29 בני ברק, 0529059530</t>
  </si>
  <si>
    <t>21.06.09</t>
  </si>
  <si>
    <t>נשך- 4121</t>
  </si>
  <si>
    <t>15.11.09</t>
  </si>
  <si>
    <t>גלברט משה</t>
  </si>
  <si>
    <t>29.06.98</t>
  </si>
  <si>
    <t>נשך- 4122</t>
  </si>
  <si>
    <t>נשך- 4123</t>
  </si>
  <si>
    <t>מספר ניסיונות ללא תשובה, אח של מנשה</t>
  </si>
  <si>
    <t>הצנחנים 28 ת"א, 054-8449531</t>
  </si>
  <si>
    <t>08.11.08</t>
  </si>
  <si>
    <t>נשך- 4124</t>
  </si>
  <si>
    <t>נשך- 4125</t>
  </si>
  <si>
    <t>גולדיטש שלהבת</t>
  </si>
  <si>
    <t>גרניט 29 שערי תקווה, 052-2228517</t>
  </si>
  <si>
    <t>15.05.01</t>
  </si>
  <si>
    <t>09.02.10</t>
  </si>
  <si>
    <t>נשך- 4127</t>
  </si>
  <si>
    <t>תתקשר אליי האמא (נאוה) לתאם תור בהמשך</t>
  </si>
  <si>
    <t>נאווה</t>
  </si>
  <si>
    <t>נשך- 4128</t>
  </si>
  <si>
    <t>גנור גאיה</t>
  </si>
  <si>
    <t>02.07.04</t>
  </si>
  <si>
    <t>21.09.10</t>
  </si>
  <si>
    <t>24.05.11</t>
  </si>
  <si>
    <t>דואני דוד</t>
  </si>
  <si>
    <t>30.10.99</t>
  </si>
  <si>
    <t>05.06.07</t>
  </si>
  <si>
    <t>נשך- 4130- עששות נרחבות קשה למדוד</t>
  </si>
  <si>
    <t>כהנמן 66 בני ברק, 054-2009905, 057-3109066</t>
  </si>
  <si>
    <t>נשך- 4131</t>
  </si>
  <si>
    <t>27.02.10</t>
  </si>
  <si>
    <t>דיסלבסקי אברהם (כנראה וידיסלבסקי)</t>
  </si>
  <si>
    <t>12.11.02</t>
  </si>
  <si>
    <t>18.12.08</t>
  </si>
  <si>
    <t>נשך- 4134</t>
  </si>
  <si>
    <t>שלוש השעות 19, בני ברק. 0548436622, 0548453300</t>
  </si>
  <si>
    <t>נשך- 4135</t>
  </si>
  <si>
    <t>11.01.09</t>
  </si>
  <si>
    <t>נשך- 4136- לא ניתן למדידה</t>
  </si>
  <si>
    <t>18.10.09</t>
  </si>
  <si>
    <t>דורי אחיה</t>
  </si>
  <si>
    <t xml:space="preserve">מוצא 13 רמת גן, 0523575484, 052-7907987, </t>
  </si>
  <si>
    <t>17.02.04</t>
  </si>
  <si>
    <t>14.01.10</t>
  </si>
  <si>
    <t>נשך- 4137</t>
  </si>
  <si>
    <t>נשך- 4138</t>
  </si>
  <si>
    <t>דיקוב דניאל</t>
  </si>
  <si>
    <t>03.12.02</t>
  </si>
  <si>
    <t>19.10.10</t>
  </si>
  <si>
    <t>נשך- 4139</t>
  </si>
  <si>
    <t>הילד יתקשר לתאם תור</t>
  </si>
  <si>
    <t>נחל עוז 29, ת"א-יפו, 054-5755762,</t>
  </si>
  <si>
    <t>נשך- 4140</t>
  </si>
  <si>
    <t>אמא- סבטה</t>
  </si>
  <si>
    <t>נשך- 4141</t>
  </si>
  <si>
    <t>נשך- 4142- מתאריך מאוחר יותר</t>
  </si>
  <si>
    <t>דוכן עמית </t>
  </si>
  <si>
    <t>02.11.03</t>
  </si>
  <si>
    <t>18.02.09</t>
  </si>
  <si>
    <t>נשך- 4143</t>
  </si>
  <si>
    <t>נשך- 4144</t>
  </si>
  <si>
    <t>הנגב 24 הוד השרון, 052-2430389,09-7406777</t>
  </si>
  <si>
    <t>נשך- 4146</t>
  </si>
  <si>
    <t>נשך- 4147</t>
  </si>
  <si>
    <t>דדלה אמיר</t>
  </si>
  <si>
    <t>09.06.03</t>
  </si>
  <si>
    <t>26.01.10</t>
  </si>
  <si>
    <t>נשך- 4148</t>
  </si>
  <si>
    <t>עוזיאל 1 רמת גן, 03-5259527</t>
  </si>
  <si>
    <t>נשך- 4149</t>
  </si>
  <si>
    <t>דרסנר אופל</t>
  </si>
  <si>
    <t>23.06.00</t>
  </si>
  <si>
    <t>נשכים</t>
  </si>
  <si>
    <t>דרעי רואי</t>
  </si>
  <si>
    <t>14.03.03</t>
  </si>
  <si>
    <t>03.03.07</t>
  </si>
  <si>
    <t>11.11.07</t>
  </si>
  <si>
    <t>נשך- 4153</t>
  </si>
  <si>
    <t>אבא הילל 148, רמת גן. 054-4909290, 03-6722116</t>
  </si>
  <si>
    <t>נשך- 4154</t>
  </si>
  <si>
    <t>054-6479188</t>
  </si>
  <si>
    <t>16.11.08</t>
  </si>
  <si>
    <t>נשך- 4157</t>
  </si>
  <si>
    <t>נשך- 4158</t>
  </si>
  <si>
    <t>דקל זיו</t>
  </si>
  <si>
    <t>בן גוריון 120 רמת גן, 054-3104255</t>
  </si>
  <si>
    <t>05.12.03</t>
  </si>
  <si>
    <t>17.02.08</t>
  </si>
  <si>
    <t>נשך- 4159</t>
  </si>
  <si>
    <t>הררי טל</t>
  </si>
  <si>
    <t>11.03.07</t>
  </si>
  <si>
    <t>נשך- 4314</t>
  </si>
  <si>
    <t>נשך- 4313- מאורך, לא נמדד</t>
  </si>
  <si>
    <t>חדרה 23, פתח תקווה, 03-9211354</t>
  </si>
  <si>
    <t>25.11.07</t>
  </si>
  <si>
    <t>24.06.08</t>
  </si>
  <si>
    <t>הורן נוי</t>
  </si>
  <si>
    <t>16.01.02</t>
  </si>
  <si>
    <t>03.07.08</t>
  </si>
  <si>
    <t>נשך- 4315</t>
  </si>
  <si>
    <t>נקבע תור 31.12 בשעה 08:30</t>
  </si>
  <si>
    <t>שלום אש 4 ת"א, 050-2103829, 050-7643372</t>
  </si>
  <si>
    <t>נשך- 4316</t>
  </si>
  <si>
    <t>נשך- 4317</t>
  </si>
  <si>
    <t>הללי אופק</t>
  </si>
  <si>
    <t>05.04.96</t>
  </si>
  <si>
    <t>12.12.06</t>
  </si>
  <si>
    <t>נשך- 4318</t>
  </si>
  <si>
    <t>לא מעוניינים- לא להתקשר</t>
  </si>
  <si>
    <t>החורש 5 יהוד, 0507324866, אמא איריס</t>
  </si>
  <si>
    <t>נשך- 4319</t>
  </si>
  <si>
    <t>הינדי עומר</t>
  </si>
  <si>
    <t>15.10.97</t>
  </si>
  <si>
    <t>16.05.04</t>
  </si>
  <si>
    <t>נשך- 4322</t>
  </si>
  <si>
    <t>ללא מענה</t>
  </si>
  <si>
    <t>נוה ירק 122 לוד, 0542294493, 057-2255050, 08-9201406</t>
  </si>
  <si>
    <t>נשך- 4323</t>
  </si>
  <si>
    <t>14.07.04</t>
  </si>
  <si>
    <t>נשך- 4324</t>
  </si>
  <si>
    <t>הירשלר משה שלום</t>
  </si>
  <si>
    <t>אדמור מראדזימין 8 בני ברק, 052-7615257</t>
  </si>
  <si>
    <t>01.05.03</t>
  </si>
  <si>
    <t>נשך- 4325</t>
  </si>
  <si>
    <t>הרפז דניאל</t>
  </si>
  <si>
    <t>12.08.04</t>
  </si>
  <si>
    <t>27.11.11</t>
  </si>
  <si>
    <t>נשך- 4328- לא ברור למדידה</t>
  </si>
  <si>
    <t>6.12.12</t>
  </si>
  <si>
    <t>נשך- 4329</t>
  </si>
  <si>
    <t>נשך- 4330</t>
  </si>
  <si>
    <t>רקפת 2, עפולה. 052-3358019</t>
  </si>
  <si>
    <t>3.2.13</t>
  </si>
  <si>
    <t>נשך- 4331</t>
  </si>
  <si>
    <t>נשך- 4332</t>
  </si>
  <si>
    <t>סתימה זמנית</t>
  </si>
  <si>
    <t>וולבר שקד</t>
  </si>
  <si>
    <t>13.08.03</t>
  </si>
  <si>
    <t>14.11.10</t>
  </si>
  <si>
    <t>נשך- 4333</t>
  </si>
  <si>
    <t>נשך- 4334</t>
  </si>
  <si>
    <t>דיברתי עם האמא- הבת תתקשר לתאם תור</t>
  </si>
  <si>
    <t>הנגיד 7 ראשון לציון. 054-6811101</t>
  </si>
  <si>
    <t>31.07.11</t>
  </si>
  <si>
    <t>נשך- 4335</t>
  </si>
  <si>
    <t>נשך- 4336</t>
  </si>
  <si>
    <t>וולבר אילן</t>
  </si>
  <si>
    <t>15.01.89</t>
  </si>
  <si>
    <t>01.02.96</t>
  </si>
  <si>
    <t>25.11.97</t>
  </si>
  <si>
    <t>יש תאריכי בדיקה נוספים במידה והמקרה רלוונטי</t>
  </si>
  <si>
    <t>ווידיסלבסקי שולמית</t>
  </si>
  <si>
    <t>01.04.04</t>
  </si>
  <si>
    <t>נשך- 4337</t>
  </si>
  <si>
    <t>שלוש השעות 19 בני ברק, 054-8436622</t>
  </si>
  <si>
    <t>נשך- 4338</t>
  </si>
  <si>
    <t>11.07.10</t>
  </si>
  <si>
    <t>נשך- 4339</t>
  </si>
  <si>
    <t>וילנסקי יחזקאל</t>
  </si>
  <si>
    <t>11.11.94</t>
  </si>
  <si>
    <t>23.11.04</t>
  </si>
  <si>
    <t>נשך- 4344</t>
  </si>
  <si>
    <t>רמב"ם 24, בני ברק. 03-5708576, 03-5786424</t>
  </si>
  <si>
    <t>נשך- 4345</t>
  </si>
  <si>
    <t>07.12.04</t>
  </si>
  <si>
    <t>נשך- 4343</t>
  </si>
  <si>
    <t>02.01.05</t>
  </si>
  <si>
    <t>נשך- 4341</t>
  </si>
  <si>
    <t>02.10.05</t>
  </si>
  <si>
    <t>נשך- 4342</t>
  </si>
  <si>
    <t>וידבסקי ישראל</t>
  </si>
  <si>
    <t>17.04.01</t>
  </si>
  <si>
    <t>29.10.09</t>
  </si>
  <si>
    <t>נשך- 4347</t>
  </si>
  <si>
    <t>התאנה 6 אלעד, 050-4156260, 03-6007300</t>
  </si>
  <si>
    <t>13.01.11</t>
  </si>
  <si>
    <t>נשך- 4348</t>
  </si>
  <si>
    <t>נשך- 4349</t>
  </si>
  <si>
    <t>וידיסלבסקי ראובן</t>
  </si>
  <si>
    <t>22.09.99</t>
  </si>
  <si>
    <t>נשך- 4350</t>
  </si>
  <si>
    <t>טבעת אורתו</t>
  </si>
  <si>
    <t>שלוש השעות 19 בני ברק. 054-8453300</t>
  </si>
  <si>
    <t>נשך- 4351</t>
  </si>
  <si>
    <t>ויקטוראן דניאל</t>
  </si>
  <si>
    <t>24.02.04</t>
  </si>
  <si>
    <t>23.02.10</t>
  </si>
  <si>
    <t>נשך- 4353</t>
  </si>
  <si>
    <t>ריינס 16 הרצליה, 054-2846811</t>
  </si>
  <si>
    <t>נשך- 4354</t>
  </si>
  <si>
    <t>זילברג מיכל</t>
  </si>
  <si>
    <t>12.03.97</t>
  </si>
  <si>
    <t>31.01.06</t>
  </si>
  <si>
    <t>נשך- 4355</t>
  </si>
  <si>
    <t>לא מצאתי בדוקטור</t>
  </si>
  <si>
    <t>נשך- 4356</t>
  </si>
  <si>
    <t>23.05.06</t>
  </si>
  <si>
    <t>נשך- 4357</t>
  </si>
  <si>
    <t>19.10.06</t>
  </si>
  <si>
    <t>נשך- 4358</t>
  </si>
  <si>
    <t>נשך- 4359</t>
  </si>
  <si>
    <t>16.10.07</t>
  </si>
  <si>
    <t>נשך- 4360</t>
  </si>
  <si>
    <t>נשך- 4362</t>
  </si>
  <si>
    <t>26.02.08</t>
  </si>
  <si>
    <t>נשך- 4365</t>
  </si>
  <si>
    <t>נשך- 4366</t>
  </si>
  <si>
    <t>זירנובסקי אלון</t>
  </si>
  <si>
    <t>22.11.01</t>
  </si>
  <si>
    <t>1.11.07</t>
  </si>
  <si>
    <t>נשך- 4376</t>
  </si>
  <si>
    <t>נשך- 4375</t>
  </si>
  <si>
    <t>נרדור 5/14 ת"א, 050-4549841, 077-4600046</t>
  </si>
  <si>
    <t>15.01.09</t>
  </si>
  <si>
    <t>נשך- 4368</t>
  </si>
  <si>
    <t>האמא תתקשר לתאם- בחופשת פורים</t>
  </si>
  <si>
    <t>נשך- 4369</t>
  </si>
  <si>
    <t>26.07.09</t>
  </si>
  <si>
    <t>נשך- 4370</t>
  </si>
  <si>
    <t>נשך- 4371</t>
  </si>
  <si>
    <t>04.10.09</t>
  </si>
  <si>
    <t>נשך- 4372</t>
  </si>
  <si>
    <t>נשך- 4373</t>
  </si>
  <si>
    <t>נשך- 4374</t>
  </si>
  <si>
    <t>זמין מוריה</t>
  </si>
  <si>
    <t>19.04.01</t>
  </si>
  <si>
    <t>נשך- 4378</t>
  </si>
  <si>
    <t>פולפוטומי</t>
  </si>
  <si>
    <t>פולפקטומי</t>
  </si>
  <si>
    <t>ת.ד 20 קדומים. 09-7922029, 054-7585003-2</t>
  </si>
  <si>
    <t>נשך- 4379</t>
  </si>
  <si>
    <t>23.10.08</t>
  </si>
  <si>
    <t>חורי סול</t>
  </si>
  <si>
    <t>08.06.03</t>
  </si>
  <si>
    <t>28.06.09</t>
  </si>
  <si>
    <t>נשך- 4617</t>
  </si>
  <si>
    <t>נשך- 4618</t>
  </si>
  <si>
    <t>050- 4372010,</t>
  </si>
  <si>
    <t>04.03.10</t>
  </si>
  <si>
    <t>נשך- 4619</t>
  </si>
  <si>
    <t>04-6372010</t>
  </si>
  <si>
    <t>נשך- 4621</t>
  </si>
  <si>
    <t>28.10.10</t>
  </si>
  <si>
    <t>נשך- 4622</t>
  </si>
  <si>
    <t>נשך- 4623</t>
  </si>
  <si>
    <t>10.07.11</t>
  </si>
  <si>
    <t>נשך- 4624</t>
  </si>
  <si>
    <t>חכימי ניב</t>
  </si>
  <si>
    <t>18.03.04</t>
  </si>
  <si>
    <t>25.04.10</t>
  </si>
  <si>
    <t>16.05.10</t>
  </si>
  <si>
    <t>נשך- 4628</t>
  </si>
  <si>
    <t>פנחס רותנברג 4 רמת גן, 052-4215592</t>
  </si>
  <si>
    <t>נשך- 4629</t>
  </si>
  <si>
    <t>11.11.10</t>
  </si>
  <si>
    <t>30.01.11</t>
  </si>
  <si>
    <t>נשך- 4631</t>
  </si>
  <si>
    <t>נשך- 4632</t>
  </si>
  <si>
    <t>חביביאן שיר</t>
  </si>
  <si>
    <t>תתקשר לתאם איתי תור</t>
  </si>
  <si>
    <t>052-2713108, 055-2288655- שיר</t>
  </si>
  <si>
    <t>12.02.01</t>
  </si>
  <si>
    <t>12.12.10</t>
  </si>
  <si>
    <t>נשך- 4633</t>
  </si>
  <si>
    <t>חצורי דניאל</t>
  </si>
  <si>
    <t>21.03.97</t>
  </si>
  <si>
    <t>13.03.03</t>
  </si>
  <si>
    <t>נשך- 4634</t>
  </si>
  <si>
    <t>נשך- 4635</t>
  </si>
  <si>
    <t>13.11.03</t>
  </si>
  <si>
    <t>נשך- 4636</t>
  </si>
  <si>
    <t>נשך- 4637</t>
  </si>
  <si>
    <t>קהלת ורשה 7 ת"א- יפו. אמה 03-6494426</t>
  </si>
  <si>
    <t>08.05.05</t>
  </si>
  <si>
    <t>נשך- 4638</t>
  </si>
  <si>
    <t>נשך- 4639</t>
  </si>
  <si>
    <t>03.04.06</t>
  </si>
  <si>
    <t>נשך- 4640</t>
  </si>
  <si>
    <t>11.02.07</t>
  </si>
  <si>
    <t>נשך- 4641</t>
  </si>
  <si>
    <t>נשך- 4642</t>
  </si>
  <si>
    <t>חצורי נעמי</t>
  </si>
  <si>
    <t>14.05.95</t>
  </si>
  <si>
    <t>14.02.02</t>
  </si>
  <si>
    <t>נשך- 4643</t>
  </si>
  <si>
    <t>נשך- 4645</t>
  </si>
  <si>
    <t>נשך- 4646</t>
  </si>
  <si>
    <t>נשך- 4647</t>
  </si>
  <si>
    <t>20.05.04</t>
  </si>
  <si>
    <t>נשך- 4649</t>
  </si>
  <si>
    <t>נשך- 4651</t>
  </si>
  <si>
    <t>חרמון הדס</t>
  </si>
  <si>
    <t>ארגמן 19 ראשל"צ. 0526761999</t>
  </si>
  <si>
    <t>16.06.02</t>
  </si>
  <si>
    <t>21.01.08</t>
  </si>
  <si>
    <t>נשך- 4653</t>
  </si>
  <si>
    <t>נשך- 4654</t>
  </si>
  <si>
    <t>חזן יוסף ישראל</t>
  </si>
  <si>
    <t>11.01.00</t>
  </si>
  <si>
    <t>02.01.11</t>
  </si>
  <si>
    <t>נשך- 4655</t>
  </si>
  <si>
    <t>רבי מאיר בעל הנס 44 באר יעקב. 0504199533 שרה</t>
  </si>
  <si>
    <t>נשך- 4656</t>
  </si>
  <si>
    <t>חיימוב דניאלה</t>
  </si>
  <si>
    <t>17.05.00</t>
  </si>
  <si>
    <t>23.09.08</t>
  </si>
  <si>
    <t>נשך- 4657</t>
  </si>
  <si>
    <t>קמינסקה 7/3 ת"א יפו. 054-6821507, 0544303386</t>
  </si>
  <si>
    <t>נשך- 4658</t>
  </si>
  <si>
    <t>24.10.08</t>
  </si>
  <si>
    <t>חסידוב נטלי</t>
  </si>
  <si>
    <t>16.04.99</t>
  </si>
  <si>
    <t>04.11.07</t>
  </si>
  <si>
    <t>נשך- 4661</t>
  </si>
  <si>
    <t>אברהם הלל 9/5 רמלה. 0544922871, 0504922871 מרינה</t>
  </si>
  <si>
    <t>26.03.09</t>
  </si>
  <si>
    <t>07.01.10</t>
  </si>
  <si>
    <t>חזן אלה</t>
  </si>
  <si>
    <t>26.12.01</t>
  </si>
  <si>
    <t>14.09.08</t>
  </si>
  <si>
    <t>נשך- 4663</t>
  </si>
  <si>
    <t>זבוטינסקי 12 רחובות. 0546307525, 0545907525</t>
  </si>
  <si>
    <t>נשך- 4664</t>
  </si>
  <si>
    <t>29.11.09</t>
  </si>
  <si>
    <t>נשך- 4667</t>
  </si>
  <si>
    <t>חיימוב קארינה</t>
  </si>
  <si>
    <t>14.08.01</t>
  </si>
  <si>
    <t>24.07.08</t>
  </si>
  <si>
    <t>נשך- 4668</t>
  </si>
  <si>
    <t>נשך- 4669</t>
  </si>
  <si>
    <t>חג'בי דויד</t>
  </si>
  <si>
    <t>20.01.08</t>
  </si>
  <si>
    <t>נשך- 4670</t>
  </si>
  <si>
    <t>נשך- 4671</t>
  </si>
  <si>
    <t>0505291376  אח של יעקב חג'בי</t>
  </si>
  <si>
    <t>נשך- 4672</t>
  </si>
  <si>
    <t>נשך- 4673</t>
  </si>
  <si>
    <t>חג'בי אביטל</t>
  </si>
  <si>
    <t>04.11.03</t>
  </si>
  <si>
    <t>01.12.09</t>
  </si>
  <si>
    <t>נשך- 4676</t>
  </si>
  <si>
    <t>עמרם גאון 7 בני ברק. 0503909135 מירב</t>
  </si>
  <si>
    <t>נשך- 4677</t>
  </si>
  <si>
    <t xml:space="preserve">חג'בי יעקב </t>
  </si>
  <si>
    <t>03.02.02</t>
  </si>
  <si>
    <t>06.03.08</t>
  </si>
  <si>
    <t>נשך- 4679</t>
  </si>
  <si>
    <t>נשך- 4680</t>
  </si>
  <si>
    <t>23.03.08</t>
  </si>
  <si>
    <t>נשך- 4681</t>
  </si>
  <si>
    <t xml:space="preserve">חדד שירן </t>
  </si>
  <si>
    <t>07.12.01</t>
  </si>
  <si>
    <t>13.02.08</t>
  </si>
  <si>
    <t>נשך- 4682</t>
  </si>
  <si>
    <t>ליאורה</t>
  </si>
  <si>
    <t xml:space="preserve"> שמעיה 22 אלעד. 0527122976. 0527659976</t>
  </si>
  <si>
    <t>נשך- 4683</t>
  </si>
  <si>
    <t>טראב יצחק</t>
  </si>
  <si>
    <t>13.11.97</t>
  </si>
  <si>
    <t>25.11.08</t>
  </si>
  <si>
    <t>נשך- 4684</t>
  </si>
  <si>
    <t>02.12.08</t>
  </si>
  <si>
    <t>נשך- 4685</t>
  </si>
  <si>
    <t>קושנר 22 בני ברק. 0547974578</t>
  </si>
  <si>
    <t>05.05.09</t>
  </si>
  <si>
    <t>נשך- 4688</t>
  </si>
  <si>
    <t>נשך- 4689</t>
  </si>
  <si>
    <t>טריצקי רבקה</t>
  </si>
  <si>
    <t>28.04.09</t>
  </si>
  <si>
    <t>נשך- 4690</t>
  </si>
  <si>
    <t>הירדן 23 בני ברק. 03-6194608</t>
  </si>
  <si>
    <t>נשך- 4691</t>
  </si>
  <si>
    <t>טרייסטמן גלי</t>
  </si>
  <si>
    <t>29.08.98</t>
  </si>
  <si>
    <t>01.04.07</t>
  </si>
  <si>
    <t>בזלת 18 שוהם. 0522746148</t>
  </si>
  <si>
    <t>24.06.07</t>
  </si>
  <si>
    <t>נשך- 4693</t>
  </si>
  <si>
    <t>נשך- 4694</t>
  </si>
  <si>
    <t>טייב טום</t>
  </si>
  <si>
    <t>22.10.01</t>
  </si>
  <si>
    <t>08.05.10</t>
  </si>
  <si>
    <t>ישראלוב אופק</t>
  </si>
  <si>
    <t>08.02.02</t>
  </si>
  <si>
    <t>27.10.09</t>
  </si>
  <si>
    <t>נשך- 4697</t>
  </si>
  <si>
    <t>נשך- 4698</t>
  </si>
  <si>
    <t>05.11.09</t>
  </si>
  <si>
    <t>מרדכי היהודי 13 רמלה. 0508531241</t>
  </si>
  <si>
    <t>19.01.10</t>
  </si>
  <si>
    <t>13.04.10</t>
  </si>
  <si>
    <t>היחיד שצולם בינתיים מה-פ"א</t>
  </si>
  <si>
    <t>07.11.10</t>
  </si>
  <si>
    <t>יעקובוב דניאלה</t>
  </si>
  <si>
    <t>30.05.02</t>
  </si>
  <si>
    <t>04.01.11</t>
  </si>
  <si>
    <t>נשך- 4700</t>
  </si>
  <si>
    <t>נשך- 4701</t>
  </si>
  <si>
    <t>27.01.11</t>
  </si>
  <si>
    <t>נשך- 4702</t>
  </si>
  <si>
    <t>ציפורה 14 באר שבע. 0522397890</t>
  </si>
  <si>
    <t>נשך- 4703</t>
  </si>
  <si>
    <t>15.09.11</t>
  </si>
  <si>
    <t>נשך- 4704</t>
  </si>
  <si>
    <t>בקיעת שן סמוכה</t>
  </si>
  <si>
    <t>נשך- 4705</t>
  </si>
  <si>
    <t>יהושוע מור</t>
  </si>
  <si>
    <t>19.11.01</t>
  </si>
  <si>
    <t>07.07.09</t>
  </si>
  <si>
    <t>יוסף ארגמן</t>
  </si>
  <si>
    <t>דה- האז 11 ת"א. 0544474920, 0547784144</t>
  </si>
  <si>
    <t>22.07.03</t>
  </si>
  <si>
    <t>04.06.09</t>
  </si>
  <si>
    <t>נשך- 4707</t>
  </si>
  <si>
    <t>נשך- 4708</t>
  </si>
  <si>
    <t>יום-טוביאן אלחנן</t>
  </si>
  <si>
    <t>04.06.99</t>
  </si>
  <si>
    <t>15.02.05</t>
  </si>
  <si>
    <t>נשך- 4709</t>
  </si>
  <si>
    <t>נשך- 4710</t>
  </si>
  <si>
    <t>05.11.06</t>
  </si>
  <si>
    <t>נשך- 4711</t>
  </si>
  <si>
    <t>נשך- 4712</t>
  </si>
  <si>
    <t>18.11.08</t>
  </si>
  <si>
    <t>17.02.11</t>
  </si>
  <si>
    <t>יוסיפוף נריה</t>
  </si>
  <si>
    <t>22.11.04</t>
  </si>
  <si>
    <t>נשך- 4713</t>
  </si>
  <si>
    <t>נשך- 4714</t>
  </si>
  <si>
    <t>נשך- 4715</t>
  </si>
  <si>
    <t>נשך- 4716</t>
  </si>
  <si>
    <t>נשך- 4717</t>
  </si>
  <si>
    <t>נשך- 4718</t>
  </si>
  <si>
    <t>8.1.12</t>
  </si>
  <si>
    <t>נשך- 4722</t>
  </si>
  <si>
    <t>הלילך 3 עלי מיקוד 44828. 0528119571 יעקב/ רמית</t>
  </si>
  <si>
    <t>נשך- 4723</t>
  </si>
  <si>
    <t>6.1.13</t>
  </si>
  <si>
    <t>אין צילום</t>
  </si>
  <si>
    <t>13.03.14</t>
  </si>
  <si>
    <t>נשך- 4719</t>
  </si>
  <si>
    <t>נשך- 4721</t>
  </si>
  <si>
    <t>יוסיפוף אמנה</t>
  </si>
  <si>
    <t>07.09.03</t>
  </si>
  <si>
    <t>18.03.10</t>
  </si>
  <si>
    <t>נשך- 4724</t>
  </si>
  <si>
    <t>נשך- 4725</t>
  </si>
  <si>
    <t>14.10.10</t>
  </si>
  <si>
    <t>נשך- 4726</t>
  </si>
  <si>
    <t>08.01.12</t>
  </si>
  <si>
    <t>נשך- 4727</t>
  </si>
  <si>
    <t>נשך- 4728</t>
  </si>
  <si>
    <t>יונגריז ספיר</t>
  </si>
  <si>
    <t>אברהם בנני 3 גבעת שמואל, 0524886099</t>
  </si>
  <si>
    <t>06.09.98</t>
  </si>
  <si>
    <t>נשך- 4729</t>
  </si>
  <si>
    <t>נשך- 4730</t>
  </si>
  <si>
    <t>יצחק לירון</t>
  </si>
  <si>
    <t>הדרור 31 נתניה. 0505511077</t>
  </si>
  <si>
    <t>26.08.99</t>
  </si>
  <si>
    <t>17.11.09</t>
  </si>
  <si>
    <t>נשך- 4731</t>
  </si>
  <si>
    <t>נשך- 4732</t>
  </si>
  <si>
    <t>יוסבשוילי אופיר</t>
  </si>
  <si>
    <t>משה שרת 18 חולון. 0523586838</t>
  </si>
  <si>
    <t>06.03.11</t>
  </si>
  <si>
    <t>נשך- 4733</t>
  </si>
  <si>
    <t>נשך- 4734</t>
  </si>
  <si>
    <t>יצחייק בר</t>
  </si>
  <si>
    <t>10.08.96</t>
  </si>
  <si>
    <t>29.01.08</t>
  </si>
  <si>
    <t>יעקובי אסף</t>
  </si>
  <si>
    <t>שד' לנשט יעקב 10 הרצליה, 03-5259527</t>
  </si>
  <si>
    <t>06.12.03</t>
  </si>
  <si>
    <t>25.01.10</t>
  </si>
  <si>
    <t>נשך- 4735</t>
  </si>
  <si>
    <t>נשך- 4736</t>
  </si>
  <si>
    <t>יובל נדב</t>
  </si>
  <si>
    <t>09.04.02</t>
  </si>
  <si>
    <t>08.07.07</t>
  </si>
  <si>
    <t>נשך- 4737</t>
  </si>
  <si>
    <t>שרגא רפאלי 20 פ"ת, 0507367766</t>
  </si>
  <si>
    <t>17.12.09</t>
  </si>
  <si>
    <t>נשך- 4738</t>
  </si>
  <si>
    <t>כהן משה</t>
  </si>
  <si>
    <t>15.02.98</t>
  </si>
  <si>
    <t>16.02.06</t>
  </si>
  <si>
    <t>נשך- 4755</t>
  </si>
  <si>
    <t xml:space="preserve"> </t>
  </si>
  <si>
    <t>נשך- 4756</t>
  </si>
  <si>
    <t>נשך- 4758</t>
  </si>
  <si>
    <t>טבצניק דוד 10 פ"ת, 0528286298</t>
  </si>
  <si>
    <t>נשך- 4759</t>
  </si>
  <si>
    <t>01.07.07</t>
  </si>
  <si>
    <t>נשך- 4760</t>
  </si>
  <si>
    <t>נשך- 4761</t>
  </si>
  <si>
    <t>כהן צמח אפרת</t>
  </si>
  <si>
    <t>29.03.07</t>
  </si>
  <si>
    <t>נשך-4762</t>
  </si>
  <si>
    <t>נשך-4763</t>
  </si>
  <si>
    <t>נשך- 4764</t>
  </si>
  <si>
    <t>פרופ' שור 11, חולון. 0544476169</t>
  </si>
  <si>
    <t>נשך- 4765</t>
  </si>
  <si>
    <t>31.07.08</t>
  </si>
  <si>
    <t>נשך- 4766</t>
  </si>
  <si>
    <t>נשך- 4767</t>
  </si>
  <si>
    <t>כהן יותם</t>
  </si>
  <si>
    <t>17.07.98</t>
  </si>
  <si>
    <t>26.07.07</t>
  </si>
  <si>
    <t>נשך- 4768</t>
  </si>
  <si>
    <t>התפוח 3 זכרון יעקב. 0549980600</t>
  </si>
  <si>
    <t>נשך- 4769</t>
  </si>
  <si>
    <t>כהן יעל</t>
  </si>
  <si>
    <t>02.04.98</t>
  </si>
  <si>
    <t>19.06.05</t>
  </si>
  <si>
    <t>נשך-4770</t>
  </si>
  <si>
    <t>נשך- 4771</t>
  </si>
  <si>
    <t>הרימון 32 נורדיה. 0506263441</t>
  </si>
  <si>
    <t>11.06.09</t>
  </si>
  <si>
    <t>נשך- 4773</t>
  </si>
  <si>
    <t>27.06.10</t>
  </si>
  <si>
    <t>כהן לינוי</t>
  </si>
  <si>
    <t>הזוהר 9 פ"ת, 0525665780</t>
  </si>
  <si>
    <t>29.01.96</t>
  </si>
  <si>
    <t>23.01.07</t>
  </si>
  <si>
    <t>נשך-4774</t>
  </si>
  <si>
    <t>כץ נשמה שירה</t>
  </si>
  <si>
    <t>28.09.01</t>
  </si>
  <si>
    <t>08.11.09</t>
  </si>
  <si>
    <t>נשך- 4777</t>
  </si>
  <si>
    <t>נשך- 4778</t>
  </si>
  <si>
    <t>06.12.09</t>
  </si>
  <si>
    <t>כהן ישראל</t>
  </si>
  <si>
    <t>05.12.00</t>
  </si>
  <si>
    <t>02.03.06</t>
  </si>
  <si>
    <t>נשך- 4780</t>
  </si>
  <si>
    <t>נשך- 4781</t>
  </si>
  <si>
    <t>נשך- 4782</t>
  </si>
  <si>
    <t>כהן רז שחר</t>
  </si>
  <si>
    <t>23.11.96</t>
  </si>
  <si>
    <t>01.05.08</t>
  </si>
  <si>
    <t>נשך- 4783</t>
  </si>
  <si>
    <t>הרב עמיאל 36 ת"א יפו. 0547674934</t>
  </si>
  <si>
    <t>נשך- 4784</t>
  </si>
  <si>
    <t>כהן שני</t>
  </si>
  <si>
    <t>29.07.03</t>
  </si>
  <si>
    <t>15.07.08</t>
  </si>
  <si>
    <t>נשך-4785</t>
  </si>
  <si>
    <t>נשך- 4786</t>
  </si>
  <si>
    <t>04.09.08</t>
  </si>
  <si>
    <t>נשך- 4789</t>
  </si>
  <si>
    <t>נשך- 4793</t>
  </si>
  <si>
    <t>01.08.10</t>
  </si>
  <si>
    <t>נשך- 4790</t>
  </si>
  <si>
    <t>נשך- 4791</t>
  </si>
  <si>
    <t>נשך- 4792</t>
  </si>
  <si>
    <t>תמר 9 יהוד, 0507565567, 0507563367 יניב</t>
  </si>
  <si>
    <t>13.03.11</t>
  </si>
  <si>
    <t>נשך- 4795</t>
  </si>
  <si>
    <t>נשך- 4798</t>
  </si>
  <si>
    <t>02.10.11</t>
  </si>
  <si>
    <t>נשך- 4799</t>
  </si>
  <si>
    <t>13.10.13</t>
  </si>
  <si>
    <t>נשך- 4796</t>
  </si>
  <si>
    <t>כהן אוראל</t>
  </si>
  <si>
    <t>19.04.02</t>
  </si>
  <si>
    <t>נשך- 4805</t>
  </si>
  <si>
    <t>נשך- 4806</t>
  </si>
  <si>
    <t>13.09.09</t>
  </si>
  <si>
    <t>נשך- 4803</t>
  </si>
  <si>
    <t>נשך- 4804</t>
  </si>
  <si>
    <t>נשך- 4801</t>
  </si>
  <si>
    <t>נשך- 4802</t>
  </si>
  <si>
    <t>לוי צופיה</t>
  </si>
  <si>
    <t>28.01.00</t>
  </si>
  <si>
    <t>24.02.09</t>
  </si>
  <si>
    <t>נשכים + PA</t>
  </si>
  <si>
    <t>בהערות</t>
  </si>
  <si>
    <t>בתיק מצויין כי סבלה מעששת דוהרת בעבר, ריבוי היפופלזיות באמייל.</t>
  </si>
  <si>
    <t>אין צורך כעת</t>
  </si>
  <si>
    <t>09.10.09</t>
  </si>
  <si>
    <t>30.07.10</t>
  </si>
  <si>
    <t>31.03.11</t>
  </si>
  <si>
    <t>29.01.12</t>
  </si>
  <si>
    <t>לירון מאיה</t>
  </si>
  <si>
    <t>31.10.10</t>
  </si>
  <si>
    <t>נשך- 4813</t>
  </si>
  <si>
    <t>אלקלעי 7 ת"א- יפו, 0504441016</t>
  </si>
  <si>
    <t>נשך- 4815</t>
  </si>
  <si>
    <t>18.09.11</t>
  </si>
  <si>
    <t>נשך- 4816</t>
  </si>
  <si>
    <t>נשך- 4817</t>
  </si>
  <si>
    <t>לוי עדן</t>
  </si>
  <si>
    <t>27.11.00</t>
  </si>
  <si>
    <t>17.10.10</t>
  </si>
  <si>
    <t>לוי ליאל</t>
  </si>
  <si>
    <t>נחמיה 122 ראשל"צ, 052-2779321</t>
  </si>
  <si>
    <t>20.12.94</t>
  </si>
  <si>
    <t>11.06.02</t>
  </si>
  <si>
    <t>נשך- 4818</t>
  </si>
  <si>
    <t>לוי נעה</t>
  </si>
  <si>
    <t>15.10.02</t>
  </si>
  <si>
    <t>31.08.08</t>
  </si>
  <si>
    <t>נשך- 4820</t>
  </si>
  <si>
    <t>המפנה 8 גבעתיים, 0507590231</t>
  </si>
  <si>
    <t>08.06.10</t>
  </si>
  <si>
    <t>נשך- 4821</t>
  </si>
  <si>
    <t>נשך- 4822</t>
  </si>
  <si>
    <t>03.08.08</t>
  </si>
  <si>
    <t>נשך- 4827</t>
  </si>
  <si>
    <t>לביא גיא</t>
  </si>
  <si>
    <t>27.06.04</t>
  </si>
  <si>
    <t>נשך-4823</t>
  </si>
  <si>
    <t>שחל 10 רמת השרון. 052-6768669 עודד</t>
  </si>
  <si>
    <t>נשך- 4824</t>
  </si>
  <si>
    <t>נשך- 4825</t>
  </si>
  <si>
    <t>27.07.10</t>
  </si>
  <si>
    <t>נשך- 4829</t>
  </si>
  <si>
    <t>לנרציק שמעון</t>
  </si>
  <si>
    <t>22.03.01</t>
  </si>
  <si>
    <t>לוי בר</t>
  </si>
  <si>
    <t>13.05.92</t>
  </si>
  <si>
    <t>14.09.03</t>
  </si>
  <si>
    <t>לוסטגרטן לינוי</t>
  </si>
  <si>
    <t>22.05.03</t>
  </si>
  <si>
    <t>11.03.08</t>
  </si>
  <si>
    <t>ליבוביץ לוסון אסנת</t>
  </si>
  <si>
    <t>19.10.03</t>
  </si>
  <si>
    <t>02.02.10</t>
  </si>
  <si>
    <t>לב מור</t>
  </si>
  <si>
    <t>28.09.98</t>
  </si>
  <si>
    <t>לא ברור מה השנה שכתוב- לבדוק</t>
  </si>
  <si>
    <t>לגזיאל מיקה</t>
  </si>
  <si>
    <t>05.05.01</t>
  </si>
  <si>
    <t>16.10.05</t>
  </si>
  <si>
    <t>08.1.06</t>
  </si>
  <si>
    <t>ליס רועי</t>
  </si>
  <si>
    <t>26.11.02</t>
  </si>
  <si>
    <t>25.10.11</t>
  </si>
  <si>
    <t>ליברמן ששון נוי</t>
  </si>
  <si>
    <t>13.11.02</t>
  </si>
  <si>
    <t>16.09.07</t>
  </si>
  <si>
    <t>לטיאגו ליאון</t>
  </si>
  <si>
    <t>14.08.03</t>
  </si>
  <si>
    <t>20.08.09</t>
  </si>
  <si>
    <t>נשכים +PA</t>
  </si>
  <si>
    <t>מזור עמית</t>
  </si>
  <si>
    <t>14.06.02</t>
  </si>
  <si>
    <t>12.06.08</t>
  </si>
  <si>
    <t>לא מצאתי</t>
  </si>
  <si>
    <t>18.01.09</t>
  </si>
  <si>
    <t>07.02.10</t>
  </si>
  <si>
    <t>מנשרוב יצחק</t>
  </si>
  <si>
    <t>08.12.03</t>
  </si>
  <si>
    <t>06.04.08</t>
  </si>
  <si>
    <t>משען רבקה</t>
  </si>
  <si>
    <t>11.12.99</t>
  </si>
  <si>
    <t>13.12.05</t>
  </si>
  <si>
    <t>22.12.05</t>
  </si>
  <si>
    <t>02.02.06</t>
  </si>
  <si>
    <t>15.02.10</t>
  </si>
  <si>
    <t>מזריאב גילה</t>
  </si>
  <si>
    <t>23.08.95</t>
  </si>
  <si>
    <t>27.06.02</t>
  </si>
  <si>
    <t>19.06.03</t>
  </si>
  <si>
    <t>27.10.03</t>
  </si>
  <si>
    <t>23.11.03</t>
  </si>
  <si>
    <t>10.07.04</t>
  </si>
  <si>
    <t>נשך</t>
  </si>
  <si>
    <t>20.07.04</t>
  </si>
  <si>
    <t>מקהני שירה</t>
  </si>
  <si>
    <t>14.10.03</t>
  </si>
  <si>
    <t>04.08.08</t>
  </si>
  <si>
    <t>מלמד גילי</t>
  </si>
  <si>
    <t>15.05.04</t>
  </si>
  <si>
    <t>15.02.11</t>
  </si>
  <si>
    <t>מבוא אוליביה</t>
  </si>
  <si>
    <t>06.04.03</t>
  </si>
  <si>
    <t>24.03.11</t>
  </si>
  <si>
    <t xml:space="preserve"> נשכים</t>
  </si>
  <si>
    <t>משולם טל</t>
  </si>
  <si>
    <t>20.09.00</t>
  </si>
  <si>
    <t>13.05.07</t>
  </si>
  <si>
    <t>23.01.09</t>
  </si>
  <si>
    <t>21.02.10</t>
  </si>
  <si>
    <t>מבורך ברק</t>
  </si>
  <si>
    <t>30.07.03</t>
  </si>
  <si>
    <t>16.06.08</t>
  </si>
  <si>
    <t>מנציוק ודים</t>
  </si>
  <si>
    <t>21.09.03</t>
  </si>
  <si>
    <t>מנשרוב רועי</t>
  </si>
  <si>
    <t>03.03.97</t>
  </si>
  <si>
    <t>09.11.06</t>
  </si>
  <si>
    <t>07.05.06</t>
  </si>
  <si>
    <t>04.06.06</t>
  </si>
  <si>
    <t>10.12.06</t>
  </si>
  <si>
    <t>05.03.09</t>
  </si>
  <si>
    <t>מטרני חן</t>
  </si>
  <si>
    <t>02.03.97</t>
  </si>
  <si>
    <t>18.05.03</t>
  </si>
  <si>
    <t>29.01.06</t>
  </si>
  <si>
    <t>16.11.06</t>
  </si>
  <si>
    <t>22.02.09</t>
  </si>
  <si>
    <t>מילס שחר</t>
  </si>
  <si>
    <t>02.10.02</t>
  </si>
  <si>
    <t>16.05.07</t>
  </si>
  <si>
    <t>19.06.07</t>
  </si>
  <si>
    <t>מיכאלי סתיו</t>
  </si>
  <si>
    <t>08.10.01</t>
  </si>
  <si>
    <t>10.06.07</t>
  </si>
  <si>
    <t>מוזי טימוטי ליאור</t>
  </si>
  <si>
    <t>24.08.01</t>
  </si>
  <si>
    <t>19.02.08</t>
  </si>
  <si>
    <t>מזרחי משה</t>
  </si>
  <si>
    <t>13.05.10</t>
  </si>
  <si>
    <t>מטרני יצחק</t>
  </si>
  <si>
    <t>21.10.01</t>
  </si>
  <si>
    <t>15.07.07</t>
  </si>
  <si>
    <t>מלמד עומר</t>
  </si>
  <si>
    <t>03.01.04</t>
  </si>
  <si>
    <t>16.12.08</t>
  </si>
  <si>
    <t>מלכין דניאל</t>
  </si>
  <si>
    <t>01.07.97</t>
  </si>
  <si>
    <t>21.11.06</t>
  </si>
  <si>
    <t>מלניק יניר</t>
  </si>
  <si>
    <t>05.04.01</t>
  </si>
  <si>
    <t>12.01.10</t>
  </si>
  <si>
    <t>מנשרוב אור</t>
  </si>
  <si>
    <t>30.12.00</t>
  </si>
  <si>
    <t>09.04.06</t>
  </si>
  <si>
    <t>09.09.07</t>
  </si>
  <si>
    <t>25.04.09</t>
  </si>
  <si>
    <t>מקונן עדן</t>
  </si>
  <si>
    <t>30.12.98</t>
  </si>
  <si>
    <t>22.05.05</t>
  </si>
  <si>
    <t>03.01.08</t>
  </si>
  <si>
    <t>מיכאלי עדן</t>
  </si>
  <si>
    <t>06.08.98</t>
  </si>
  <si>
    <t>מזרחי גיל</t>
  </si>
  <si>
    <t>29.06.03</t>
  </si>
  <si>
    <t>נתנאל יצחק</t>
  </si>
  <si>
    <t>07.03.02</t>
  </si>
  <si>
    <t>06.11.07</t>
  </si>
  <si>
    <t>02.11.08</t>
  </si>
  <si>
    <t>נקש ליאם</t>
  </si>
  <si>
    <t>07.10.03</t>
  </si>
  <si>
    <t>28.10.08</t>
  </si>
  <si>
    <t>23.11.08</t>
  </si>
  <si>
    <t>נוי מעיין</t>
  </si>
  <si>
    <t>28.11.02</t>
  </si>
  <si>
    <t>09.04.08</t>
  </si>
  <si>
    <t>10.06.08</t>
  </si>
  <si>
    <t>נוקי ליאור</t>
  </si>
  <si>
    <t>11.06.96</t>
  </si>
  <si>
    <t>08.06.04</t>
  </si>
  <si>
    <t>30.12.04</t>
  </si>
  <si>
    <t>21.04.05</t>
  </si>
  <si>
    <t>06.10.05</t>
  </si>
  <si>
    <t>19.11.06</t>
  </si>
  <si>
    <t>נוקי קארין</t>
  </si>
  <si>
    <t>15.04.01</t>
  </si>
  <si>
    <t>05.10.08</t>
  </si>
  <si>
    <t>נחמיאס גיא</t>
  </si>
  <si>
    <t>30.08.99</t>
  </si>
  <si>
    <t>08.09.05</t>
  </si>
  <si>
    <t>04.11.05</t>
  </si>
  <si>
    <t>10.02.08</t>
  </si>
  <si>
    <t>נשר עדי</t>
  </si>
  <si>
    <t>28.09.99</t>
  </si>
  <si>
    <t>22.03.04</t>
  </si>
  <si>
    <t>03.06.08</t>
  </si>
  <si>
    <t>נומה שלומי</t>
  </si>
  <si>
    <t>25.11.96</t>
  </si>
  <si>
    <t>20.11.05</t>
  </si>
  <si>
    <t>סיבהט שחר</t>
  </si>
  <si>
    <t>12.07.04</t>
  </si>
  <si>
    <t>08.02.09</t>
  </si>
  <si>
    <t>22.11.09</t>
  </si>
  <si>
    <t>סבן אליה</t>
  </si>
  <si>
    <t>20.06.01</t>
  </si>
  <si>
    <t>23.04.06</t>
  </si>
  <si>
    <t>04.02.07</t>
  </si>
  <si>
    <t>29.04.07</t>
  </si>
  <si>
    <t>20.08.07</t>
  </si>
  <si>
    <t>11.01.08</t>
  </si>
  <si>
    <t>27.11.08</t>
  </si>
  <si>
    <t>סמואל ליאור</t>
  </si>
  <si>
    <t>10.11.06</t>
  </si>
  <si>
    <t>להמשיך מכאן</t>
  </si>
  <si>
    <t>20.03.08</t>
  </si>
  <si>
    <t>ספוזניקוב דניאל</t>
  </si>
  <si>
    <t>16.12.01</t>
  </si>
  <si>
    <t>11.04.10</t>
  </si>
  <si>
    <t>סימון לירן</t>
  </si>
  <si>
    <t>28.12.99</t>
  </si>
  <si>
    <t>22.06.08</t>
  </si>
  <si>
    <t>סבאן יאיר</t>
  </si>
  <si>
    <t>24.11.96</t>
  </si>
  <si>
    <t>24.05.07</t>
  </si>
  <si>
    <t>08.11.07</t>
  </si>
  <si>
    <t>02.04.09</t>
  </si>
  <si>
    <t>סבג ליאל</t>
  </si>
  <si>
    <t>16.12.03</t>
  </si>
  <si>
    <t>16.09.08</t>
  </si>
  <si>
    <t>סמואל רועי</t>
  </si>
  <si>
    <t>22.12.99</t>
  </si>
  <si>
    <t>20.02.07</t>
  </si>
  <si>
    <t>13.04.07</t>
  </si>
  <si>
    <t>סלמה שיראל</t>
  </si>
  <si>
    <t>08.03.00</t>
  </si>
  <si>
    <t>02.03.10</t>
  </si>
  <si>
    <t>סוקולוב רונן</t>
  </si>
  <si>
    <t>24.04.96</t>
  </si>
  <si>
    <t>27.01.02</t>
  </si>
  <si>
    <t>15.05.03</t>
  </si>
  <si>
    <t>09.12.04</t>
  </si>
  <si>
    <t>14.07.05</t>
  </si>
  <si>
    <t>30.11.08</t>
  </si>
  <si>
    <t>סיני רון</t>
  </si>
  <si>
    <t>09.11.01</t>
  </si>
  <si>
    <t>סמואל לנקן רפאל</t>
  </si>
  <si>
    <t>13.05.04</t>
  </si>
  <si>
    <t>02.11.10</t>
  </si>
  <si>
    <t>סגל ישראל</t>
  </si>
  <si>
    <t>06.08.01</t>
  </si>
  <si>
    <t>30.03.09</t>
  </si>
  <si>
    <t>סולומון גיא</t>
  </si>
  <si>
    <t>16.06.01</t>
  </si>
  <si>
    <t>05.01.09</t>
  </si>
  <si>
    <t>סלם עמר</t>
  </si>
  <si>
    <t>30.07.00</t>
  </si>
  <si>
    <t>22.06.10</t>
  </si>
  <si>
    <t>01.07.10</t>
  </si>
  <si>
    <t>סדגסי ניר</t>
  </si>
  <si>
    <t>11.09.02</t>
  </si>
  <si>
    <t>10.11.09</t>
  </si>
  <si>
    <t>סינטוב מאור</t>
  </si>
  <si>
    <t>03.12.97</t>
  </si>
  <si>
    <t>19.12.06</t>
  </si>
  <si>
    <t>29.07.08</t>
  </si>
  <si>
    <t>12.12.09</t>
  </si>
  <si>
    <t>סולומון רותם</t>
  </si>
  <si>
    <t>03.04.08</t>
  </si>
  <si>
    <t>עמירם שי</t>
  </si>
  <si>
    <t>05.08.03</t>
  </si>
  <si>
    <t>.05.08</t>
  </si>
  <si>
    <t>09.12.08</t>
  </si>
  <si>
    <t>16.03.10</t>
  </si>
  <si>
    <t>15.03.11</t>
  </si>
  <si>
    <t>עובד נופית</t>
  </si>
  <si>
    <t>23.07.03</t>
  </si>
  <si>
    <t>22.01.08</t>
  </si>
  <si>
    <t>07.03.08</t>
  </si>
  <si>
    <t>עטיה שלמה</t>
  </si>
  <si>
    <t>20.02.01</t>
  </si>
  <si>
    <t>16.03.11</t>
  </si>
  <si>
    <t>עקביאן אברהם דוד</t>
  </si>
  <si>
    <t>04.05.04</t>
  </si>
  <si>
    <t>16.11.04</t>
  </si>
  <si>
    <t>11.6.06</t>
  </si>
  <si>
    <t>24.11.06</t>
  </si>
  <si>
    <t>07.02.08</t>
  </si>
  <si>
    <t>עקיבא אסף</t>
  </si>
  <si>
    <t>08.05.99</t>
  </si>
  <si>
    <t>17.07.11</t>
  </si>
  <si>
    <t>עווד שילת</t>
  </si>
  <si>
    <t>14.06.99</t>
  </si>
  <si>
    <t>11.01.07</t>
  </si>
  <si>
    <t>11.09.08</t>
  </si>
  <si>
    <t>09.07.09</t>
  </si>
  <si>
    <t>עאמר מאריא</t>
  </si>
  <si>
    <t>עמר ליעם</t>
  </si>
  <si>
    <t>31.07.03</t>
  </si>
  <si>
    <t>30.03.08</t>
  </si>
  <si>
    <t>עוזרי עדן</t>
  </si>
  <si>
    <t>14.12.00</t>
  </si>
  <si>
    <t>15.12.09</t>
  </si>
  <si>
    <t>עמיר שרה</t>
  </si>
  <si>
    <t>19.08.99</t>
  </si>
  <si>
    <t>עוז ליכטנשטיין</t>
  </si>
  <si>
    <t>29.07.04</t>
  </si>
  <si>
    <t>24.07.11</t>
  </si>
  <si>
    <t>עוקשי עמית</t>
  </si>
  <si>
    <t>04.06.02</t>
  </si>
  <si>
    <t>16.08.11</t>
  </si>
  <si>
    <t>נשך + PA</t>
  </si>
  <si>
    <t>פלח יונתן</t>
  </si>
  <si>
    <t>15.06.03</t>
  </si>
  <si>
    <t>19.12.10</t>
  </si>
  <si>
    <t>15.05.11</t>
  </si>
  <si>
    <t>פריאנטה דניאל</t>
  </si>
  <si>
    <t>20.03.00</t>
  </si>
  <si>
    <t>20.12.05</t>
  </si>
  <si>
    <t>08.01.09</t>
  </si>
  <si>
    <t>18.11.10</t>
  </si>
  <si>
    <t>פולדס חדווה</t>
  </si>
  <si>
    <t>15.08.92</t>
  </si>
  <si>
    <t>28.02.97</t>
  </si>
  <si>
    <t>18.06.99</t>
  </si>
  <si>
    <t>03.10.00</t>
  </si>
  <si>
    <t>29.10.02</t>
  </si>
  <si>
    <t>פרליוטוב גילן</t>
  </si>
  <si>
    <t>22.11.07</t>
  </si>
  <si>
    <t>15.03.09</t>
  </si>
  <si>
    <t>06.09.09</t>
  </si>
  <si>
    <t>10.10.10</t>
  </si>
  <si>
    <t>30.10.11</t>
  </si>
  <si>
    <t>פרץ אליהו</t>
  </si>
  <si>
    <t>21.07.01</t>
  </si>
  <si>
    <t>03.11.09</t>
  </si>
  <si>
    <t>פלג איילה</t>
  </si>
  <si>
    <t>30.01.02</t>
  </si>
  <si>
    <t>25.05.08</t>
  </si>
  <si>
    <t>פאוליס רותם</t>
  </si>
  <si>
    <t>20.07.00</t>
  </si>
  <si>
    <t>07.12.06</t>
  </si>
  <si>
    <t>פילדס אביתר</t>
  </si>
  <si>
    <t>09.05.95</t>
  </si>
  <si>
    <t>14.11.00</t>
  </si>
  <si>
    <t>14.05.02</t>
  </si>
  <si>
    <t>03.06.04</t>
  </si>
  <si>
    <t>16.01.05</t>
  </si>
  <si>
    <t>פהימא סהר</t>
  </si>
  <si>
    <t>23.02.98</t>
  </si>
  <si>
    <t>פלציקוב מטביי</t>
  </si>
  <si>
    <t>16.06.03</t>
  </si>
  <si>
    <t>פריאנטה נעה</t>
  </si>
  <si>
    <t>פלדמן ארבל</t>
  </si>
  <si>
    <t>11.03.04</t>
  </si>
  <si>
    <t>25.05.09</t>
  </si>
  <si>
    <t>05.01.10</t>
  </si>
  <si>
    <t>פלח שי</t>
  </si>
  <si>
    <t>21.08.95</t>
  </si>
  <si>
    <t>09.12.03</t>
  </si>
  <si>
    <t>20.01.04</t>
  </si>
  <si>
    <t>29.12.05</t>
  </si>
  <si>
    <t>12.11.06</t>
  </si>
  <si>
    <t>פלג שירה</t>
  </si>
  <si>
    <t>פוגל נדב</t>
  </si>
  <si>
    <t>20.12.04</t>
  </si>
  <si>
    <t>09.06.11</t>
  </si>
  <si>
    <t>27.10.11</t>
  </si>
  <si>
    <t>צדיקוב ליאור</t>
  </si>
  <si>
    <t>06.11.99</t>
  </si>
  <si>
    <t>02.03.08</t>
  </si>
  <si>
    <t>צדוק אוריאל</t>
  </si>
  <si>
    <t>27.10.99</t>
  </si>
  <si>
    <t>21.03.06</t>
  </si>
  <si>
    <t>צור טל אורי</t>
  </si>
  <si>
    <t>05.01.04</t>
  </si>
  <si>
    <t>20.11.08</t>
  </si>
  <si>
    <t>צור טל עידו</t>
  </si>
  <si>
    <t>17.08.97</t>
  </si>
  <si>
    <t>13.12.04</t>
  </si>
  <si>
    <t>23.06.05</t>
  </si>
  <si>
    <t>29.06.06</t>
  </si>
  <si>
    <t>27.01.08</t>
  </si>
  <si>
    <t>צור טל יעל</t>
  </si>
  <si>
    <t>28.05.99</t>
  </si>
  <si>
    <t>19.12.04</t>
  </si>
  <si>
    <t>28.06.06</t>
  </si>
  <si>
    <t>נשכים+ PA</t>
  </si>
  <si>
    <t>07.06.09</t>
  </si>
  <si>
    <t>16.06.10</t>
  </si>
  <si>
    <t>צוברי אורי</t>
  </si>
  <si>
    <t>09.02.00</t>
  </si>
  <si>
    <t>12.02.06</t>
  </si>
  <si>
    <t>18.02.07</t>
  </si>
  <si>
    <t>קפלן טלי</t>
  </si>
  <si>
    <t>06.03.97</t>
  </si>
  <si>
    <t>31.12.06</t>
  </si>
  <si>
    <t>קייקוב יהונתן</t>
  </si>
  <si>
    <t>23.06.96</t>
  </si>
  <si>
    <t>קינסברסקי אביה</t>
  </si>
  <si>
    <t>14.12.97</t>
  </si>
  <si>
    <t>29.05.11</t>
  </si>
  <si>
    <t>משנן מעורב</t>
  </si>
  <si>
    <t>23.10.11</t>
  </si>
  <si>
    <t>קוברט מתן</t>
  </si>
  <si>
    <t>19.03.02</t>
  </si>
  <si>
    <t>03.10.10</t>
  </si>
  <si>
    <t>קוזוקין אנסטסטיה</t>
  </si>
  <si>
    <t>31.01.01</t>
  </si>
  <si>
    <t>09.03.06</t>
  </si>
  <si>
    <t>13.06.08</t>
  </si>
  <si>
    <t>קליין שיראל</t>
  </si>
  <si>
    <t>14.03.08</t>
  </si>
  <si>
    <t>22.04.10</t>
  </si>
  <si>
    <t>קיופורטי סתיו</t>
  </si>
  <si>
    <t>06.10.96</t>
  </si>
  <si>
    <t>22.04.07</t>
  </si>
  <si>
    <t>קסל מיקה</t>
  </si>
  <si>
    <t>31.05.03</t>
  </si>
  <si>
    <t>24.04.09</t>
  </si>
  <si>
    <t>קצבורג דניאל</t>
  </si>
  <si>
    <t>קרויטו דולב</t>
  </si>
  <si>
    <t>05.06.01</t>
  </si>
  <si>
    <t>23.06.09</t>
  </si>
  <si>
    <t>13.10.09</t>
  </si>
  <si>
    <t>29.06.10</t>
  </si>
  <si>
    <t>קליימן שקד</t>
  </si>
  <si>
    <t>25.08.02</t>
  </si>
  <si>
    <t>03.03.08</t>
  </si>
  <si>
    <t>קאופמן רומי</t>
  </si>
  <si>
    <t>06.04.98</t>
  </si>
  <si>
    <t>26.08.08</t>
  </si>
  <si>
    <t>31.03.09</t>
  </si>
  <si>
    <t>03.12.09</t>
  </si>
  <si>
    <t>קרויטמן שירה</t>
  </si>
  <si>
    <t>31.10.01</t>
  </si>
  <si>
    <t>12.07.07</t>
  </si>
  <si>
    <t>27.03.08</t>
  </si>
  <si>
    <t>קראוזה סופיה</t>
  </si>
  <si>
    <t>29.12.02</t>
  </si>
  <si>
    <t>23.07.09</t>
  </si>
  <si>
    <t>קלצבסקי אורן</t>
  </si>
  <si>
    <t>30.05.04</t>
  </si>
  <si>
    <t>קרוטמן נועה</t>
  </si>
  <si>
    <t>19.11.96</t>
  </si>
  <si>
    <t>רביאן אלון</t>
  </si>
  <si>
    <t>14.07.99</t>
  </si>
  <si>
    <t>09.09.08</t>
  </si>
  <si>
    <t xml:space="preserve">נשכים </t>
  </si>
  <si>
    <t>ראודניץ תומר</t>
  </si>
  <si>
    <t>15.11.02</t>
  </si>
  <si>
    <t>10.07.08</t>
  </si>
  <si>
    <t>05.02.09</t>
  </si>
  <si>
    <t>10.09.09</t>
  </si>
  <si>
    <t>09.12.10</t>
  </si>
  <si>
    <t>רונן מורי</t>
  </si>
  <si>
    <t>26.01.00</t>
  </si>
  <si>
    <t>30.12.07</t>
  </si>
  <si>
    <t>29.01.10</t>
  </si>
  <si>
    <t>רוזן אייל</t>
  </si>
  <si>
    <t>17.12.00</t>
  </si>
  <si>
    <t>14.09.10</t>
  </si>
  <si>
    <t>20.01.11</t>
  </si>
  <si>
    <t>רוזנטל יואל</t>
  </si>
  <si>
    <t>10.02.02</t>
  </si>
  <si>
    <t>24.11.09</t>
  </si>
  <si>
    <t>06.06.10</t>
  </si>
  <si>
    <t>21.11.10</t>
  </si>
  <si>
    <t>רייכמן שמואל</t>
  </si>
  <si>
    <t>14.12.06</t>
  </si>
  <si>
    <t>19.05.11</t>
  </si>
  <si>
    <t>04.12.11</t>
  </si>
  <si>
    <t>רודמן דניאל</t>
  </si>
  <si>
    <t>03.11.00</t>
  </si>
  <si>
    <t>רייכמן נפתלי</t>
  </si>
  <si>
    <t>04.01.00</t>
  </si>
  <si>
    <t>10.07.05</t>
  </si>
  <si>
    <t>01.12.05</t>
  </si>
  <si>
    <t>14.05.06</t>
  </si>
  <si>
    <t>12.06.11</t>
  </si>
  <si>
    <t>רוטקוביץ אודליה</t>
  </si>
  <si>
    <t>20.07.97</t>
  </si>
  <si>
    <t>20.06.06</t>
  </si>
  <si>
    <t>08.09.06</t>
  </si>
  <si>
    <t>ראודניץ מאיה</t>
  </si>
  <si>
    <t>06.08.99</t>
  </si>
  <si>
    <t>24.11.08</t>
  </si>
  <si>
    <t>15.02.09</t>
  </si>
  <si>
    <t>10.12.09</t>
  </si>
  <si>
    <t>03.07.11</t>
  </si>
  <si>
    <t>רחמטוב אשר</t>
  </si>
  <si>
    <t>09.08.01</t>
  </si>
  <si>
    <t>רוסו יונתן</t>
  </si>
  <si>
    <t>14.06.00</t>
  </si>
  <si>
    <t>שם טוב אביב</t>
  </si>
  <si>
    <t>20.01.98</t>
  </si>
  <si>
    <t>04.05.07</t>
  </si>
  <si>
    <t>07.12.08</t>
  </si>
  <si>
    <t>שייק רועי</t>
  </si>
  <si>
    <t>24.05.01</t>
  </si>
  <si>
    <t>04.03.11</t>
  </si>
  <si>
    <t>ששון עילי</t>
  </si>
  <si>
    <t>05.07.04</t>
  </si>
  <si>
    <t>שיף עמית</t>
  </si>
  <si>
    <t>06.01.00</t>
  </si>
  <si>
    <t>11.01.10</t>
  </si>
  <si>
    <t>שפט עידן</t>
  </si>
  <si>
    <t>15.06.95</t>
  </si>
  <si>
    <t>22.11.05</t>
  </si>
  <si>
    <t>07.08.06</t>
  </si>
  <si>
    <t>שבקי קורל</t>
  </si>
  <si>
    <t>27.12.01</t>
  </si>
  <si>
    <t>12.11.09</t>
  </si>
  <si>
    <t>שרעבי רותם</t>
  </si>
  <si>
    <t>09.03.04</t>
  </si>
  <si>
    <t>10.07.10</t>
  </si>
  <si>
    <t>שטינמץ חיים</t>
  </si>
  <si>
    <t>24.03.09</t>
  </si>
  <si>
    <t>שוורץ רות</t>
  </si>
  <si>
    <t>08.06.00</t>
  </si>
  <si>
    <t>שמואלי איילה</t>
  </si>
  <si>
    <t>03.09.03</t>
  </si>
  <si>
    <t>10.04.11</t>
  </si>
  <si>
    <t>סרוק ל'- לאומית</t>
  </si>
  <si>
    <t>אבוחצירא ניסים</t>
  </si>
  <si>
    <t>ברוך נריה</t>
  </si>
  <si>
    <t>08.03.11</t>
  </si>
  <si>
    <t>מזרחי דולב</t>
  </si>
  <si>
    <t>28.01.02</t>
  </si>
  <si>
    <t>26.07.11</t>
  </si>
  <si>
    <t>ראובן שמואל</t>
  </si>
  <si>
    <t>04.09.00</t>
  </si>
  <si>
    <t>רוטמן אברהם</t>
  </si>
  <si>
    <t>13.06.03</t>
  </si>
  <si>
    <t>שטינמץ נתנאל</t>
  </si>
  <si>
    <t>05.07.11</t>
  </si>
  <si>
    <t>29.12.11</t>
  </si>
  <si>
    <t>12.6.08</t>
  </si>
  <si>
    <t>קריטריוני הכללה</t>
  </si>
  <si>
    <t>שנת בדיקה</t>
  </si>
  <si>
    <t>שנת לידה</t>
  </si>
  <si>
    <t>בדיקות לפני 2011 (7 שנים להיום)</t>
  </si>
  <si>
    <t>2002-2004</t>
  </si>
  <si>
    <t>ילדים שנולדו לפני 2004</t>
  </si>
  <si>
    <t>2001-2003</t>
  </si>
  <si>
    <t>גילאים 7-9 בקירוב בבדיקה</t>
  </si>
  <si>
    <t>2000-2002</t>
  </si>
  <si>
    <t>1999-2001</t>
  </si>
  <si>
    <t>1998-2000</t>
  </si>
  <si>
    <t>1997-1999</t>
  </si>
  <si>
    <t>1996-1998</t>
  </si>
  <si>
    <t>1995-1997</t>
  </si>
  <si>
    <t>1994-1996</t>
  </si>
  <si>
    <t>1993-1995</t>
  </si>
  <si>
    <t>1992-1994</t>
  </si>
  <si>
    <t>1991-1993</t>
  </si>
  <si>
    <t>1990-1992</t>
  </si>
  <si>
    <t>אובדן עצם בצילום נשך אם CEJ-MBL &gt;2 (מדידה מילימטרית על צילום נשך)</t>
  </si>
  <si>
    <r>
      <rPr>
        <b/>
        <sz val="11"/>
        <color rgb="FF9C5700"/>
        <rFont val="Calibri"/>
        <family val="2"/>
        <scheme val="minor"/>
      </rPr>
      <t>גורמים מקומיים</t>
    </r>
    <r>
      <rPr>
        <sz val="11"/>
        <color rgb="FF9C5700"/>
        <rFont val="Calibri"/>
        <family val="2"/>
        <charset val="177"/>
        <scheme val="minor"/>
      </rPr>
      <t xml:space="preserve"> (מצוין במקרה של BL חיובי בלבד)</t>
    </r>
  </si>
  <si>
    <t>מוצא</t>
  </si>
  <si>
    <t>53-54</t>
  </si>
  <si>
    <t>55-16</t>
  </si>
  <si>
    <t>63-64</t>
  </si>
  <si>
    <t>73-74</t>
  </si>
  <si>
    <t>74-75</t>
  </si>
  <si>
    <t>75-36</t>
  </si>
  <si>
    <t>83-84</t>
  </si>
  <si>
    <t>84-45</t>
  </si>
  <si>
    <t>85-46</t>
  </si>
  <si>
    <t>עששת IP</t>
  </si>
  <si>
    <t>שחזור IP תקין</t>
  </si>
  <si>
    <t>שחזור IP לקוי</t>
  </si>
  <si>
    <t>כתר טרומי תקין</t>
  </si>
  <si>
    <t>כתר טרומי לקוי</t>
  </si>
  <si>
    <t>צפון אפריקאי</t>
  </si>
  <si>
    <t>1.1.96</t>
  </si>
  <si>
    <t>1.1.04</t>
  </si>
  <si>
    <t>אשכנזי</t>
  </si>
  <si>
    <t>54D</t>
  </si>
  <si>
    <t>1.2.97</t>
  </si>
  <si>
    <t>7.11</t>
  </si>
  <si>
    <t>1.12.04</t>
  </si>
  <si>
    <t>בדיקות לפני 2010 (7 שנים להיום)</t>
  </si>
  <si>
    <t>ילדים שנולדו לפני 2003</t>
  </si>
  <si>
    <t>בין E ל-6 רק לאחר בקיעה מלאה</t>
  </si>
  <si>
    <t>17.3.05</t>
  </si>
  <si>
    <t>A</t>
  </si>
  <si>
    <t xml:space="preserve">עששת </t>
  </si>
  <si>
    <t>B</t>
  </si>
  <si>
    <t>שחזור אמ תקין</t>
  </si>
  <si>
    <t>C</t>
  </si>
  <si>
    <t>שחזור אמלגם לא תקין</t>
  </si>
  <si>
    <t>D</t>
  </si>
  <si>
    <t>E</t>
  </si>
  <si>
    <t>F</t>
  </si>
  <si>
    <t>G</t>
  </si>
  <si>
    <t>H</t>
  </si>
  <si>
    <t>סטטוס שן מעורבת (אינטקטית / עששת/ C/לקוי)</t>
  </si>
  <si>
    <t xml:space="preserve"> C</t>
  </si>
  <si>
    <t>I</t>
  </si>
  <si>
    <t xml:space="preserve"> פולפקטומי Aרומי</t>
  </si>
  <si>
    <t>פולפוטומי וAרומי</t>
  </si>
  <si>
    <t>Aרומי</t>
  </si>
  <si>
    <t>כתר לא תקין</t>
  </si>
  <si>
    <t>J</t>
  </si>
  <si>
    <t xml:space="preserve">B </t>
  </si>
  <si>
    <t xml:space="preserve"> E</t>
  </si>
  <si>
    <t xml:space="preserve"> B </t>
  </si>
  <si>
    <t xml:space="preserve">C </t>
  </si>
  <si>
    <t>נשך- 4831</t>
  </si>
  <si>
    <t xml:space="preserve">אגמון 14 </t>
  </si>
  <si>
    <t>6.9</t>
  </si>
  <si>
    <t>Age</t>
  </si>
  <si>
    <t>Exam. Date</t>
  </si>
  <si>
    <t xml:space="preserve">socioeconomic grade </t>
  </si>
  <si>
    <t xml:space="preserve">Patient's num </t>
  </si>
  <si>
    <t>crown condition</t>
  </si>
  <si>
    <t>Proper amalgam restorations</t>
  </si>
  <si>
    <t>Carries</t>
  </si>
  <si>
    <t>Improper amalgam restorations</t>
  </si>
  <si>
    <t>Pulpotomy</t>
  </si>
  <si>
    <t>Pulpectomy and Stainless-Steel Crown</t>
  </si>
  <si>
    <t>Pulpectomy</t>
  </si>
  <si>
    <t>Temporary restorations</t>
  </si>
  <si>
    <r>
      <rPr>
        <sz val="12"/>
        <color theme="1"/>
        <rFont val="Calibri Light"/>
        <family val="1"/>
        <scheme val="major"/>
      </rPr>
      <t xml:space="preserve">tooth num/site (M/D) </t>
    </r>
    <r>
      <rPr>
        <sz val="11"/>
        <color theme="1"/>
        <rFont val="Calibri"/>
        <family val="2"/>
        <charset val="177"/>
        <scheme val="minor"/>
      </rPr>
      <t xml:space="preserve"> </t>
    </r>
  </si>
  <si>
    <t>Sex (F=1)</t>
  </si>
  <si>
    <t>Pulpotomy and Stainless-Steel Crown</t>
  </si>
  <si>
    <t>Improper Stainless-Steel Crown</t>
  </si>
  <si>
    <t>Stainless-Steel 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</si>
</sst>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rgb="FF9C5700"/>
      <name val="Calibri"/>
      <family val="2"/>
      <charset val="177"/>
      <scheme val="minor"/>
    </font>
    <font>
      <b/>
      <sz val="11"/>
      <color rgb="FF9C57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 tint="-0.249977111117893"/>
      <name val="Calibri"/>
      <family val="2"/>
      <charset val="177"/>
      <scheme val="minor"/>
    </font>
    <font>
      <sz val="11"/>
      <color rgb="FFA5A5A5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000000"/>
      <name val="Calibri"/>
      <family val="2"/>
      <charset val="177"/>
      <scheme val="minor"/>
    </font>
    <font>
      <sz val="11"/>
      <color rgb="FF00B050"/>
      <name val="Calibri"/>
      <family val="2"/>
      <charset val="177"/>
      <scheme val="minor"/>
    </font>
    <font>
      <b/>
      <sz val="2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charset val="177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David"/>
      <family val="2"/>
    </font>
    <font>
      <sz val="12"/>
      <color theme="1"/>
      <name val="Calibri Light"/>
      <family val="1"/>
      <scheme val="major"/>
    </font>
    <font>
      <sz val="12"/>
      <name val="Calibri Light"/>
      <family val="1"/>
      <scheme val="major"/>
    </font>
    <font>
      <sz val="11"/>
      <color theme="1"/>
      <name val="Calibri"/>
      <family val="1"/>
      <charset val="177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DB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0070C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0" fillId="10" borderId="0" applyNumberFormat="0" applyBorder="0" applyAlignment="0" applyProtection="0"/>
  </cellStyleXfs>
  <cellXfs count="228">
    <xf numFmtId="0" fontId="0" fillId="0" borderId="0" xfId="0"/>
    <xf numFmtId="49" fontId="0" fillId="0" borderId="0" xfId="0" applyNumberFormat="1"/>
    <xf numFmtId="0" fontId="1" fillId="3" borderId="2" xfId="2" applyBorder="1" applyAlignment="1">
      <alignment horizontal="center"/>
    </xf>
    <xf numFmtId="0" fontId="0" fillId="3" borderId="2" xfId="2" applyFont="1" applyBorder="1" applyAlignment="1">
      <alignment horizontal="center"/>
    </xf>
    <xf numFmtId="49" fontId="1" fillId="3" borderId="2" xfId="2" applyNumberFormat="1" applyBorder="1" applyAlignment="1">
      <alignment horizontal="center"/>
    </xf>
    <xf numFmtId="49" fontId="0" fillId="3" borderId="2" xfId="2" applyNumberFormat="1" applyFont="1" applyBorder="1" applyAlignment="1">
      <alignment horizontal="center"/>
    </xf>
    <xf numFmtId="0" fontId="1" fillId="3" borderId="4" xfId="2" applyBorder="1" applyAlignment="1">
      <alignment horizontal="center"/>
    </xf>
    <xf numFmtId="0" fontId="0" fillId="3" borderId="2" xfId="2" applyFont="1" applyBorder="1" applyAlignment="1">
      <alignment horizontal="right" readingOrder="2"/>
    </xf>
    <xf numFmtId="0" fontId="0" fillId="3" borderId="4" xfId="2" applyFont="1" applyBorder="1" applyAlignment="1">
      <alignment horizontal="center"/>
    </xf>
    <xf numFmtId="0" fontId="0" fillId="3" borderId="7" xfId="2" applyFont="1" applyBorder="1" applyAlignment="1">
      <alignment horizontal="center"/>
    </xf>
    <xf numFmtId="0" fontId="0" fillId="3" borderId="7" xfId="2" applyFont="1" applyBorder="1" applyAlignment="1">
      <alignment horizontal="center" readingOrder="2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readingOrder="2"/>
    </xf>
    <xf numFmtId="0" fontId="5" fillId="0" borderId="0" xfId="0" applyFont="1" applyAlignment="1">
      <alignment horizontal="right" vertical="top"/>
    </xf>
    <xf numFmtId="0" fontId="0" fillId="4" borderId="0" xfId="0" applyFill="1" applyAlignment="1">
      <alignment horizontal="right"/>
    </xf>
    <xf numFmtId="0" fontId="0" fillId="6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0" fontId="0" fillId="3" borderId="9" xfId="2" applyFont="1" applyBorder="1" applyAlignment="1">
      <alignment horizontal="center"/>
    </xf>
    <xf numFmtId="0" fontId="0" fillId="7" borderId="0" xfId="0" applyFill="1" applyAlignment="1">
      <alignment horizontal="right"/>
    </xf>
    <xf numFmtId="2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7" fillId="8" borderId="0" xfId="0" applyFont="1" applyFill="1"/>
    <xf numFmtId="0" fontId="0" fillId="9" borderId="0" xfId="0" applyFill="1" applyAlignment="1">
      <alignment horizontal="right"/>
    </xf>
    <xf numFmtId="49" fontId="0" fillId="9" borderId="0" xfId="0" applyNumberFormat="1" applyFill="1" applyAlignment="1">
      <alignment horizontal="center" vertical="top"/>
    </xf>
    <xf numFmtId="0" fontId="0" fillId="9" borderId="0" xfId="0" applyFill="1"/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5" borderId="0" xfId="0" applyFill="1"/>
    <xf numFmtId="0" fontId="0" fillId="11" borderId="0" xfId="0" applyFill="1"/>
    <xf numFmtId="0" fontId="0" fillId="12" borderId="0" xfId="0" applyFill="1"/>
    <xf numFmtId="0" fontId="0" fillId="12" borderId="0" xfId="0" applyFill="1" applyAlignment="1">
      <alignment horizontal="center" vertical="top"/>
    </xf>
    <xf numFmtId="0" fontId="0" fillId="7" borderId="14" xfId="0" applyFill="1" applyBorder="1" applyAlignment="1">
      <alignment horizontal="right"/>
    </xf>
    <xf numFmtId="0" fontId="0" fillId="7" borderId="13" xfId="0" applyFill="1" applyBorder="1" applyAlignment="1">
      <alignment horizontal="right"/>
    </xf>
    <xf numFmtId="0" fontId="0" fillId="3" borderId="15" xfId="2" applyFont="1" applyBorder="1" applyAlignment="1">
      <alignment horizontal="center"/>
    </xf>
    <xf numFmtId="0" fontId="0" fillId="9" borderId="0" xfId="0" applyFill="1" applyAlignment="1">
      <alignment horizontal="center" vertical="top"/>
    </xf>
    <xf numFmtId="0" fontId="0" fillId="0" borderId="0" xfId="0" applyAlignment="1">
      <alignment horizontal="right"/>
    </xf>
    <xf numFmtId="0" fontId="11" fillId="0" borderId="0" xfId="0" applyFont="1" applyAlignment="1">
      <alignment horizontal="right"/>
    </xf>
    <xf numFmtId="0" fontId="9" fillId="9" borderId="0" xfId="0" applyFont="1" applyFill="1"/>
    <xf numFmtId="0" fontId="0" fillId="9" borderId="16" xfId="0" applyFill="1" applyBorder="1" applyAlignment="1">
      <alignment horizontal="center"/>
    </xf>
    <xf numFmtId="0" fontId="0" fillId="7" borderId="0" xfId="0" applyFill="1"/>
    <xf numFmtId="0" fontId="0" fillId="0" borderId="16" xfId="0" applyBorder="1"/>
    <xf numFmtId="0" fontId="0" fillId="12" borderId="16" xfId="0" applyFill="1" applyBorder="1" applyAlignment="1">
      <alignment horizontal="right" vertical="top"/>
    </xf>
    <xf numFmtId="0" fontId="0" fillId="7" borderId="16" xfId="0" applyFill="1" applyBorder="1"/>
    <xf numFmtId="0" fontId="0" fillId="12" borderId="16" xfId="0" applyFill="1" applyBorder="1"/>
    <xf numFmtId="0" fontId="12" fillId="0" borderId="0" xfId="0" applyFont="1"/>
    <xf numFmtId="0" fontId="0" fillId="0" borderId="17" xfId="0" applyBorder="1"/>
    <xf numFmtId="0" fontId="0" fillId="11" borderId="17" xfId="0" applyFill="1" applyBorder="1"/>
    <xf numFmtId="0" fontId="0" fillId="11" borderId="0" xfId="0" applyFill="1" applyAlignment="1">
      <alignment horizontal="center" vertical="top"/>
    </xf>
    <xf numFmtId="0" fontId="8" fillId="7" borderId="0" xfId="0" applyFont="1" applyFill="1" applyAlignment="1">
      <alignment horizontal="center" vertical="top"/>
    </xf>
    <xf numFmtId="49" fontId="0" fillId="7" borderId="0" xfId="0" applyNumberForma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0" fillId="0" borderId="17" xfId="0" applyBorder="1" applyAlignment="1">
      <alignment horizontal="right"/>
    </xf>
    <xf numFmtId="0" fontId="11" fillId="0" borderId="17" xfId="0" applyFont="1" applyBorder="1" applyAlignment="1">
      <alignment horizontal="right"/>
    </xf>
    <xf numFmtId="0" fontId="9" fillId="7" borderId="0" xfId="0" applyFont="1" applyFill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7" xfId="0" applyFill="1" applyBorder="1" applyAlignment="1">
      <alignment horizontal="right"/>
    </xf>
    <xf numFmtId="49" fontId="0" fillId="7" borderId="17" xfId="0" applyNumberFormat="1" applyFill="1" applyBorder="1" applyAlignment="1">
      <alignment horizontal="center" vertical="top"/>
    </xf>
    <xf numFmtId="0" fontId="0" fillId="7" borderId="17" xfId="0" applyFill="1" applyBorder="1" applyAlignment="1">
      <alignment horizontal="center" vertical="top"/>
    </xf>
    <xf numFmtId="2" fontId="0" fillId="0" borderId="17" xfId="0" applyNumberFormat="1" applyBorder="1" applyAlignment="1">
      <alignment horizontal="center"/>
    </xf>
    <xf numFmtId="0" fontId="0" fillId="9" borderId="0" xfId="0" applyFill="1" applyAlignment="1">
      <alignment horizontal="center"/>
    </xf>
    <xf numFmtId="0" fontId="9" fillId="0" borderId="0" xfId="0" applyFont="1" applyAlignment="1">
      <alignment horizontal="right" vertical="top"/>
    </xf>
    <xf numFmtId="0" fontId="9" fillId="0" borderId="16" xfId="0" applyFont="1" applyBorder="1" applyAlignment="1">
      <alignment horizontal="right" vertical="top"/>
    </xf>
    <xf numFmtId="0" fontId="0" fillId="11" borderId="0" xfId="0" applyFill="1" applyAlignment="1">
      <alignment horizontal="right"/>
    </xf>
    <xf numFmtId="0" fontId="0" fillId="13" borderId="16" xfId="0" applyFill="1" applyBorder="1" applyAlignment="1">
      <alignment horizontal="center" vertical="top"/>
    </xf>
    <xf numFmtId="0" fontId="0" fillId="13" borderId="0" xfId="0" applyFill="1" applyAlignment="1">
      <alignment horizontal="center" vertical="top"/>
    </xf>
    <xf numFmtId="0" fontId="13" fillId="0" borderId="0" xfId="0" applyFont="1" applyAlignment="1">
      <alignment horizontal="right" vertical="top"/>
    </xf>
    <xf numFmtId="0" fontId="14" fillId="11" borderId="0" xfId="0" applyFont="1" applyFill="1" applyAlignment="1">
      <alignment horizontal="right"/>
    </xf>
    <xf numFmtId="0" fontId="9" fillId="7" borderId="16" xfId="0" applyFont="1" applyFill="1" applyBorder="1" applyAlignment="1">
      <alignment horizontal="right"/>
    </xf>
    <xf numFmtId="0" fontId="9" fillId="7" borderId="0" xfId="0" applyFont="1" applyFill="1" applyAlignment="1">
      <alignment horizontal="right"/>
    </xf>
    <xf numFmtId="0" fontId="0" fillId="13" borderId="0" xfId="0" applyFill="1"/>
    <xf numFmtId="0" fontId="0" fillId="13" borderId="16" xfId="0" applyFill="1" applyBorder="1"/>
    <xf numFmtId="0" fontId="9" fillId="11" borderId="0" xfId="0" applyFont="1" applyFill="1"/>
    <xf numFmtId="0" fontId="0" fillId="13" borderId="0" xfId="0" applyFill="1" applyAlignment="1">
      <alignment horizontal="center"/>
    </xf>
    <xf numFmtId="0" fontId="11" fillId="7" borderId="0" xfId="0" applyFont="1" applyFill="1" applyAlignment="1">
      <alignment horizontal="right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11" borderId="0" xfId="0" applyFill="1" applyAlignment="1">
      <alignment horizontal="center"/>
    </xf>
    <xf numFmtId="0" fontId="0" fillId="12" borderId="17" xfId="0" applyFill="1" applyBorder="1"/>
    <xf numFmtId="0" fontId="0" fillId="0" borderId="16" xfId="0" applyBorder="1" applyAlignment="1">
      <alignment horizontal="center"/>
    </xf>
    <xf numFmtId="0" fontId="0" fillId="12" borderId="0" xfId="0" applyFill="1" applyAlignment="1">
      <alignment horizontal="center"/>
    </xf>
    <xf numFmtId="0" fontId="0" fillId="0" borderId="17" xfId="0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6" xfId="0" applyFill="1" applyBorder="1" applyAlignment="1">
      <alignment horizontal="right"/>
    </xf>
    <xf numFmtId="0" fontId="0" fillId="11" borderId="0" xfId="0" applyFill="1" applyAlignment="1">
      <alignment horizontal="right" vertical="top"/>
    </xf>
    <xf numFmtId="0" fontId="0" fillId="7" borderId="17" xfId="0" applyFill="1" applyBorder="1" applyAlignment="1">
      <alignment horizontal="right"/>
    </xf>
    <xf numFmtId="0" fontId="0" fillId="0" borderId="17" xfId="0" applyBorder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7" borderId="11" xfId="0" applyFill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11" borderId="0" xfId="0" applyNumberFormat="1" applyFill="1" applyAlignment="1">
      <alignment horizontal="center"/>
    </xf>
    <xf numFmtId="0" fontId="3" fillId="2" borderId="5" xfId="1" applyFont="1" applyBorder="1" applyAlignment="1">
      <alignment horizontal="center"/>
    </xf>
    <xf numFmtId="0" fontId="0" fillId="7" borderId="10" xfId="0" applyFill="1" applyBorder="1" applyAlignment="1">
      <alignment horizontal="center" vertical="top"/>
    </xf>
    <xf numFmtId="49" fontId="0" fillId="7" borderId="10" xfId="0" applyNumberFormat="1" applyFill="1" applyBorder="1" applyAlignment="1">
      <alignment horizontal="center" vertical="top"/>
    </xf>
    <xf numFmtId="0" fontId="0" fillId="0" borderId="16" xfId="0" applyBorder="1" applyAlignment="1">
      <alignment horizontal="right" vertical="top"/>
    </xf>
    <xf numFmtId="0" fontId="0" fillId="0" borderId="0" xfId="0" applyAlignment="1">
      <alignment wrapText="1"/>
    </xf>
    <xf numFmtId="0" fontId="9" fillId="9" borderId="0" xfId="0" applyFont="1" applyFill="1" applyAlignment="1">
      <alignment horizontal="center"/>
    </xf>
    <xf numFmtId="0" fontId="0" fillId="11" borderId="16" xfId="0" applyFill="1" applyBorder="1"/>
    <xf numFmtId="0" fontId="11" fillId="0" borderId="0" xfId="0" applyFont="1"/>
    <xf numFmtId="0" fontId="8" fillId="0" borderId="0" xfId="0" applyFont="1" applyAlignment="1">
      <alignment horizontal="center" vertical="top"/>
    </xf>
    <xf numFmtId="0" fontId="16" fillId="14" borderId="0" xfId="0" applyFont="1" applyFill="1"/>
    <xf numFmtId="0" fontId="0" fillId="15" borderId="0" xfId="0" applyFill="1"/>
    <xf numFmtId="0" fontId="0" fillId="16" borderId="0" xfId="0" applyFill="1"/>
    <xf numFmtId="49" fontId="1" fillId="12" borderId="2" xfId="2" applyNumberFormat="1" applyFill="1" applyBorder="1" applyAlignment="1">
      <alignment horizontal="center"/>
    </xf>
    <xf numFmtId="0" fontId="1" fillId="12" borderId="2" xfId="2" applyFill="1" applyBorder="1" applyAlignment="1">
      <alignment horizontal="center"/>
    </xf>
    <xf numFmtId="0" fontId="0" fillId="12" borderId="2" xfId="2" applyFont="1" applyFill="1" applyBorder="1" applyAlignment="1">
      <alignment horizontal="center"/>
    </xf>
    <xf numFmtId="0" fontId="17" fillId="12" borderId="1" xfId="0" applyFont="1" applyFill="1" applyBorder="1" applyAlignment="1">
      <alignment horizontal="center"/>
    </xf>
    <xf numFmtId="49" fontId="17" fillId="12" borderId="1" xfId="0" applyNumberFormat="1" applyFont="1" applyFill="1" applyBorder="1" applyAlignment="1">
      <alignment horizontal="center" vertical="top"/>
    </xf>
    <xf numFmtId="0" fontId="17" fillId="12" borderId="3" xfId="0" applyFont="1" applyFill="1" applyBorder="1" applyAlignment="1">
      <alignment horizontal="center" vertical="top"/>
    </xf>
    <xf numFmtId="0" fontId="17" fillId="12" borderId="1" xfId="0" applyFont="1" applyFill="1" applyBorder="1" applyAlignment="1">
      <alignment horizontal="center" vertical="top"/>
    </xf>
    <xf numFmtId="2" fontId="17" fillId="12" borderId="1" xfId="0" applyNumberFormat="1" applyFont="1" applyFill="1" applyBorder="1" applyAlignment="1">
      <alignment horizontal="center"/>
    </xf>
    <xf numFmtId="0" fontId="17" fillId="12" borderId="3" xfId="0" applyFont="1" applyFill="1" applyBorder="1" applyAlignment="1">
      <alignment horizontal="center"/>
    </xf>
    <xf numFmtId="164" fontId="17" fillId="12" borderId="1" xfId="0" applyNumberFormat="1" applyFont="1" applyFill="1" applyBorder="1" applyAlignment="1">
      <alignment horizontal="center"/>
    </xf>
    <xf numFmtId="1" fontId="17" fillId="12" borderId="1" xfId="0" applyNumberFormat="1" applyFont="1" applyFill="1" applyBorder="1" applyAlignment="1">
      <alignment horizontal="center"/>
    </xf>
    <xf numFmtId="0" fontId="17" fillId="12" borderId="6" xfId="0" applyFont="1" applyFill="1" applyBorder="1" applyAlignment="1">
      <alignment horizontal="center"/>
    </xf>
    <xf numFmtId="49" fontId="17" fillId="12" borderId="1" xfId="0" applyNumberFormat="1" applyFont="1" applyFill="1" applyBorder="1" applyAlignment="1">
      <alignment horizontal="center"/>
    </xf>
    <xf numFmtId="0" fontId="17" fillId="12" borderId="1" xfId="3" applyFont="1" applyFill="1" applyBorder="1" applyAlignment="1">
      <alignment horizontal="center"/>
    </xf>
    <xf numFmtId="0" fontId="17" fillId="12" borderId="21" xfId="0" applyFont="1" applyFill="1" applyBorder="1" applyAlignment="1">
      <alignment horizontal="center" vertical="top"/>
    </xf>
    <xf numFmtId="0" fontId="15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7" fillId="12" borderId="0" xfId="0" applyFont="1" applyFill="1"/>
    <xf numFmtId="0" fontId="0" fillId="12" borderId="0" xfId="0" applyFill="1" applyAlignment="1">
      <alignment horizontal="right"/>
    </xf>
    <xf numFmtId="0" fontId="20" fillId="0" borderId="0" xfId="0" applyFont="1" applyAlignment="1">
      <alignment horizontal="center" vertical="center" wrapText="1" readingOrder="2"/>
    </xf>
    <xf numFmtId="0" fontId="20" fillId="0" borderId="0" xfId="0" applyFont="1" applyAlignment="1">
      <alignment horizontal="center" vertical="center" wrapText="1" readingOrder="1"/>
    </xf>
    <xf numFmtId="0" fontId="20" fillId="0" borderId="24" xfId="0" applyFont="1" applyBorder="1" applyAlignment="1">
      <alignment horizontal="center" vertical="center" wrapText="1" readingOrder="1"/>
    </xf>
    <xf numFmtId="0" fontId="19" fillId="12" borderId="0" xfId="0" applyFont="1" applyFill="1" applyAlignment="1">
      <alignment horizontal="center" vertical="center" wrapText="1" readingOrder="2"/>
    </xf>
    <xf numFmtId="0" fontId="20" fillId="12" borderId="1" xfId="0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0" fillId="0" borderId="1" xfId="0" applyBorder="1"/>
    <xf numFmtId="0" fontId="19" fillId="0" borderId="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/>
    </xf>
    <xf numFmtId="0" fontId="22" fillId="12" borderId="19" xfId="0" applyFont="1" applyFill="1" applyBorder="1" applyAlignment="1">
      <alignment horizontal="center"/>
    </xf>
    <xf numFmtId="49" fontId="22" fillId="12" borderId="20" xfId="0" applyNumberFormat="1" applyFont="1" applyFill="1" applyBorder="1" applyAlignment="1">
      <alignment horizontal="center" vertical="top"/>
    </xf>
    <xf numFmtId="0" fontId="22" fillId="12" borderId="20" xfId="0" applyFont="1" applyFill="1" applyBorder="1" applyAlignment="1">
      <alignment horizontal="center" vertical="top"/>
    </xf>
    <xf numFmtId="0" fontId="23" fillId="16" borderId="0" xfId="0" applyFont="1" applyFill="1"/>
    <xf numFmtId="0" fontId="21" fillId="15" borderId="0" xfId="0" applyFont="1" applyFill="1"/>
    <xf numFmtId="0" fontId="17" fillId="12" borderId="3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7" fillId="12" borderId="1" xfId="0" applyFont="1" applyFill="1" applyBorder="1" applyAlignment="1">
      <alignment horizontal="center"/>
    </xf>
    <xf numFmtId="0" fontId="17" fillId="12" borderId="1" xfId="0" applyFont="1" applyFill="1" applyBorder="1" applyAlignment="1">
      <alignment horizontal="center" vertical="top"/>
    </xf>
    <xf numFmtId="0" fontId="17" fillId="12" borderId="6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17" fillId="12" borderId="22" xfId="0" applyFont="1" applyFill="1" applyBorder="1" applyAlignment="1">
      <alignment horizontal="center"/>
    </xf>
    <xf numFmtId="0" fontId="17" fillId="12" borderId="23" xfId="0" applyFont="1" applyFill="1" applyBorder="1" applyAlignment="1">
      <alignment horizontal="center"/>
    </xf>
    <xf numFmtId="0" fontId="17" fillId="12" borderId="19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/>
    <xf numFmtId="0" fontId="0" fillId="12" borderId="16" xfId="0" applyFill="1" applyBorder="1"/>
    <xf numFmtId="0" fontId="0" fillId="12" borderId="0" xfId="0" applyFill="1"/>
    <xf numFmtId="0" fontId="0" fillId="12" borderId="17" xfId="0" applyFill="1" applyBorder="1"/>
    <xf numFmtId="0" fontId="0" fillId="7" borderId="16" xfId="0" applyFill="1" applyBorder="1"/>
    <xf numFmtId="0" fontId="0" fillId="7" borderId="0" xfId="0" applyFill="1"/>
    <xf numFmtId="0" fontId="0" fillId="0" borderId="16" xfId="0" applyBorder="1"/>
    <xf numFmtId="0" fontId="0" fillId="11" borderId="0" xfId="0" applyFill="1"/>
    <xf numFmtId="0" fontId="0" fillId="11" borderId="0" xfId="0" applyFill="1" applyAlignment="1">
      <alignment horizontal="center"/>
    </xf>
    <xf numFmtId="0" fontId="0" fillId="0" borderId="16" xfId="0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17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6" xfId="0" applyFill="1" applyBorder="1" applyAlignment="1">
      <alignment horizontal="right"/>
    </xf>
    <xf numFmtId="0" fontId="0" fillId="7" borderId="0" xfId="0" applyFill="1" applyAlignment="1">
      <alignment horizontal="right"/>
    </xf>
    <xf numFmtId="0" fontId="0" fillId="11" borderId="0" xfId="0" applyFill="1" applyAlignment="1">
      <alignment horizontal="right"/>
    </xf>
    <xf numFmtId="0" fontId="0" fillId="11" borderId="17" xfId="0" applyFill="1" applyBorder="1" applyAlignment="1">
      <alignment horizontal="right"/>
    </xf>
    <xf numFmtId="0" fontId="0" fillId="11" borderId="0" xfId="0" applyFill="1" applyAlignment="1">
      <alignment horizontal="right" vertical="top"/>
    </xf>
    <xf numFmtId="0" fontId="0" fillId="11" borderId="17" xfId="0" applyFill="1" applyBorder="1" applyAlignment="1">
      <alignment horizontal="right" vertical="top"/>
    </xf>
    <xf numFmtId="0" fontId="0" fillId="11" borderId="0" xfId="0" applyFill="1" applyAlignment="1">
      <alignment horizontal="center" vertical="top"/>
    </xf>
    <xf numFmtId="0" fontId="0" fillId="11" borderId="17" xfId="0" applyFill="1" applyBorder="1" applyAlignment="1">
      <alignment horizontal="center" vertical="top"/>
    </xf>
    <xf numFmtId="0" fontId="0" fillId="7" borderId="17" xfId="0" applyFill="1" applyBorder="1" applyAlignment="1">
      <alignment horizontal="right"/>
    </xf>
    <xf numFmtId="49" fontId="0" fillId="7" borderId="16" xfId="0" applyNumberFormat="1" applyFill="1" applyBorder="1" applyAlignment="1">
      <alignment horizontal="center"/>
    </xf>
    <xf numFmtId="49" fontId="0" fillId="7" borderId="17" xfId="0" applyNumberFormat="1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17" xfId="0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7" borderId="11" xfId="0" applyFill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49" fontId="0" fillId="0" borderId="0" xfId="0" applyNumberFormat="1" applyAlignment="1">
      <alignment horizontal="center"/>
    </xf>
    <xf numFmtId="2" fontId="0" fillId="11" borderId="0" xfId="0" applyNumberFormat="1" applyFill="1" applyAlignment="1">
      <alignment horizontal="center"/>
    </xf>
    <xf numFmtId="0" fontId="11" fillId="7" borderId="0" xfId="3" applyFont="1" applyFill="1" applyAlignment="1">
      <alignment horizontal="center"/>
    </xf>
    <xf numFmtId="0" fontId="3" fillId="2" borderId="8" xfId="1" applyFont="1" applyBorder="1" applyAlignment="1">
      <alignment horizontal="center"/>
    </xf>
    <xf numFmtId="0" fontId="3" fillId="2" borderId="5" xfId="1" applyFont="1" applyBorder="1" applyAlignment="1">
      <alignment horizontal="center"/>
    </xf>
    <xf numFmtId="0" fontId="3" fillId="2" borderId="6" xfId="1" applyFont="1" applyBorder="1" applyAlignment="1">
      <alignment horizontal="center"/>
    </xf>
    <xf numFmtId="0" fontId="3" fillId="2" borderId="1" xfId="1" applyFont="1" applyBorder="1" applyAlignment="1">
      <alignment horizontal="center"/>
    </xf>
    <xf numFmtId="0" fontId="0" fillId="7" borderId="10" xfId="0" applyFill="1" applyBorder="1" applyAlignment="1">
      <alignment horizontal="center" vertical="top"/>
    </xf>
    <xf numFmtId="0" fontId="0" fillId="7" borderId="12" xfId="0" applyFill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7" borderId="18" xfId="0" applyFill="1" applyBorder="1" applyAlignment="1">
      <alignment horizontal="center" vertical="top"/>
    </xf>
    <xf numFmtId="49" fontId="0" fillId="7" borderId="18" xfId="0" applyNumberFormat="1" applyFill="1" applyBorder="1" applyAlignment="1">
      <alignment horizontal="center" vertical="top"/>
    </xf>
    <xf numFmtId="49" fontId="0" fillId="7" borderId="12" xfId="0" applyNumberFormat="1" applyFill="1" applyBorder="1" applyAlignment="1">
      <alignment horizontal="center" vertical="top"/>
    </xf>
    <xf numFmtId="49" fontId="0" fillId="7" borderId="10" xfId="0" applyNumberFormat="1" applyFill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right" vertical="top"/>
    </xf>
    <xf numFmtId="49" fontId="0" fillId="7" borderId="0" xfId="0" applyNumberFormat="1" applyFill="1" applyAlignment="1">
      <alignment horizontal="center"/>
    </xf>
    <xf numFmtId="0" fontId="0" fillId="0" borderId="0" xfId="0" applyAlignment="1">
      <alignment wrapText="1"/>
    </xf>
    <xf numFmtId="0" fontId="0" fillId="11" borderId="17" xfId="0" applyFill="1" applyBorder="1" applyAlignment="1">
      <alignment horizontal="center"/>
    </xf>
    <xf numFmtId="0" fontId="0" fillId="11" borderId="17" xfId="0" applyFill="1" applyBorder="1"/>
    <xf numFmtId="0" fontId="0" fillId="7" borderId="17" xfId="0" applyFill="1" applyBorder="1"/>
    <xf numFmtId="0" fontId="9" fillId="9" borderId="0" xfId="0" applyFont="1" applyFill="1" applyAlignment="1">
      <alignment horizontal="center"/>
    </xf>
    <xf numFmtId="0" fontId="0" fillId="11" borderId="16" xfId="0" applyFill="1" applyBorder="1"/>
    <xf numFmtId="0" fontId="0" fillId="0" borderId="17" xfId="0" applyBorder="1"/>
    <xf numFmtId="2" fontId="0" fillId="0" borderId="16" xfId="0" applyNumberFormat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4" fillId="2" borderId="1" xfId="1" applyFont="1" applyBorder="1" applyAlignment="1">
      <alignment horizontal="center"/>
    </xf>
    <xf numFmtId="0" fontId="2" fillId="2" borderId="1" xfId="1" applyBorder="1" applyAlignment="1">
      <alignment horizontal="center"/>
    </xf>
    <xf numFmtId="0" fontId="2" fillId="2" borderId="3" xfId="1" applyBorder="1" applyAlignment="1">
      <alignment horizontal="center"/>
    </xf>
    <xf numFmtId="0" fontId="0" fillId="5" borderId="0" xfId="0" applyFill="1"/>
  </cellXfs>
  <cellStyles count="4">
    <cellStyle name="40% - Accent1" xfId="2" builtinId="31"/>
    <cellStyle name="Bad" xfId="3" builtinId="27"/>
    <cellStyle name="Neutral" xfId="1" builtinId="28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99FFCC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E824-B1E4-470A-AF4C-32DB9EC7C9CE}">
  <dimension ref="A2:AZ836"/>
  <sheetViews>
    <sheetView tabSelected="1" workbookViewId="0"/>
  </sheetViews>
  <sheetFormatPr defaultRowHeight="14.4" x14ac:dyDescent="0.55000000000000004"/>
  <cols>
    <col min="1" max="1" width="14.1015625" customWidth="1"/>
    <col min="2" max="2" width="6.7890625" customWidth="1"/>
    <col min="3" max="3" width="10.9453125" customWidth="1"/>
    <col min="4" max="4" width="9.1015625" customWidth="1"/>
    <col min="5" max="5" width="20.26171875" customWidth="1"/>
    <col min="51" max="51" width="22.3125" customWidth="1"/>
    <col min="52" max="52" width="10.26171875" customWidth="1"/>
  </cols>
  <sheetData>
    <row r="2" spans="1:52" ht="15.9" thickBot="1" x14ac:dyDescent="0.65">
      <c r="B2" s="116"/>
      <c r="C2" s="117"/>
      <c r="D2" s="118"/>
      <c r="E2" s="117"/>
      <c r="F2" s="115"/>
      <c r="G2" s="115"/>
      <c r="H2" s="115"/>
      <c r="I2" s="115"/>
      <c r="J2" s="149" t="s">
        <v>1880</v>
      </c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AA2" s="114"/>
      <c r="AB2" s="150" t="s">
        <v>1872</v>
      </c>
      <c r="AC2" s="114"/>
      <c r="AD2" s="150" t="s">
        <v>1872</v>
      </c>
      <c r="AE2" s="114"/>
      <c r="AF2" s="150" t="s">
        <v>1872</v>
      </c>
      <c r="AG2" s="114"/>
      <c r="AH2" s="150" t="s">
        <v>1872</v>
      </c>
      <c r="AI2" s="114"/>
      <c r="AJ2" s="150" t="s">
        <v>1872</v>
      </c>
      <c r="AK2" s="114"/>
      <c r="AL2" s="150" t="s">
        <v>1872</v>
      </c>
      <c r="AM2" s="114"/>
      <c r="AN2" s="150" t="s">
        <v>1872</v>
      </c>
      <c r="AO2" s="114"/>
      <c r="AP2" s="150" t="s">
        <v>1872</v>
      </c>
      <c r="AQ2" s="114"/>
      <c r="AR2" s="150" t="s">
        <v>1872</v>
      </c>
      <c r="AS2" s="114"/>
      <c r="AT2" s="150" t="s">
        <v>1872</v>
      </c>
    </row>
    <row r="3" spans="1:52" x14ac:dyDescent="0.55000000000000004">
      <c r="A3" s="131"/>
      <c r="B3" s="132"/>
      <c r="C3" s="133"/>
      <c r="D3" s="133"/>
      <c r="E3" s="133"/>
    </row>
    <row r="4" spans="1:52" ht="15.3" customHeight="1" x14ac:dyDescent="0.6">
      <c r="A4" s="146" t="s">
        <v>1871</v>
      </c>
      <c r="B4" s="147" t="s">
        <v>1868</v>
      </c>
      <c r="C4" s="148" t="s">
        <v>1869</v>
      </c>
      <c r="D4" s="148" t="s">
        <v>1881</v>
      </c>
      <c r="E4" s="145" t="s">
        <v>1870</v>
      </c>
      <c r="F4" s="112" t="s">
        <v>100</v>
      </c>
      <c r="G4" s="112" t="s">
        <v>98</v>
      </c>
      <c r="H4" s="112" t="s">
        <v>99</v>
      </c>
      <c r="I4" s="112" t="s">
        <v>70</v>
      </c>
      <c r="J4" s="112" t="s">
        <v>69</v>
      </c>
      <c r="K4" s="112" t="s">
        <v>157</v>
      </c>
      <c r="L4" s="112" t="s">
        <v>94</v>
      </c>
      <c r="M4" s="112" t="s">
        <v>108</v>
      </c>
      <c r="N4" s="112" t="s">
        <v>156</v>
      </c>
      <c r="O4" s="112" t="s">
        <v>155</v>
      </c>
      <c r="P4" s="112" t="s">
        <v>465</v>
      </c>
      <c r="Q4" t="s">
        <v>92</v>
      </c>
      <c r="R4" s="112" t="s">
        <v>93</v>
      </c>
      <c r="S4" s="112" t="s">
        <v>130</v>
      </c>
      <c r="T4" s="112" t="s">
        <v>131</v>
      </c>
      <c r="U4" s="112" t="s">
        <v>307</v>
      </c>
      <c r="V4" s="112" t="s">
        <v>97</v>
      </c>
      <c r="W4" s="112" t="s">
        <v>60</v>
      </c>
      <c r="X4" s="112" t="s">
        <v>104</v>
      </c>
      <c r="Y4" s="112" t="s">
        <v>71</v>
      </c>
      <c r="AA4" s="112" t="s">
        <v>100</v>
      </c>
      <c r="AB4" s="112" t="s">
        <v>98</v>
      </c>
      <c r="AC4" s="112" t="s">
        <v>99</v>
      </c>
      <c r="AD4" s="112" t="s">
        <v>70</v>
      </c>
      <c r="AE4" s="112" t="s">
        <v>69</v>
      </c>
      <c r="AF4" s="112" t="s">
        <v>157</v>
      </c>
      <c r="AG4" s="112" t="s">
        <v>94</v>
      </c>
      <c r="AH4" s="112" t="s">
        <v>108</v>
      </c>
      <c r="AI4" s="112" t="s">
        <v>156</v>
      </c>
      <c r="AJ4" s="112" t="s">
        <v>155</v>
      </c>
      <c r="AK4" s="112" t="s">
        <v>465</v>
      </c>
      <c r="AL4" t="s">
        <v>92</v>
      </c>
      <c r="AM4" s="112" t="s">
        <v>93</v>
      </c>
      <c r="AN4" s="112" t="s">
        <v>130</v>
      </c>
      <c r="AO4" s="112" t="s">
        <v>131</v>
      </c>
      <c r="AP4" s="112" t="s">
        <v>307</v>
      </c>
      <c r="AQ4" s="112" t="s">
        <v>97</v>
      </c>
      <c r="AR4" s="112" t="s">
        <v>60</v>
      </c>
      <c r="AS4" s="112" t="s">
        <v>104</v>
      </c>
      <c r="AT4" s="112" t="s">
        <v>71</v>
      </c>
      <c r="AY4" s="141" t="s">
        <v>1884</v>
      </c>
      <c r="AZ4" s="142" t="s">
        <v>1842</v>
      </c>
    </row>
    <row r="5" spans="1:52" x14ac:dyDescent="0.55000000000000004">
      <c r="A5" s="155">
        <v>1</v>
      </c>
      <c r="B5" s="119">
        <v>5.5</v>
      </c>
      <c r="C5" s="122" t="s">
        <v>51</v>
      </c>
      <c r="D5" s="154">
        <v>1</v>
      </c>
      <c r="E5" s="121">
        <v>8</v>
      </c>
      <c r="L5">
        <v>2.3679999999999999</v>
      </c>
      <c r="M5">
        <v>2.0529999999999999</v>
      </c>
      <c r="N5">
        <v>2.0529999999999999</v>
      </c>
      <c r="O5">
        <v>1.6839999999999999</v>
      </c>
      <c r="R5">
        <v>1.42</v>
      </c>
      <c r="S5">
        <v>1.58</v>
      </c>
      <c r="AI5" t="s">
        <v>1844</v>
      </c>
      <c r="AY5" s="140" t="s">
        <v>1874</v>
      </c>
      <c r="AZ5" s="142" t="s">
        <v>1844</v>
      </c>
    </row>
    <row r="6" spans="1:52" ht="28.2" x14ac:dyDescent="0.55000000000000004">
      <c r="A6" s="155"/>
      <c r="B6" s="119">
        <v>5.5</v>
      </c>
      <c r="C6" s="122" t="s">
        <v>51</v>
      </c>
      <c r="D6" s="154"/>
      <c r="E6" s="121"/>
      <c r="W6">
        <v>1.827</v>
      </c>
      <c r="AY6" s="143" t="s">
        <v>1873</v>
      </c>
      <c r="AZ6" s="142" t="s">
        <v>1846</v>
      </c>
    </row>
    <row r="7" spans="1:52" ht="28.2" x14ac:dyDescent="0.55000000000000004">
      <c r="A7" s="155"/>
      <c r="B7" s="120" t="s">
        <v>61</v>
      </c>
      <c r="C7" s="122" t="s">
        <v>62</v>
      </c>
      <c r="D7" s="154"/>
      <c r="E7" s="121"/>
      <c r="H7">
        <v>1.58</v>
      </c>
      <c r="I7">
        <v>1.69</v>
      </c>
      <c r="R7">
        <v>1.55</v>
      </c>
      <c r="S7">
        <v>1.58</v>
      </c>
      <c r="AN7" t="s">
        <v>1846</v>
      </c>
      <c r="AY7" s="144" t="s">
        <v>1875</v>
      </c>
      <c r="AZ7" s="142" t="s">
        <v>1848</v>
      </c>
    </row>
    <row r="8" spans="1:52" x14ac:dyDescent="0.55000000000000004">
      <c r="A8" s="155"/>
      <c r="B8" s="120" t="s">
        <v>66</v>
      </c>
      <c r="C8" s="122" t="s">
        <v>67</v>
      </c>
      <c r="D8" s="154"/>
      <c r="E8" s="121"/>
      <c r="H8">
        <v>1.8</v>
      </c>
      <c r="I8">
        <v>2.6</v>
      </c>
      <c r="J8">
        <v>2.0499999999999998</v>
      </c>
      <c r="W8">
        <v>1.93</v>
      </c>
      <c r="X8">
        <v>1.5</v>
      </c>
      <c r="Y8">
        <v>1.69</v>
      </c>
      <c r="AY8" s="144" t="s">
        <v>1876</v>
      </c>
      <c r="AZ8" s="142" t="s">
        <v>1849</v>
      </c>
    </row>
    <row r="9" spans="1:52" x14ac:dyDescent="0.55000000000000004">
      <c r="A9" s="155"/>
      <c r="B9" s="120" t="s">
        <v>66</v>
      </c>
      <c r="C9" s="122" t="s">
        <v>67</v>
      </c>
      <c r="D9" s="154"/>
      <c r="E9" s="121"/>
      <c r="M9">
        <v>2.6</v>
      </c>
      <c r="N9">
        <v>2.0099999999999998</v>
      </c>
      <c r="R9">
        <v>1.22</v>
      </c>
      <c r="S9">
        <v>1.42</v>
      </c>
      <c r="T9">
        <v>1.85</v>
      </c>
      <c r="AN9" t="s">
        <v>1846</v>
      </c>
      <c r="AO9" t="s">
        <v>1846</v>
      </c>
      <c r="AY9" s="144" t="s">
        <v>1878</v>
      </c>
      <c r="AZ9" s="142" t="s">
        <v>1850</v>
      </c>
    </row>
    <row r="10" spans="1:52" ht="42.3" x14ac:dyDescent="0.55000000000000004">
      <c r="A10" s="155">
        <v>2</v>
      </c>
      <c r="B10" s="120" t="s">
        <v>81</v>
      </c>
      <c r="C10" s="122" t="s">
        <v>82</v>
      </c>
      <c r="D10" s="154">
        <v>0</v>
      </c>
      <c r="E10" s="151">
        <v>9</v>
      </c>
      <c r="Q10">
        <v>2.2629999999999999</v>
      </c>
      <c r="R10">
        <v>1.698</v>
      </c>
      <c r="S10">
        <v>1.343</v>
      </c>
      <c r="T10">
        <v>0.82899999999999996</v>
      </c>
      <c r="AY10" s="144" t="s">
        <v>1877</v>
      </c>
      <c r="AZ10" s="142" t="s">
        <v>1851</v>
      </c>
    </row>
    <row r="11" spans="1:52" ht="28.2" x14ac:dyDescent="0.55000000000000004">
      <c r="A11" s="155"/>
      <c r="B11" s="120" t="s">
        <v>81</v>
      </c>
      <c r="C11" s="122" t="s">
        <v>82</v>
      </c>
      <c r="D11" s="154"/>
      <c r="E11" s="151"/>
      <c r="H11">
        <v>1.9470000000000001</v>
      </c>
      <c r="W11">
        <v>2.0249999999999999</v>
      </c>
      <c r="X11">
        <v>1.482</v>
      </c>
      <c r="Y11">
        <v>0.94899999999999995</v>
      </c>
      <c r="AY11" s="141" t="s">
        <v>1882</v>
      </c>
      <c r="AZ11" s="142" t="s">
        <v>1852</v>
      </c>
    </row>
    <row r="12" spans="1:52" ht="28.2" x14ac:dyDescent="0.55000000000000004">
      <c r="A12" s="155">
        <v>3</v>
      </c>
      <c r="B12" s="119">
        <v>6.5</v>
      </c>
      <c r="C12" s="119" t="s">
        <v>90</v>
      </c>
      <c r="D12" s="154">
        <v>0</v>
      </c>
      <c r="E12" s="121">
        <v>8</v>
      </c>
      <c r="L12">
        <v>2.0009999999999999</v>
      </c>
      <c r="Q12">
        <v>1.212</v>
      </c>
      <c r="R12">
        <v>1.954</v>
      </c>
      <c r="AY12" s="144" t="s">
        <v>1879</v>
      </c>
      <c r="AZ12" s="142" t="s">
        <v>1855</v>
      </c>
    </row>
    <row r="13" spans="1:52" ht="28.2" x14ac:dyDescent="0.55000000000000004">
      <c r="A13" s="155"/>
      <c r="B13" s="119">
        <v>6.5</v>
      </c>
      <c r="C13" s="119" t="s">
        <v>90</v>
      </c>
      <c r="D13" s="154"/>
      <c r="E13" s="121"/>
      <c r="F13">
        <v>2.1579999999999999</v>
      </c>
      <c r="G13">
        <v>1.948</v>
      </c>
      <c r="H13">
        <v>2.3159999999999998</v>
      </c>
      <c r="V13">
        <v>1.526</v>
      </c>
      <c r="W13">
        <v>1.4750000000000001</v>
      </c>
      <c r="AY13" s="144" t="s">
        <v>1883</v>
      </c>
      <c r="AZ13" s="142" t="s">
        <v>1860</v>
      </c>
    </row>
    <row r="14" spans="1:52" x14ac:dyDescent="0.55000000000000004">
      <c r="A14" s="155"/>
      <c r="B14" s="128">
        <v>7.4</v>
      </c>
      <c r="C14" s="119" t="s">
        <v>101</v>
      </c>
      <c r="D14" s="154"/>
      <c r="E14" s="121"/>
      <c r="L14">
        <v>1.6579999999999999</v>
      </c>
      <c r="Q14">
        <v>0.98</v>
      </c>
      <c r="R14">
        <v>1.579</v>
      </c>
    </row>
    <row r="15" spans="1:52" x14ac:dyDescent="0.55000000000000004">
      <c r="A15" s="155"/>
      <c r="B15" s="128">
        <v>7.4</v>
      </c>
      <c r="C15" s="119" t="s">
        <v>101</v>
      </c>
      <c r="D15" s="154"/>
      <c r="E15" s="121"/>
      <c r="G15">
        <v>1.895</v>
      </c>
      <c r="H15">
        <v>1.4770000000000001</v>
      </c>
      <c r="I15">
        <v>1.474</v>
      </c>
      <c r="J15">
        <v>2.3159999999999998</v>
      </c>
      <c r="W15">
        <v>1.3680000000000001</v>
      </c>
      <c r="X15">
        <v>0.94899999999999995</v>
      </c>
      <c r="Y15">
        <v>1.369</v>
      </c>
    </row>
    <row r="16" spans="1:52" x14ac:dyDescent="0.55000000000000004">
      <c r="A16" s="155"/>
      <c r="B16" s="128">
        <v>8.1999999999999993</v>
      </c>
      <c r="C16" s="119" t="s">
        <v>105</v>
      </c>
      <c r="D16" s="154"/>
      <c r="E16" s="121"/>
      <c r="G16">
        <v>1.7050000000000001</v>
      </c>
      <c r="H16">
        <v>2.0009999999999999</v>
      </c>
      <c r="W16">
        <v>1.7649999999999999</v>
      </c>
      <c r="X16">
        <v>1.149</v>
      </c>
      <c r="AY16" s="37"/>
    </row>
    <row r="17" spans="1:51" x14ac:dyDescent="0.55000000000000004">
      <c r="A17" s="155"/>
      <c r="B17" s="128">
        <v>8.1999999999999993</v>
      </c>
      <c r="C17" s="119" t="s">
        <v>105</v>
      </c>
      <c r="D17" s="154"/>
      <c r="E17" s="121"/>
      <c r="L17">
        <v>1.9059999999999999</v>
      </c>
      <c r="M17">
        <v>1E-3</v>
      </c>
      <c r="Q17">
        <v>1.4970000000000001</v>
      </c>
      <c r="R17">
        <v>1.583</v>
      </c>
      <c r="AY17" s="139"/>
    </row>
    <row r="18" spans="1:51" x14ac:dyDescent="0.55000000000000004">
      <c r="A18" s="157">
        <v>4</v>
      </c>
      <c r="B18" s="120">
        <v>6.9</v>
      </c>
      <c r="C18" s="122" t="s">
        <v>126</v>
      </c>
      <c r="D18" s="154">
        <v>0</v>
      </c>
      <c r="E18" s="121">
        <v>8</v>
      </c>
      <c r="F18">
        <v>1.7649999999999999</v>
      </c>
      <c r="G18">
        <v>1.8979999999999999</v>
      </c>
      <c r="H18">
        <v>2.032</v>
      </c>
      <c r="V18">
        <v>2.0870000000000002</v>
      </c>
      <c r="W18">
        <v>1.4750000000000001</v>
      </c>
      <c r="AQ18" t="s">
        <v>1844</v>
      </c>
      <c r="AR18" t="s">
        <v>1844</v>
      </c>
      <c r="AY18" s="136"/>
    </row>
    <row r="19" spans="1:51" x14ac:dyDescent="0.55000000000000004">
      <c r="A19" s="158"/>
      <c r="B19" s="120" t="s">
        <v>1867</v>
      </c>
      <c r="C19" s="122" t="s">
        <v>126</v>
      </c>
      <c r="D19" s="154"/>
      <c r="E19" s="121"/>
      <c r="H19">
        <v>1.9650000000000001</v>
      </c>
      <c r="W19">
        <v>1.425</v>
      </c>
      <c r="X19">
        <v>2.069</v>
      </c>
      <c r="Y19">
        <v>2.302</v>
      </c>
      <c r="AC19" t="s">
        <v>1852</v>
      </c>
      <c r="AS19" t="s">
        <v>1852</v>
      </c>
      <c r="AT19" t="s">
        <v>1852</v>
      </c>
      <c r="AY19" s="136"/>
    </row>
    <row r="20" spans="1:51" x14ac:dyDescent="0.55000000000000004">
      <c r="A20" s="159"/>
      <c r="B20" s="120" t="s">
        <v>1867</v>
      </c>
      <c r="C20" s="120" t="s">
        <v>1867</v>
      </c>
      <c r="D20" s="154"/>
      <c r="E20" s="121"/>
      <c r="M20">
        <v>2.6059999999999999</v>
      </c>
      <c r="S20">
        <v>1.581</v>
      </c>
      <c r="T20">
        <v>1.857</v>
      </c>
      <c r="AH20" t="s">
        <v>1846</v>
      </c>
      <c r="AN20" t="s">
        <v>1852</v>
      </c>
      <c r="AO20" t="s">
        <v>1852</v>
      </c>
      <c r="AY20" s="136"/>
    </row>
    <row r="21" spans="1:51" x14ac:dyDescent="0.55000000000000004">
      <c r="A21" s="155">
        <v>5</v>
      </c>
      <c r="B21" s="120" t="s">
        <v>139</v>
      </c>
      <c r="C21" s="122" t="s">
        <v>140</v>
      </c>
      <c r="D21" s="154">
        <v>0</v>
      </c>
      <c r="E21" s="130">
        <v>3</v>
      </c>
      <c r="F21">
        <v>2.35</v>
      </c>
      <c r="X21">
        <v>2.2109999999999999</v>
      </c>
      <c r="AS21" t="s">
        <v>1842</v>
      </c>
      <c r="AY21" s="137"/>
    </row>
    <row r="22" spans="1:51" x14ac:dyDescent="0.55000000000000004">
      <c r="A22" s="155"/>
      <c r="B22" s="120" t="s">
        <v>139</v>
      </c>
      <c r="C22" s="122" t="s">
        <v>140</v>
      </c>
      <c r="D22" s="154"/>
      <c r="E22" s="130"/>
      <c r="H22">
        <v>1.895</v>
      </c>
      <c r="I22">
        <v>1.6479999999999999</v>
      </c>
      <c r="X22">
        <v>1.79</v>
      </c>
      <c r="Y22">
        <v>2.2629999999999999</v>
      </c>
      <c r="AS22" t="s">
        <v>1842</v>
      </c>
      <c r="AT22" t="s">
        <v>1842</v>
      </c>
      <c r="AY22" s="137"/>
    </row>
    <row r="23" spans="1:51" x14ac:dyDescent="0.55000000000000004">
      <c r="A23" s="155"/>
      <c r="B23" s="120" t="s">
        <v>143</v>
      </c>
      <c r="C23" s="122" t="s">
        <v>144</v>
      </c>
      <c r="D23" s="154"/>
      <c r="E23" s="130"/>
      <c r="H23">
        <v>1.4219999999999999</v>
      </c>
      <c r="Y23">
        <v>1.4750000000000001</v>
      </c>
      <c r="AC23" t="s">
        <v>1844</v>
      </c>
      <c r="AT23" t="s">
        <v>1844</v>
      </c>
      <c r="AY23" s="137"/>
    </row>
    <row r="24" spans="1:51" x14ac:dyDescent="0.55000000000000004">
      <c r="A24" s="155"/>
      <c r="B24" s="120" t="s">
        <v>143</v>
      </c>
      <c r="C24" s="122" t="s">
        <v>144</v>
      </c>
      <c r="D24" s="154"/>
      <c r="E24" s="130"/>
      <c r="J24">
        <v>1.2729999999999999</v>
      </c>
      <c r="X24">
        <v>1.7370000000000001</v>
      </c>
      <c r="Y24">
        <v>2.101</v>
      </c>
      <c r="AE24" t="s">
        <v>1844</v>
      </c>
      <c r="AS24" t="s">
        <v>1842</v>
      </c>
      <c r="AT24" t="s">
        <v>1842</v>
      </c>
      <c r="AY24" s="137"/>
    </row>
    <row r="25" spans="1:51" x14ac:dyDescent="0.55000000000000004">
      <c r="A25" s="155">
        <v>6</v>
      </c>
      <c r="B25" s="120" t="s">
        <v>61</v>
      </c>
      <c r="C25" s="122" t="s">
        <v>153</v>
      </c>
      <c r="D25" s="154">
        <v>0</v>
      </c>
      <c r="E25" s="121">
        <v>8</v>
      </c>
      <c r="K25">
        <v>1.6839999999999999</v>
      </c>
      <c r="L25">
        <v>1.79</v>
      </c>
      <c r="M25">
        <v>1.9470000000000001</v>
      </c>
      <c r="N25">
        <v>1.0529999999999999</v>
      </c>
      <c r="O25">
        <v>1.895</v>
      </c>
      <c r="Q25">
        <v>1.738</v>
      </c>
      <c r="R25">
        <v>1.895</v>
      </c>
      <c r="S25">
        <v>1.3720000000000001</v>
      </c>
      <c r="T25">
        <v>1.53</v>
      </c>
      <c r="AG25" t="s">
        <v>1848</v>
      </c>
      <c r="AH25" t="s">
        <v>1848</v>
      </c>
      <c r="AI25" t="s">
        <v>1846</v>
      </c>
      <c r="AJ25" t="s">
        <v>1846</v>
      </c>
      <c r="AL25" t="s">
        <v>1846</v>
      </c>
      <c r="AM25" t="s">
        <v>1846</v>
      </c>
      <c r="AN25" t="s">
        <v>1846</v>
      </c>
      <c r="AO25" t="s">
        <v>1846</v>
      </c>
      <c r="AY25" s="137"/>
    </row>
    <row r="26" spans="1:51" ht="14.7" thickBot="1" x14ac:dyDescent="0.6">
      <c r="A26" s="155"/>
      <c r="B26" s="120" t="s">
        <v>61</v>
      </c>
      <c r="C26" s="122" t="s">
        <v>153</v>
      </c>
      <c r="D26" s="154"/>
      <c r="E26" s="121"/>
      <c r="Q26">
        <v>1.6870000000000001</v>
      </c>
      <c r="S26">
        <v>1.9470000000000001</v>
      </c>
      <c r="T26">
        <v>1.974</v>
      </c>
      <c r="AL26" t="s">
        <v>1846</v>
      </c>
      <c r="AN26" t="s">
        <v>1852</v>
      </c>
      <c r="AO26" t="s">
        <v>1852</v>
      </c>
      <c r="AY26" s="138"/>
    </row>
    <row r="27" spans="1:51" ht="14.7" thickTop="1" x14ac:dyDescent="0.55000000000000004">
      <c r="A27" s="155"/>
      <c r="B27" s="120" t="s">
        <v>160</v>
      </c>
      <c r="C27" s="122" t="s">
        <v>161</v>
      </c>
      <c r="D27" s="154"/>
      <c r="E27" s="121"/>
      <c r="L27">
        <v>2.105</v>
      </c>
      <c r="M27">
        <v>2.0009999999999999</v>
      </c>
      <c r="N27">
        <v>1.5269999999999999</v>
      </c>
      <c r="O27">
        <v>1.738</v>
      </c>
      <c r="S27">
        <v>1.7370000000000001</v>
      </c>
      <c r="AG27" t="s">
        <v>1849</v>
      </c>
      <c r="AH27" t="s">
        <v>1849</v>
      </c>
      <c r="AI27" t="s">
        <v>1844</v>
      </c>
      <c r="AJ27" t="s">
        <v>1844</v>
      </c>
      <c r="AN27" t="s">
        <v>1846</v>
      </c>
    </row>
    <row r="28" spans="1:51" x14ac:dyDescent="0.55000000000000004">
      <c r="A28" s="155"/>
      <c r="B28" s="120" t="s">
        <v>66</v>
      </c>
      <c r="C28" s="122" t="s">
        <v>163</v>
      </c>
      <c r="D28" s="154"/>
      <c r="E28" s="121"/>
      <c r="L28">
        <v>2.3159999999999998</v>
      </c>
      <c r="M28">
        <v>2.1059999999999999</v>
      </c>
      <c r="N28">
        <v>1.9470000000000001</v>
      </c>
      <c r="O28">
        <v>1.6850000000000001</v>
      </c>
      <c r="R28">
        <v>1.579</v>
      </c>
      <c r="S28">
        <v>1.0009999999999999</v>
      </c>
      <c r="AG28" t="s">
        <v>1849</v>
      </c>
      <c r="AH28" t="s">
        <v>1849</v>
      </c>
      <c r="AI28" t="s">
        <v>1844</v>
      </c>
      <c r="AJ28" t="s">
        <v>1844</v>
      </c>
      <c r="AM28" t="s">
        <v>1846</v>
      </c>
      <c r="AN28" t="s">
        <v>1846</v>
      </c>
    </row>
    <row r="29" spans="1:51" x14ac:dyDescent="0.55000000000000004">
      <c r="A29" s="155"/>
      <c r="B29" s="120" t="s">
        <v>66</v>
      </c>
      <c r="C29" s="122" t="s">
        <v>163</v>
      </c>
      <c r="D29" s="154"/>
      <c r="E29" s="121"/>
      <c r="I29">
        <v>1.895</v>
      </c>
      <c r="J29">
        <v>2.4870000000000001</v>
      </c>
      <c r="X29">
        <v>1.5389999999999999</v>
      </c>
      <c r="Y29">
        <v>1.895</v>
      </c>
      <c r="AD29" t="s">
        <v>1846</v>
      </c>
      <c r="AE29" t="s">
        <v>1846</v>
      </c>
      <c r="AS29" t="s">
        <v>1852</v>
      </c>
      <c r="AT29" t="s">
        <v>1852</v>
      </c>
    </row>
    <row r="30" spans="1:51" x14ac:dyDescent="0.55000000000000004">
      <c r="A30" s="155">
        <v>7</v>
      </c>
      <c r="B30" s="120" t="s">
        <v>170</v>
      </c>
      <c r="C30" s="122" t="s">
        <v>171</v>
      </c>
      <c r="D30" s="154">
        <v>0</v>
      </c>
      <c r="E30" s="121">
        <v>2</v>
      </c>
      <c r="I30">
        <v>2.948</v>
      </c>
      <c r="J30">
        <v>3.2839999999999998</v>
      </c>
      <c r="X30">
        <v>1.5409999999999999</v>
      </c>
      <c r="AD30" t="s">
        <v>1844</v>
      </c>
      <c r="AE30" t="s">
        <v>1844</v>
      </c>
      <c r="AS30" t="s">
        <v>1844</v>
      </c>
    </row>
    <row r="31" spans="1:51" x14ac:dyDescent="0.55000000000000004">
      <c r="A31" s="155"/>
      <c r="B31" s="120" t="s">
        <v>170</v>
      </c>
      <c r="C31" s="122" t="s">
        <v>171</v>
      </c>
      <c r="D31" s="154"/>
      <c r="E31" s="121"/>
      <c r="N31">
        <v>2.0529999999999999</v>
      </c>
      <c r="O31">
        <v>2.4740000000000002</v>
      </c>
      <c r="AI31" t="s">
        <v>1844</v>
      </c>
      <c r="AJ31" t="s">
        <v>1844</v>
      </c>
    </row>
    <row r="32" spans="1:51" x14ac:dyDescent="0.55000000000000004">
      <c r="A32" s="155"/>
      <c r="B32" s="120" t="s">
        <v>176</v>
      </c>
      <c r="C32" s="122" t="s">
        <v>177</v>
      </c>
      <c r="D32" s="154"/>
      <c r="E32" s="121"/>
    </row>
    <row r="33" spans="1:46" x14ac:dyDescent="0.55000000000000004">
      <c r="A33" s="155">
        <v>8</v>
      </c>
      <c r="B33" s="128" t="s">
        <v>185</v>
      </c>
      <c r="C33" s="119" t="s">
        <v>186</v>
      </c>
      <c r="D33" s="153">
        <v>0</v>
      </c>
      <c r="E33" s="124">
        <v>5</v>
      </c>
      <c r="H33">
        <v>1.526</v>
      </c>
      <c r="I33">
        <v>1.8160000000000001</v>
      </c>
      <c r="J33">
        <v>2.3740000000000001</v>
      </c>
      <c r="X33">
        <v>2.0670000000000002</v>
      </c>
      <c r="Y33">
        <v>1.421</v>
      </c>
      <c r="AD33" t="s">
        <v>1844</v>
      </c>
      <c r="AE33" t="s">
        <v>1844</v>
      </c>
      <c r="AS33" t="s">
        <v>1844</v>
      </c>
      <c r="AT33" t="s">
        <v>1844</v>
      </c>
    </row>
    <row r="34" spans="1:46" x14ac:dyDescent="0.55000000000000004">
      <c r="A34" s="155"/>
      <c r="B34" s="128" t="s">
        <v>185</v>
      </c>
      <c r="C34" s="119" t="s">
        <v>186</v>
      </c>
      <c r="D34" s="153"/>
      <c r="E34" s="124"/>
      <c r="Q34">
        <v>0.52600000000000002</v>
      </c>
      <c r="R34">
        <v>1.556</v>
      </c>
      <c r="S34">
        <v>1.3680000000000001</v>
      </c>
      <c r="T34">
        <v>1.151</v>
      </c>
      <c r="AL34" t="s">
        <v>1844</v>
      </c>
      <c r="AM34" t="s">
        <v>1844</v>
      </c>
      <c r="AN34" t="s">
        <v>1844</v>
      </c>
      <c r="AO34" t="s">
        <v>1844</v>
      </c>
    </row>
    <row r="35" spans="1:46" x14ac:dyDescent="0.55000000000000004">
      <c r="A35" s="155">
        <v>9</v>
      </c>
      <c r="B35" s="128" t="s">
        <v>180</v>
      </c>
      <c r="C35" s="119" t="s">
        <v>192</v>
      </c>
      <c r="D35" s="119">
        <v>0</v>
      </c>
      <c r="E35" s="124">
        <v>8</v>
      </c>
      <c r="M35">
        <v>1.8759999999999999</v>
      </c>
      <c r="N35">
        <v>1.474</v>
      </c>
      <c r="O35">
        <v>1.9039999999999999</v>
      </c>
      <c r="R35">
        <v>1.4470000000000001</v>
      </c>
      <c r="S35">
        <v>1.079</v>
      </c>
      <c r="T35">
        <v>1.4610000000000001</v>
      </c>
    </row>
    <row r="36" spans="1:46" x14ac:dyDescent="0.55000000000000004">
      <c r="A36" s="155"/>
      <c r="B36" s="128" t="s">
        <v>180</v>
      </c>
      <c r="C36" s="119" t="s">
        <v>192</v>
      </c>
      <c r="D36" s="119"/>
      <c r="E36" s="124"/>
      <c r="H36">
        <v>2.3809999999999998</v>
      </c>
      <c r="I36">
        <v>1.2050000000000001</v>
      </c>
      <c r="W36">
        <v>1.6870000000000001</v>
      </c>
      <c r="X36">
        <v>1.159</v>
      </c>
      <c r="Y36">
        <v>1.399</v>
      </c>
      <c r="AR36" t="s">
        <v>1844</v>
      </c>
    </row>
    <row r="37" spans="1:46" x14ac:dyDescent="0.55000000000000004">
      <c r="A37" s="155">
        <v>10</v>
      </c>
      <c r="B37" s="120" t="s">
        <v>199</v>
      </c>
      <c r="C37" s="122" t="s">
        <v>200</v>
      </c>
      <c r="D37" s="154">
        <v>1</v>
      </c>
      <c r="E37" s="121">
        <v>5</v>
      </c>
    </row>
    <row r="38" spans="1:46" x14ac:dyDescent="0.55000000000000004">
      <c r="A38" s="155"/>
      <c r="B38" s="120" t="s">
        <v>203</v>
      </c>
      <c r="C38" s="122" t="s">
        <v>204</v>
      </c>
      <c r="D38" s="154"/>
      <c r="E38" s="121"/>
      <c r="F38">
        <v>1.264</v>
      </c>
      <c r="G38">
        <v>1.145</v>
      </c>
      <c r="H38">
        <v>1.6579999999999999</v>
      </c>
      <c r="I38">
        <v>1.0289999999999999</v>
      </c>
      <c r="J38">
        <v>1.145</v>
      </c>
      <c r="AA38" t="s">
        <v>1846</v>
      </c>
      <c r="AB38" t="s">
        <v>1846</v>
      </c>
      <c r="AC38" t="s">
        <v>1846</v>
      </c>
    </row>
    <row r="39" spans="1:46" x14ac:dyDescent="0.55000000000000004">
      <c r="A39" s="155">
        <v>11</v>
      </c>
      <c r="B39" s="128" t="s">
        <v>116</v>
      </c>
      <c r="C39" s="119" t="s">
        <v>210</v>
      </c>
      <c r="D39" s="153">
        <v>0</v>
      </c>
      <c r="E39" s="124">
        <v>8</v>
      </c>
      <c r="N39">
        <v>1.871</v>
      </c>
      <c r="O39">
        <v>1.45</v>
      </c>
      <c r="S39">
        <v>1.421</v>
      </c>
      <c r="T39">
        <v>1.3420000000000001</v>
      </c>
      <c r="AI39" t="s">
        <v>1846</v>
      </c>
      <c r="AJ39" t="s">
        <v>1846</v>
      </c>
    </row>
    <row r="40" spans="1:46" x14ac:dyDescent="0.55000000000000004">
      <c r="A40" s="155"/>
      <c r="B40" s="128" t="s">
        <v>116</v>
      </c>
      <c r="C40" s="119" t="s">
        <v>210</v>
      </c>
      <c r="D40" s="153"/>
      <c r="E40" s="124"/>
      <c r="X40">
        <v>1.5</v>
      </c>
      <c r="Y40">
        <v>1.236</v>
      </c>
    </row>
    <row r="41" spans="1:46" x14ac:dyDescent="0.55000000000000004">
      <c r="A41" s="155">
        <v>12</v>
      </c>
      <c r="B41" s="128" t="s">
        <v>222</v>
      </c>
      <c r="C41" s="119" t="s">
        <v>223</v>
      </c>
      <c r="D41" s="153">
        <v>1</v>
      </c>
      <c r="E41" s="124">
        <v>9</v>
      </c>
      <c r="T41">
        <v>0.92400000000000004</v>
      </c>
    </row>
    <row r="42" spans="1:46" x14ac:dyDescent="0.55000000000000004">
      <c r="A42" s="155"/>
      <c r="B42" s="128" t="s">
        <v>222</v>
      </c>
      <c r="C42" s="119" t="s">
        <v>223</v>
      </c>
      <c r="D42" s="153"/>
      <c r="E42" s="124"/>
      <c r="H42">
        <v>1.8160000000000001</v>
      </c>
      <c r="I42">
        <v>1.619</v>
      </c>
      <c r="J42">
        <v>1.6970000000000001</v>
      </c>
      <c r="W42">
        <v>1.883</v>
      </c>
      <c r="X42">
        <v>0.81200000000000006</v>
      </c>
      <c r="Y42">
        <v>1.1539999999999999</v>
      </c>
    </row>
    <row r="43" spans="1:46" x14ac:dyDescent="0.55000000000000004">
      <c r="A43" s="155">
        <v>13</v>
      </c>
      <c r="B43" s="119">
        <v>5.3</v>
      </c>
      <c r="C43" s="119" t="s">
        <v>229</v>
      </c>
      <c r="D43" s="153">
        <v>0</v>
      </c>
      <c r="E43" s="124"/>
      <c r="G43">
        <v>2.2629999999999999</v>
      </c>
      <c r="H43">
        <v>2.1890000000000001</v>
      </c>
      <c r="I43">
        <v>1.3169999999999999</v>
      </c>
      <c r="Y43">
        <v>1.145</v>
      </c>
      <c r="AB43" t="s">
        <v>1844</v>
      </c>
      <c r="AC43" t="s">
        <v>1844</v>
      </c>
      <c r="AT43" t="s">
        <v>1844</v>
      </c>
    </row>
    <row r="44" spans="1:46" x14ac:dyDescent="0.55000000000000004">
      <c r="A44" s="155"/>
      <c r="B44" s="119">
        <v>5.3</v>
      </c>
      <c r="C44" s="119" t="s">
        <v>229</v>
      </c>
      <c r="D44" s="153"/>
      <c r="E44" s="124">
        <v>4</v>
      </c>
      <c r="L44">
        <v>1.7889999999999999</v>
      </c>
      <c r="M44">
        <v>1.29</v>
      </c>
      <c r="N44">
        <v>1.3160000000000001</v>
      </c>
      <c r="AG44" t="s">
        <v>1844</v>
      </c>
      <c r="AH44" t="s">
        <v>1844</v>
      </c>
    </row>
    <row r="45" spans="1:46" x14ac:dyDescent="0.55000000000000004">
      <c r="A45" s="155"/>
      <c r="B45" s="125">
        <v>6.2</v>
      </c>
      <c r="C45" s="119" t="s">
        <v>233</v>
      </c>
      <c r="D45" s="153"/>
      <c r="E45" s="124"/>
      <c r="G45">
        <v>1.855</v>
      </c>
      <c r="H45">
        <v>1.4370000000000001</v>
      </c>
      <c r="I45">
        <v>1.343</v>
      </c>
      <c r="AB45" t="s">
        <v>1844</v>
      </c>
      <c r="AC45" t="s">
        <v>1844</v>
      </c>
    </row>
    <row r="46" spans="1:46" x14ac:dyDescent="0.55000000000000004">
      <c r="A46" s="155"/>
      <c r="B46" s="125">
        <v>6.2</v>
      </c>
      <c r="C46" s="119" t="s">
        <v>233</v>
      </c>
      <c r="D46" s="153"/>
      <c r="E46" s="124"/>
      <c r="L46">
        <v>1.579</v>
      </c>
      <c r="M46">
        <v>1.79</v>
      </c>
      <c r="N46">
        <v>1.3657999999999999</v>
      </c>
      <c r="AG46" t="s">
        <v>1846</v>
      </c>
      <c r="AH46" t="s">
        <v>1846</v>
      </c>
      <c r="AI46" t="s">
        <v>1846</v>
      </c>
    </row>
    <row r="47" spans="1:46" x14ac:dyDescent="0.55000000000000004">
      <c r="A47" s="155"/>
      <c r="B47" s="123">
        <v>6.1</v>
      </c>
      <c r="C47" s="119" t="s">
        <v>236</v>
      </c>
      <c r="D47" s="153"/>
      <c r="E47" s="124"/>
      <c r="K47">
        <v>1.613</v>
      </c>
      <c r="L47">
        <v>0.81599999999999995</v>
      </c>
      <c r="M47">
        <v>0.92100000000000004</v>
      </c>
      <c r="AG47" t="s">
        <v>1846</v>
      </c>
      <c r="AH47" t="s">
        <v>1846</v>
      </c>
    </row>
    <row r="48" spans="1:46" x14ac:dyDescent="0.55000000000000004">
      <c r="A48" s="155"/>
      <c r="B48" s="123">
        <v>6.1</v>
      </c>
      <c r="C48" s="119" t="s">
        <v>236</v>
      </c>
      <c r="D48" s="153"/>
      <c r="E48" s="124"/>
      <c r="F48">
        <v>1.1319999999999999</v>
      </c>
      <c r="G48">
        <v>1.5529999999999999</v>
      </c>
      <c r="H48">
        <v>1.5529999999999999</v>
      </c>
      <c r="AG48" t="s">
        <v>1846</v>
      </c>
      <c r="AH48" t="s">
        <v>1846</v>
      </c>
      <c r="AI48" t="s">
        <v>1846</v>
      </c>
      <c r="AJ48" t="s">
        <v>1846</v>
      </c>
    </row>
    <row r="49" spans="1:45" x14ac:dyDescent="0.55000000000000004">
      <c r="A49" s="155"/>
      <c r="B49" s="123">
        <v>6.1</v>
      </c>
      <c r="C49" s="119" t="s">
        <v>236</v>
      </c>
      <c r="D49" s="153"/>
      <c r="E49" s="124"/>
      <c r="K49">
        <v>0.94699999999999995</v>
      </c>
      <c r="L49">
        <v>1.5529999999999999</v>
      </c>
      <c r="M49">
        <v>1.1060000000000001</v>
      </c>
      <c r="N49">
        <v>1</v>
      </c>
      <c r="O49">
        <v>0.83599999999999997</v>
      </c>
      <c r="AD49" t="s">
        <v>1846</v>
      </c>
      <c r="AE49" t="s">
        <v>1844</v>
      </c>
    </row>
    <row r="50" spans="1:45" x14ac:dyDescent="0.55000000000000004">
      <c r="A50" s="155"/>
      <c r="B50" s="123">
        <v>6.1</v>
      </c>
      <c r="C50" s="119" t="s">
        <v>236</v>
      </c>
      <c r="D50" s="153"/>
      <c r="E50" s="124"/>
      <c r="F50">
        <v>1.5</v>
      </c>
      <c r="G50">
        <v>1.395</v>
      </c>
      <c r="H50">
        <v>1.2629999999999999</v>
      </c>
      <c r="I50">
        <v>0.97699999999999998</v>
      </c>
      <c r="J50">
        <v>1.044</v>
      </c>
    </row>
    <row r="51" spans="1:45" x14ac:dyDescent="0.55000000000000004">
      <c r="A51" s="155">
        <v>14</v>
      </c>
      <c r="B51" s="119">
        <v>5.9</v>
      </c>
      <c r="C51" s="119" t="s">
        <v>245</v>
      </c>
      <c r="D51" s="153">
        <v>0</v>
      </c>
      <c r="E51" s="124"/>
      <c r="M51">
        <v>1.579</v>
      </c>
      <c r="N51">
        <v>1.5</v>
      </c>
      <c r="S51">
        <v>1.494</v>
      </c>
      <c r="AH51" t="s">
        <v>1844</v>
      </c>
      <c r="AI51" t="s">
        <v>1844</v>
      </c>
      <c r="AN51" t="s">
        <v>1844</v>
      </c>
    </row>
    <row r="52" spans="1:45" x14ac:dyDescent="0.55000000000000004">
      <c r="A52" s="155"/>
      <c r="B52" s="119">
        <v>5.9</v>
      </c>
      <c r="C52" s="119" t="s">
        <v>245</v>
      </c>
      <c r="D52" s="153"/>
      <c r="E52" s="124">
        <v>6</v>
      </c>
      <c r="F52">
        <v>1.579</v>
      </c>
      <c r="G52">
        <v>1.3420000000000001</v>
      </c>
      <c r="H52">
        <v>1.387</v>
      </c>
      <c r="I52">
        <v>0.6</v>
      </c>
      <c r="X52">
        <v>0.745</v>
      </c>
      <c r="AB52" t="s">
        <v>1844</v>
      </c>
      <c r="AC52" t="s">
        <v>1844</v>
      </c>
      <c r="AD52" t="s">
        <v>1844</v>
      </c>
      <c r="AS52" t="s">
        <v>1844</v>
      </c>
    </row>
    <row r="53" spans="1:45" x14ac:dyDescent="0.55000000000000004">
      <c r="A53" s="155"/>
      <c r="B53" s="119">
        <v>6.3</v>
      </c>
      <c r="C53" s="119" t="s">
        <v>250</v>
      </c>
      <c r="D53" s="153"/>
      <c r="E53" s="124"/>
      <c r="F53">
        <v>1.605</v>
      </c>
      <c r="H53">
        <v>1.895</v>
      </c>
      <c r="V53">
        <v>1.776</v>
      </c>
      <c r="X53">
        <v>2.0920000000000001</v>
      </c>
      <c r="AC53" t="s">
        <v>1842</v>
      </c>
      <c r="AQ53" t="s">
        <v>1842</v>
      </c>
      <c r="AS53" t="s">
        <v>1842</v>
      </c>
    </row>
    <row r="54" spans="1:45" x14ac:dyDescent="0.55000000000000004">
      <c r="A54" s="155"/>
      <c r="B54" s="119">
        <v>6.3</v>
      </c>
      <c r="C54" s="119" t="s">
        <v>250</v>
      </c>
      <c r="D54" s="153"/>
      <c r="E54" s="124"/>
      <c r="N54">
        <v>2</v>
      </c>
      <c r="AI54" t="s">
        <v>1842</v>
      </c>
    </row>
    <row r="55" spans="1:45" x14ac:dyDescent="0.55000000000000004">
      <c r="A55" s="155"/>
      <c r="B55" s="119">
        <v>6.9</v>
      </c>
      <c r="C55" s="119" t="s">
        <v>254</v>
      </c>
      <c r="D55" s="153"/>
      <c r="E55" s="124"/>
      <c r="M55">
        <v>1.395</v>
      </c>
      <c r="N55">
        <v>1.7370000000000001</v>
      </c>
      <c r="AH55" t="s">
        <v>1842</v>
      </c>
      <c r="AI55" t="s">
        <v>1842</v>
      </c>
    </row>
    <row r="56" spans="1:45" x14ac:dyDescent="0.55000000000000004">
      <c r="A56" s="155"/>
      <c r="B56" s="119">
        <v>6.9</v>
      </c>
      <c r="C56" s="119" t="s">
        <v>254</v>
      </c>
      <c r="D56" s="153"/>
      <c r="E56" s="124"/>
      <c r="X56">
        <v>1.2629999999999999</v>
      </c>
      <c r="Y56">
        <v>1.5529999999999999</v>
      </c>
      <c r="AQ56" t="s">
        <v>1842</v>
      </c>
      <c r="AR56" t="s">
        <v>1842</v>
      </c>
    </row>
    <row r="57" spans="1:45" x14ac:dyDescent="0.55000000000000004">
      <c r="A57" s="155">
        <v>15</v>
      </c>
      <c r="B57" s="119">
        <v>10.1</v>
      </c>
      <c r="C57" s="119" t="s">
        <v>263</v>
      </c>
      <c r="D57" s="153">
        <v>1</v>
      </c>
      <c r="E57" s="124">
        <v>8</v>
      </c>
      <c r="F57">
        <v>1.145</v>
      </c>
      <c r="G57">
        <v>1.1319999999999999</v>
      </c>
      <c r="H57">
        <v>1.079</v>
      </c>
      <c r="I57">
        <v>0.78900000000000003</v>
      </c>
      <c r="J57">
        <v>1.1579999999999999</v>
      </c>
      <c r="V57">
        <v>0.95799999999999996</v>
      </c>
      <c r="Y57">
        <v>0.63200000000000001</v>
      </c>
      <c r="AB57" t="s">
        <v>1844</v>
      </c>
      <c r="AC57" t="s">
        <v>1844</v>
      </c>
      <c r="AD57" t="s">
        <v>1846</v>
      </c>
      <c r="AE57" t="s">
        <v>1846</v>
      </c>
      <c r="AQ57" t="s">
        <v>1846</v>
      </c>
    </row>
    <row r="58" spans="1:45" x14ac:dyDescent="0.55000000000000004">
      <c r="A58" s="155"/>
      <c r="B58" s="119">
        <v>10.1</v>
      </c>
      <c r="C58" s="119" t="s">
        <v>263</v>
      </c>
      <c r="D58" s="153"/>
      <c r="E58" s="124"/>
    </row>
    <row r="59" spans="1:45" x14ac:dyDescent="0.55000000000000004">
      <c r="A59" s="155">
        <v>16</v>
      </c>
      <c r="B59" s="119">
        <v>9</v>
      </c>
      <c r="C59" s="119" t="s">
        <v>272</v>
      </c>
      <c r="D59" s="153">
        <v>1</v>
      </c>
      <c r="E59" s="124">
        <v>8</v>
      </c>
      <c r="N59">
        <v>1.123</v>
      </c>
      <c r="O59">
        <v>1.351</v>
      </c>
      <c r="S59">
        <v>1.4470000000000001</v>
      </c>
      <c r="T59">
        <v>0.72299999999999998</v>
      </c>
      <c r="AI59" t="s">
        <v>1844</v>
      </c>
      <c r="AJ59" t="s">
        <v>1844</v>
      </c>
      <c r="AN59" t="s">
        <v>1849</v>
      </c>
      <c r="AO59" t="s">
        <v>1849</v>
      </c>
    </row>
    <row r="60" spans="1:45" x14ac:dyDescent="0.55000000000000004">
      <c r="A60" s="155"/>
      <c r="B60" s="119">
        <v>9</v>
      </c>
      <c r="C60" s="119" t="s">
        <v>275</v>
      </c>
      <c r="D60" s="153"/>
      <c r="E60" s="124"/>
      <c r="I60">
        <v>1.6579999999999999</v>
      </c>
      <c r="J60">
        <v>1.2370000000000001</v>
      </c>
      <c r="X60">
        <v>1.2889999999999999</v>
      </c>
      <c r="Y60">
        <v>0.59599999999999997</v>
      </c>
      <c r="AD60" t="s">
        <v>1844</v>
      </c>
      <c r="AE60" t="s">
        <v>1844</v>
      </c>
    </row>
    <row r="61" spans="1:45" x14ac:dyDescent="0.55000000000000004">
      <c r="A61" s="155"/>
      <c r="B61" s="119">
        <v>9</v>
      </c>
      <c r="C61" s="119" t="s">
        <v>275</v>
      </c>
      <c r="D61" s="153"/>
      <c r="E61" s="124"/>
      <c r="I61">
        <v>1.476</v>
      </c>
      <c r="J61">
        <v>1.571</v>
      </c>
      <c r="X61">
        <v>1.3680000000000001</v>
      </c>
      <c r="Y61">
        <v>1</v>
      </c>
      <c r="AD61" t="s">
        <v>1844</v>
      </c>
      <c r="AE61" t="s">
        <v>1844</v>
      </c>
    </row>
    <row r="62" spans="1:45" x14ac:dyDescent="0.55000000000000004">
      <c r="A62" s="155"/>
      <c r="B62" s="119">
        <v>9</v>
      </c>
      <c r="C62" s="119" t="s">
        <v>275</v>
      </c>
      <c r="D62" s="153"/>
      <c r="E62" s="124"/>
      <c r="N62">
        <v>1.198</v>
      </c>
      <c r="O62">
        <v>1.2370000000000001</v>
      </c>
      <c r="S62">
        <v>1.419</v>
      </c>
      <c r="T62">
        <v>0.72799999999999998</v>
      </c>
      <c r="AN62" t="s">
        <v>1849</v>
      </c>
      <c r="AO62" t="s">
        <v>1849</v>
      </c>
    </row>
    <row r="63" spans="1:45" x14ac:dyDescent="0.55000000000000004">
      <c r="A63" s="155">
        <v>17</v>
      </c>
      <c r="B63" s="119">
        <v>6.11</v>
      </c>
      <c r="C63" s="119" t="s">
        <v>287</v>
      </c>
      <c r="D63" s="153">
        <v>0</v>
      </c>
      <c r="E63" s="124"/>
      <c r="H63">
        <v>2.0830000000000002</v>
      </c>
      <c r="I63">
        <v>3.78</v>
      </c>
      <c r="J63">
        <v>2.7389999999999999</v>
      </c>
      <c r="Y63">
        <v>1.8109999999999999</v>
      </c>
    </row>
    <row r="64" spans="1:45" x14ac:dyDescent="0.55000000000000004">
      <c r="A64" s="155"/>
      <c r="B64" s="119">
        <v>6.11</v>
      </c>
      <c r="C64" s="119" t="s">
        <v>287</v>
      </c>
      <c r="D64" s="153"/>
      <c r="E64" s="124">
        <v>8</v>
      </c>
      <c r="M64">
        <v>2.4740000000000002</v>
      </c>
      <c r="N64">
        <v>3.3690000000000002</v>
      </c>
      <c r="O64">
        <v>2.3290000000000002</v>
      </c>
      <c r="T64">
        <v>2.0139999999999998</v>
      </c>
    </row>
    <row r="65" spans="1:46" x14ac:dyDescent="0.55000000000000004">
      <c r="A65" s="155"/>
      <c r="B65" s="119">
        <v>7.7</v>
      </c>
      <c r="C65" s="119" t="s">
        <v>292</v>
      </c>
      <c r="D65" s="153"/>
      <c r="E65" s="124"/>
      <c r="I65">
        <v>3.0390000000000001</v>
      </c>
      <c r="J65">
        <v>1.855</v>
      </c>
      <c r="X65">
        <v>2.3679999999999999</v>
      </c>
      <c r="Y65">
        <v>1.526</v>
      </c>
    </row>
    <row r="66" spans="1:46" x14ac:dyDescent="0.55000000000000004">
      <c r="A66" s="155"/>
      <c r="B66" s="119">
        <v>7.7</v>
      </c>
      <c r="C66" s="119" t="s">
        <v>292</v>
      </c>
      <c r="D66" s="153"/>
      <c r="E66" s="124"/>
      <c r="M66">
        <v>2.1709999999999998</v>
      </c>
      <c r="N66">
        <v>2.8820000000000001</v>
      </c>
      <c r="O66">
        <v>1.2629999999999999</v>
      </c>
      <c r="T66">
        <v>0.86799999999999999</v>
      </c>
    </row>
    <row r="67" spans="1:46" x14ac:dyDescent="0.55000000000000004">
      <c r="A67" s="155">
        <v>18</v>
      </c>
      <c r="B67" s="119">
        <v>7</v>
      </c>
      <c r="C67" s="119" t="s">
        <v>302</v>
      </c>
      <c r="D67" s="153">
        <v>0</v>
      </c>
      <c r="E67" s="124"/>
      <c r="G67">
        <v>2.0920000000000001</v>
      </c>
      <c r="H67">
        <v>1.895</v>
      </c>
      <c r="I67">
        <v>1.2629999999999999</v>
      </c>
      <c r="W67">
        <v>0.751</v>
      </c>
    </row>
    <row r="68" spans="1:46" x14ac:dyDescent="0.55000000000000004">
      <c r="A68" s="155"/>
      <c r="B68" s="123">
        <v>7.1</v>
      </c>
      <c r="C68" s="119" t="s">
        <v>305</v>
      </c>
      <c r="D68" s="153"/>
      <c r="E68" s="124">
        <v>8</v>
      </c>
      <c r="G68">
        <v>1.333</v>
      </c>
      <c r="H68">
        <v>1.2370000000000001</v>
      </c>
      <c r="U68">
        <v>1.4390000000000001</v>
      </c>
      <c r="W68">
        <v>1.079</v>
      </c>
    </row>
    <row r="69" spans="1:46" x14ac:dyDescent="0.55000000000000004">
      <c r="A69" s="155"/>
      <c r="B69" s="123">
        <v>7.1</v>
      </c>
      <c r="C69" s="119" t="s">
        <v>305</v>
      </c>
      <c r="D69" s="153"/>
      <c r="E69" s="124"/>
      <c r="R69">
        <v>1.2110000000000001</v>
      </c>
    </row>
    <row r="70" spans="1:46" x14ac:dyDescent="0.55000000000000004">
      <c r="A70" s="155"/>
      <c r="B70" s="119">
        <v>8.3000000000000007</v>
      </c>
      <c r="C70" s="119" t="s">
        <v>310</v>
      </c>
      <c r="D70" s="153"/>
      <c r="E70" s="124"/>
      <c r="H70">
        <v>1.895</v>
      </c>
      <c r="I70">
        <v>1.8160000000000001</v>
      </c>
      <c r="W70">
        <v>0.78900000000000003</v>
      </c>
      <c r="X70">
        <v>0.97399999999999998</v>
      </c>
    </row>
    <row r="71" spans="1:46" x14ac:dyDescent="0.55000000000000004">
      <c r="A71" s="155"/>
      <c r="B71" s="119">
        <v>8.3000000000000007</v>
      </c>
      <c r="C71" s="119" t="s">
        <v>310</v>
      </c>
      <c r="D71" s="153"/>
      <c r="E71" s="124"/>
      <c r="M71">
        <v>1.7370000000000001</v>
      </c>
      <c r="O71">
        <v>1.7370000000000001</v>
      </c>
      <c r="R71">
        <v>1.921</v>
      </c>
      <c r="S71">
        <v>1.2110000000000001</v>
      </c>
      <c r="T71">
        <v>0.97399999999999998</v>
      </c>
    </row>
    <row r="72" spans="1:46" x14ac:dyDescent="0.55000000000000004">
      <c r="A72" s="155"/>
      <c r="B72" s="119">
        <v>9</v>
      </c>
      <c r="C72" s="119" t="s">
        <v>313</v>
      </c>
      <c r="D72" s="153"/>
      <c r="E72" s="124"/>
    </row>
    <row r="73" spans="1:46" x14ac:dyDescent="0.55000000000000004">
      <c r="A73" s="155">
        <v>19</v>
      </c>
      <c r="B73" s="119">
        <v>8.1</v>
      </c>
      <c r="C73" s="119" t="s">
        <v>320</v>
      </c>
      <c r="D73" s="153">
        <v>0</v>
      </c>
      <c r="E73" s="124"/>
      <c r="X73">
        <v>1.24</v>
      </c>
      <c r="Y73">
        <v>0.93300000000000005</v>
      </c>
      <c r="AS73" t="s">
        <v>1848</v>
      </c>
      <c r="AT73" t="s">
        <v>1848</v>
      </c>
    </row>
    <row r="74" spans="1:46" x14ac:dyDescent="0.55000000000000004">
      <c r="A74" s="155"/>
      <c r="B74" s="119">
        <v>8.1</v>
      </c>
      <c r="C74" s="119" t="s">
        <v>320</v>
      </c>
      <c r="D74" s="153"/>
      <c r="E74" s="124">
        <v>2</v>
      </c>
      <c r="J74">
        <v>0.96</v>
      </c>
      <c r="W74">
        <v>1.427</v>
      </c>
      <c r="X74">
        <v>1.4370000000000001</v>
      </c>
      <c r="Y74">
        <v>1.3120000000000001</v>
      </c>
      <c r="AE74" t="s">
        <v>1844</v>
      </c>
      <c r="AR74" t="s">
        <v>1848</v>
      </c>
      <c r="AS74" t="s">
        <v>1848</v>
      </c>
      <c r="AT74" t="s">
        <v>1844</v>
      </c>
    </row>
    <row r="75" spans="1:46" x14ac:dyDescent="0.55000000000000004">
      <c r="A75" s="155"/>
      <c r="B75" s="119">
        <v>8.3000000000000007</v>
      </c>
      <c r="C75" s="119" t="s">
        <v>324</v>
      </c>
      <c r="D75" s="153"/>
      <c r="E75" s="124"/>
      <c r="M75">
        <v>1.2110000000000001</v>
      </c>
      <c r="N75">
        <v>0.94799999999999995</v>
      </c>
      <c r="S75">
        <v>1.421</v>
      </c>
      <c r="T75">
        <v>1.1319999999999999</v>
      </c>
      <c r="AH75" t="s">
        <v>1848</v>
      </c>
      <c r="AI75" t="s">
        <v>1846</v>
      </c>
    </row>
    <row r="76" spans="1:46" x14ac:dyDescent="0.55000000000000004">
      <c r="A76" s="155"/>
      <c r="B76" s="119">
        <v>8.8000000000000007</v>
      </c>
      <c r="C76" s="119" t="s">
        <v>326</v>
      </c>
      <c r="D76" s="153"/>
      <c r="E76" s="124"/>
    </row>
    <row r="77" spans="1:46" x14ac:dyDescent="0.55000000000000004">
      <c r="A77" s="155">
        <v>20</v>
      </c>
      <c r="B77" s="119">
        <v>7.5</v>
      </c>
      <c r="C77" s="119" t="s">
        <v>329</v>
      </c>
      <c r="D77" s="153">
        <v>0</v>
      </c>
      <c r="E77" s="124">
        <v>2</v>
      </c>
      <c r="N77">
        <v>1.5</v>
      </c>
      <c r="O77">
        <v>1.6970000000000001</v>
      </c>
      <c r="S77">
        <v>1.3819999999999999</v>
      </c>
      <c r="T77">
        <v>1.0660000000000001</v>
      </c>
      <c r="AI77" t="s">
        <v>1844</v>
      </c>
      <c r="AJ77" t="s">
        <v>1844</v>
      </c>
      <c r="AN77" t="s">
        <v>1844</v>
      </c>
      <c r="AO77" t="s">
        <v>1844</v>
      </c>
    </row>
    <row r="78" spans="1:46" x14ac:dyDescent="0.55000000000000004">
      <c r="A78" s="155"/>
      <c r="B78" s="119">
        <v>7.5</v>
      </c>
      <c r="C78" s="119" t="s">
        <v>329</v>
      </c>
      <c r="D78" s="153"/>
      <c r="E78" s="124"/>
      <c r="F78">
        <v>2.1320000000000001</v>
      </c>
      <c r="G78">
        <v>1.4610000000000001</v>
      </c>
      <c r="I78">
        <v>2.645</v>
      </c>
      <c r="J78">
        <v>1.579</v>
      </c>
      <c r="X78">
        <v>1.8160000000000001</v>
      </c>
      <c r="Y78">
        <v>1.6579999999999999</v>
      </c>
      <c r="AA78" t="s">
        <v>1844</v>
      </c>
      <c r="AB78" t="s">
        <v>1844</v>
      </c>
      <c r="AD78" t="s">
        <v>1844</v>
      </c>
      <c r="AE78" t="s">
        <v>1844</v>
      </c>
      <c r="AS78" t="s">
        <v>1844</v>
      </c>
      <c r="AT78" t="s">
        <v>1844</v>
      </c>
    </row>
    <row r="79" spans="1:46" x14ac:dyDescent="0.55000000000000004">
      <c r="A79" s="155">
        <v>21</v>
      </c>
      <c r="B79" s="123">
        <v>6.1</v>
      </c>
      <c r="C79" s="119" t="s">
        <v>335</v>
      </c>
      <c r="D79" s="153">
        <v>1</v>
      </c>
      <c r="E79" s="124"/>
      <c r="M79">
        <v>1.224</v>
      </c>
      <c r="N79">
        <v>1.6180000000000001</v>
      </c>
      <c r="S79">
        <v>1.875</v>
      </c>
      <c r="T79">
        <v>1.6180000000000001</v>
      </c>
      <c r="AH79" t="s">
        <v>1844</v>
      </c>
      <c r="AI79" t="s">
        <v>1844</v>
      </c>
      <c r="AJ79" t="s">
        <v>1844</v>
      </c>
    </row>
    <row r="80" spans="1:46" x14ac:dyDescent="0.55000000000000004">
      <c r="A80" s="155"/>
      <c r="B80" s="123">
        <v>6.1</v>
      </c>
      <c r="C80" s="119" t="s">
        <v>335</v>
      </c>
      <c r="D80" s="153"/>
      <c r="E80" s="124">
        <v>2</v>
      </c>
      <c r="G80">
        <v>1.026</v>
      </c>
      <c r="H80">
        <v>1.579</v>
      </c>
      <c r="I80">
        <v>2.0529999999999999</v>
      </c>
      <c r="J80">
        <v>1.3029999999999999</v>
      </c>
      <c r="U80">
        <v>1.5</v>
      </c>
      <c r="W80">
        <v>1.776</v>
      </c>
      <c r="Y80">
        <v>1.421</v>
      </c>
      <c r="AP80" t="s">
        <v>1844</v>
      </c>
      <c r="AR80" t="s">
        <v>1844</v>
      </c>
      <c r="AT80" t="s">
        <v>1844</v>
      </c>
    </row>
    <row r="81" spans="1:46" x14ac:dyDescent="0.55000000000000004">
      <c r="A81" s="155"/>
      <c r="B81" s="119">
        <v>7.5</v>
      </c>
      <c r="C81" s="119" t="s">
        <v>340</v>
      </c>
      <c r="D81" s="153"/>
      <c r="E81" s="124"/>
      <c r="H81">
        <v>1.351</v>
      </c>
      <c r="I81">
        <v>1.925</v>
      </c>
      <c r="J81">
        <v>1.137</v>
      </c>
      <c r="Y81">
        <v>1.4610000000000001</v>
      </c>
      <c r="AD81" t="s">
        <v>1844</v>
      </c>
      <c r="AE81" t="s">
        <v>1844</v>
      </c>
      <c r="AT81" t="s">
        <v>1844</v>
      </c>
    </row>
    <row r="82" spans="1:46" x14ac:dyDescent="0.55000000000000004">
      <c r="A82" s="155"/>
      <c r="B82" s="119">
        <v>7.5</v>
      </c>
      <c r="C82" s="119" t="s">
        <v>340</v>
      </c>
      <c r="D82" s="153"/>
      <c r="E82" s="124"/>
      <c r="N82">
        <v>1.8420000000000001</v>
      </c>
      <c r="O82">
        <v>2.3980000000000001</v>
      </c>
      <c r="T82">
        <v>1.843</v>
      </c>
      <c r="AO82" t="s">
        <v>1844</v>
      </c>
    </row>
    <row r="83" spans="1:46" x14ac:dyDescent="0.55000000000000004">
      <c r="A83" s="155">
        <v>22</v>
      </c>
      <c r="B83" s="119">
        <v>7.8</v>
      </c>
      <c r="C83" s="119" t="s">
        <v>349</v>
      </c>
      <c r="D83" s="153">
        <v>1</v>
      </c>
      <c r="E83" s="124"/>
      <c r="F83">
        <v>1.7230000000000001</v>
      </c>
      <c r="G83">
        <v>1.2190000000000001</v>
      </c>
      <c r="H83">
        <v>2.1219999999999999</v>
      </c>
      <c r="I83">
        <v>1.462</v>
      </c>
      <c r="J83">
        <v>2.0249999999999999</v>
      </c>
      <c r="AB83" t="s">
        <v>1844</v>
      </c>
      <c r="AC83" t="s">
        <v>1844</v>
      </c>
      <c r="AD83" t="s">
        <v>1844</v>
      </c>
      <c r="AE83" t="s">
        <v>1844</v>
      </c>
    </row>
    <row r="84" spans="1:46" x14ac:dyDescent="0.55000000000000004">
      <c r="A84" s="155"/>
      <c r="B84" s="119">
        <v>7.8</v>
      </c>
      <c r="C84" s="119" t="s">
        <v>349</v>
      </c>
      <c r="D84" s="153"/>
      <c r="E84" s="124"/>
      <c r="L84">
        <v>2.0219999999999998</v>
      </c>
      <c r="M84">
        <v>1.895</v>
      </c>
      <c r="N84">
        <v>1.8160000000000001</v>
      </c>
      <c r="O84">
        <v>1.8360000000000001</v>
      </c>
    </row>
    <row r="85" spans="1:46" x14ac:dyDescent="0.55000000000000004">
      <c r="A85" s="155"/>
      <c r="B85" s="119">
        <v>8.1999999999999993</v>
      </c>
      <c r="C85" s="119" t="s">
        <v>354</v>
      </c>
      <c r="D85" s="153"/>
      <c r="E85" s="124">
        <v>4</v>
      </c>
      <c r="F85">
        <v>1.2110000000000001</v>
      </c>
      <c r="G85">
        <v>0.84699999999999998</v>
      </c>
      <c r="H85">
        <v>0.77200000000000002</v>
      </c>
      <c r="I85">
        <v>1.026</v>
      </c>
      <c r="J85">
        <v>1.4610000000000001</v>
      </c>
      <c r="AB85" t="s">
        <v>1846</v>
      </c>
      <c r="AC85" t="s">
        <v>1846</v>
      </c>
      <c r="AD85" t="s">
        <v>1846</v>
      </c>
      <c r="AE85" t="s">
        <v>1846</v>
      </c>
    </row>
    <row r="86" spans="1:46" x14ac:dyDescent="0.55000000000000004">
      <c r="A86" s="155"/>
      <c r="B86" s="119">
        <v>8.1999999999999993</v>
      </c>
      <c r="C86" s="119" t="s">
        <v>354</v>
      </c>
      <c r="D86" s="153"/>
      <c r="E86" s="124"/>
      <c r="L86">
        <v>1.3420000000000001</v>
      </c>
      <c r="M86">
        <v>1.1850000000000001</v>
      </c>
      <c r="N86">
        <v>2.0259999999999998</v>
      </c>
      <c r="O86">
        <v>2.25</v>
      </c>
      <c r="AG86" t="s">
        <v>1846</v>
      </c>
      <c r="AH86" t="s">
        <v>1846</v>
      </c>
      <c r="AI86" t="s">
        <v>1846</v>
      </c>
      <c r="AJ86" t="s">
        <v>1846</v>
      </c>
    </row>
    <row r="87" spans="1:46" x14ac:dyDescent="0.55000000000000004">
      <c r="A87" s="155">
        <v>23</v>
      </c>
      <c r="B87" s="119">
        <v>8.6</v>
      </c>
      <c r="C87" s="119" t="s">
        <v>364</v>
      </c>
      <c r="D87" s="153">
        <v>0</v>
      </c>
      <c r="E87" s="124"/>
      <c r="H87">
        <v>1.5529999999999999</v>
      </c>
      <c r="I87">
        <v>1.5</v>
      </c>
      <c r="J87">
        <v>1.855</v>
      </c>
      <c r="W87">
        <v>1.2889999999999999</v>
      </c>
      <c r="X87">
        <v>1.3160000000000001</v>
      </c>
      <c r="Y87">
        <v>1.079</v>
      </c>
      <c r="AR87" t="s">
        <v>1844</v>
      </c>
      <c r="AS87" t="s">
        <v>1844</v>
      </c>
    </row>
    <row r="88" spans="1:46" x14ac:dyDescent="0.55000000000000004">
      <c r="A88" s="155"/>
      <c r="B88" s="119">
        <v>8.6</v>
      </c>
      <c r="C88" s="119" t="s">
        <v>364</v>
      </c>
      <c r="D88" s="153"/>
      <c r="E88" s="124"/>
      <c r="M88">
        <v>1.605</v>
      </c>
      <c r="N88">
        <v>1.579</v>
      </c>
      <c r="O88">
        <v>1.3560000000000001</v>
      </c>
      <c r="T88">
        <v>0.92100000000000004</v>
      </c>
    </row>
    <row r="89" spans="1:46" x14ac:dyDescent="0.55000000000000004">
      <c r="A89" s="155"/>
      <c r="B89" s="119">
        <v>9.1999999999999993</v>
      </c>
      <c r="C89" s="119" t="s">
        <v>368</v>
      </c>
      <c r="D89" s="153"/>
      <c r="E89" s="124">
        <v>6</v>
      </c>
      <c r="M89">
        <v>1.579</v>
      </c>
      <c r="N89">
        <v>1.5</v>
      </c>
      <c r="O89">
        <v>1.3029999999999999</v>
      </c>
      <c r="T89">
        <v>0.68500000000000005</v>
      </c>
      <c r="AI89" t="s">
        <v>1844</v>
      </c>
      <c r="AJ89" t="s">
        <v>1844</v>
      </c>
    </row>
    <row r="90" spans="1:46" x14ac:dyDescent="0.55000000000000004">
      <c r="A90" s="155"/>
      <c r="B90" s="119">
        <v>9.1999999999999993</v>
      </c>
      <c r="C90" s="119" t="s">
        <v>368</v>
      </c>
      <c r="D90" s="153"/>
      <c r="E90" s="124"/>
      <c r="F90">
        <v>1.7370000000000001</v>
      </c>
      <c r="H90">
        <v>1.3680000000000001</v>
      </c>
      <c r="I90">
        <v>1.3160000000000001</v>
      </c>
      <c r="J90">
        <v>1.395</v>
      </c>
      <c r="W90">
        <v>0.80700000000000005</v>
      </c>
      <c r="AR90" t="s">
        <v>1844</v>
      </c>
    </row>
    <row r="91" spans="1:46" x14ac:dyDescent="0.55000000000000004">
      <c r="A91" s="155">
        <v>24</v>
      </c>
      <c r="B91" s="119">
        <v>6</v>
      </c>
      <c r="C91" s="119" t="s">
        <v>373</v>
      </c>
      <c r="D91" s="153">
        <v>1</v>
      </c>
      <c r="E91" s="124"/>
      <c r="F91">
        <v>1.6579999999999999</v>
      </c>
      <c r="H91">
        <v>1.776</v>
      </c>
      <c r="I91">
        <v>1.1839999999999999</v>
      </c>
      <c r="W91">
        <v>1.2370000000000001</v>
      </c>
      <c r="X91">
        <v>1.105</v>
      </c>
      <c r="AC91" t="s">
        <v>1844</v>
      </c>
      <c r="AD91" t="s">
        <v>1844</v>
      </c>
      <c r="AR91" t="s">
        <v>1844</v>
      </c>
      <c r="AS91" t="s">
        <v>1844</v>
      </c>
    </row>
    <row r="92" spans="1:46" x14ac:dyDescent="0.55000000000000004">
      <c r="A92" s="155"/>
      <c r="B92" s="119">
        <v>6</v>
      </c>
      <c r="C92" s="119" t="s">
        <v>373</v>
      </c>
      <c r="D92" s="153"/>
      <c r="E92" s="124"/>
      <c r="K92">
        <v>2.0529999999999999</v>
      </c>
      <c r="L92">
        <v>1.212</v>
      </c>
      <c r="M92">
        <v>1.7629999999999999</v>
      </c>
      <c r="N92">
        <v>1.5920000000000001</v>
      </c>
      <c r="S92">
        <v>1.171</v>
      </c>
      <c r="AG92" t="s">
        <v>1844</v>
      </c>
      <c r="AH92" t="s">
        <v>1844</v>
      </c>
      <c r="AI92" t="s">
        <v>1844</v>
      </c>
      <c r="AN92" t="s">
        <v>1844</v>
      </c>
    </row>
    <row r="93" spans="1:46" x14ac:dyDescent="0.55000000000000004">
      <c r="A93" s="155"/>
      <c r="B93" s="119">
        <v>7</v>
      </c>
      <c r="C93" s="119" t="s">
        <v>377</v>
      </c>
      <c r="D93" s="153"/>
      <c r="E93" s="124">
        <v>2</v>
      </c>
    </row>
    <row r="94" spans="1:46" x14ac:dyDescent="0.55000000000000004">
      <c r="A94" s="155">
        <v>25</v>
      </c>
      <c r="B94" s="119">
        <v>9.4</v>
      </c>
      <c r="C94" s="119" t="s">
        <v>381</v>
      </c>
      <c r="D94" s="153">
        <v>1</v>
      </c>
      <c r="E94" s="124"/>
      <c r="T94">
        <v>0.66800000000000004</v>
      </c>
      <c r="AO94" t="s">
        <v>1844</v>
      </c>
    </row>
    <row r="95" spans="1:46" x14ac:dyDescent="0.55000000000000004">
      <c r="A95" s="155"/>
      <c r="B95" s="119">
        <v>9.4</v>
      </c>
      <c r="C95" s="119" t="s">
        <v>381</v>
      </c>
      <c r="D95" s="153"/>
      <c r="E95" s="124">
        <v>4</v>
      </c>
      <c r="Y95">
        <v>0.96099999999999997</v>
      </c>
    </row>
    <row r="96" spans="1:46" x14ac:dyDescent="0.55000000000000004">
      <c r="A96" s="155">
        <v>26</v>
      </c>
      <c r="B96" s="119">
        <v>10.3</v>
      </c>
      <c r="C96" s="119" t="s">
        <v>223</v>
      </c>
      <c r="D96" s="153">
        <v>0</v>
      </c>
      <c r="E96" s="124"/>
      <c r="F96">
        <v>2.5270000000000001</v>
      </c>
      <c r="H96">
        <v>2.1320000000000001</v>
      </c>
      <c r="I96">
        <v>1.698</v>
      </c>
      <c r="J96">
        <v>2.0529999999999999</v>
      </c>
      <c r="W96">
        <v>1.3680000000000001</v>
      </c>
      <c r="X96">
        <v>0.97399999999999998</v>
      </c>
      <c r="Y96">
        <v>1.0529999999999999</v>
      </c>
      <c r="AC96" t="s">
        <v>1848</v>
      </c>
      <c r="AR96" t="s">
        <v>1848</v>
      </c>
    </row>
    <row r="97" spans="1:46" x14ac:dyDescent="0.55000000000000004">
      <c r="A97" s="155"/>
      <c r="B97" s="119">
        <v>10.3</v>
      </c>
      <c r="C97" s="119" t="s">
        <v>223</v>
      </c>
      <c r="D97" s="153"/>
      <c r="E97" s="124">
        <v>9</v>
      </c>
      <c r="K97">
        <v>2.2109999999999999</v>
      </c>
      <c r="L97">
        <v>2.25</v>
      </c>
      <c r="M97">
        <v>1.204</v>
      </c>
      <c r="R97">
        <v>1.111</v>
      </c>
      <c r="T97">
        <v>1</v>
      </c>
      <c r="AM97" t="s">
        <v>1844</v>
      </c>
    </row>
    <row r="98" spans="1:46" x14ac:dyDescent="0.55000000000000004">
      <c r="A98" s="155">
        <v>27</v>
      </c>
      <c r="B98" s="119">
        <v>9.6999999999999993</v>
      </c>
      <c r="C98" s="119" t="s">
        <v>391</v>
      </c>
      <c r="D98" s="153">
        <v>1</v>
      </c>
      <c r="E98" s="124"/>
      <c r="H98">
        <v>2.7370000000000001</v>
      </c>
      <c r="J98">
        <v>2.0529999999999999</v>
      </c>
      <c r="AC98" t="s">
        <v>1844</v>
      </c>
      <c r="AE98" t="s">
        <v>1844</v>
      </c>
    </row>
    <row r="99" spans="1:46" x14ac:dyDescent="0.55000000000000004">
      <c r="A99" s="155"/>
      <c r="B99" s="119">
        <v>9.6999999999999993</v>
      </c>
      <c r="C99" s="119" t="s">
        <v>391</v>
      </c>
      <c r="D99" s="153"/>
      <c r="E99" s="124">
        <v>8</v>
      </c>
      <c r="M99">
        <v>2.2109999999999999</v>
      </c>
      <c r="N99">
        <v>1.7889999999999999</v>
      </c>
      <c r="O99">
        <v>2.5270000000000001</v>
      </c>
      <c r="R99">
        <v>1.4610000000000001</v>
      </c>
      <c r="S99">
        <v>0.90800000000000003</v>
      </c>
      <c r="AH99" t="s">
        <v>1846</v>
      </c>
      <c r="AI99" t="s">
        <v>1844</v>
      </c>
      <c r="AJ99" t="s">
        <v>1844</v>
      </c>
    </row>
    <row r="100" spans="1:46" x14ac:dyDescent="0.55000000000000004">
      <c r="A100" s="155">
        <v>28</v>
      </c>
      <c r="B100" s="119">
        <v>6.3</v>
      </c>
      <c r="C100" s="119" t="s">
        <v>397</v>
      </c>
      <c r="D100" s="153">
        <v>0</v>
      </c>
      <c r="E100" s="124"/>
      <c r="K100">
        <v>1.6970000000000001</v>
      </c>
      <c r="S100">
        <v>1.474</v>
      </c>
      <c r="T100">
        <v>1.421</v>
      </c>
      <c r="AN100" t="s">
        <v>1844</v>
      </c>
      <c r="AO100" t="s">
        <v>1844</v>
      </c>
    </row>
    <row r="101" spans="1:46" x14ac:dyDescent="0.55000000000000004">
      <c r="A101" s="155"/>
      <c r="B101" s="119">
        <v>6.6</v>
      </c>
      <c r="C101" s="119" t="s">
        <v>399</v>
      </c>
      <c r="D101" s="153"/>
      <c r="E101" s="124"/>
      <c r="K101">
        <v>2.4870000000000001</v>
      </c>
      <c r="M101">
        <v>2.1709999999999998</v>
      </c>
      <c r="N101">
        <v>1.895</v>
      </c>
      <c r="O101">
        <v>1.776</v>
      </c>
      <c r="S101">
        <v>1.395</v>
      </c>
      <c r="T101">
        <v>1</v>
      </c>
      <c r="AH101" t="s">
        <v>1844</v>
      </c>
      <c r="AI101" t="s">
        <v>1844</v>
      </c>
      <c r="AJ101" t="s">
        <v>1844</v>
      </c>
      <c r="AN101" t="s">
        <v>1844</v>
      </c>
      <c r="AO101" t="s">
        <v>1844</v>
      </c>
    </row>
    <row r="102" spans="1:46" x14ac:dyDescent="0.55000000000000004">
      <c r="A102" s="155"/>
      <c r="B102" s="119">
        <v>6.6</v>
      </c>
      <c r="C102" s="119" t="s">
        <v>399</v>
      </c>
      <c r="D102" s="153"/>
      <c r="E102" s="124"/>
      <c r="F102">
        <v>1.776</v>
      </c>
      <c r="H102">
        <v>2.3290000000000002</v>
      </c>
      <c r="I102">
        <v>1.776</v>
      </c>
      <c r="J102">
        <v>1.3819999999999999</v>
      </c>
      <c r="W102">
        <v>0.94699999999999995</v>
      </c>
      <c r="X102">
        <v>1.395</v>
      </c>
      <c r="Y102">
        <v>1.079</v>
      </c>
      <c r="AC102" t="s">
        <v>1844</v>
      </c>
      <c r="AD102" t="s">
        <v>1844</v>
      </c>
      <c r="AE102" t="s">
        <v>1844</v>
      </c>
      <c r="AR102" t="s">
        <v>1844</v>
      </c>
      <c r="AS102" t="s">
        <v>1844</v>
      </c>
      <c r="AT102" t="s">
        <v>1844</v>
      </c>
    </row>
    <row r="103" spans="1:46" x14ac:dyDescent="0.55000000000000004">
      <c r="A103" s="155"/>
      <c r="B103" s="119">
        <v>7.2</v>
      </c>
      <c r="C103" s="119" t="s">
        <v>403</v>
      </c>
      <c r="D103" s="153"/>
      <c r="E103" s="124"/>
      <c r="S103">
        <v>1.3160000000000001</v>
      </c>
      <c r="T103">
        <v>1.3029999999999999</v>
      </c>
      <c r="AN103" t="s">
        <v>1846</v>
      </c>
      <c r="AO103" t="s">
        <v>1846</v>
      </c>
    </row>
    <row r="104" spans="1:46" x14ac:dyDescent="0.55000000000000004">
      <c r="A104" s="155"/>
      <c r="B104" s="119">
        <v>7.2</v>
      </c>
      <c r="C104" s="119" t="s">
        <v>403</v>
      </c>
      <c r="D104" s="153"/>
      <c r="E104" s="124">
        <v>8</v>
      </c>
      <c r="I104">
        <v>1.579</v>
      </c>
      <c r="J104">
        <v>1.6579999999999999</v>
      </c>
      <c r="W104">
        <v>1.8420000000000001</v>
      </c>
      <c r="X104">
        <v>1.6579999999999999</v>
      </c>
      <c r="Y104">
        <v>1.2110000000000001</v>
      </c>
      <c r="AD104" t="s">
        <v>1846</v>
      </c>
      <c r="AE104" t="s">
        <v>1846</v>
      </c>
      <c r="AR104" t="s">
        <v>1846</v>
      </c>
      <c r="AS104" t="s">
        <v>1846</v>
      </c>
      <c r="AT104" t="s">
        <v>1844</v>
      </c>
    </row>
    <row r="105" spans="1:46" x14ac:dyDescent="0.55000000000000004">
      <c r="A105" s="155"/>
      <c r="B105" s="119">
        <v>7.6</v>
      </c>
      <c r="C105" s="119" t="s">
        <v>407</v>
      </c>
      <c r="D105" s="153"/>
      <c r="E105" s="124"/>
      <c r="J105">
        <v>2.0129999999999999</v>
      </c>
      <c r="W105">
        <v>1.5</v>
      </c>
      <c r="X105">
        <v>1.7629999999999999</v>
      </c>
      <c r="Y105">
        <v>1.2629999999999999</v>
      </c>
      <c r="AE105" t="s">
        <v>1846</v>
      </c>
      <c r="AR105" t="s">
        <v>1846</v>
      </c>
      <c r="AS105" t="s">
        <v>1846</v>
      </c>
      <c r="AT105" t="s">
        <v>1844</v>
      </c>
    </row>
    <row r="106" spans="1:46" x14ac:dyDescent="0.55000000000000004">
      <c r="A106" s="155"/>
      <c r="B106" s="119">
        <v>7.6</v>
      </c>
      <c r="C106" s="119" t="s">
        <v>407</v>
      </c>
      <c r="D106" s="153"/>
      <c r="E106" s="124"/>
      <c r="K106">
        <v>1.9610000000000001</v>
      </c>
      <c r="M106">
        <v>1.909</v>
      </c>
      <c r="S106">
        <v>1.4610000000000001</v>
      </c>
      <c r="T106">
        <v>1.2629999999999999</v>
      </c>
      <c r="AH106" t="s">
        <v>1852</v>
      </c>
      <c r="AN106" t="s">
        <v>1846</v>
      </c>
      <c r="AO106" t="s">
        <v>1846</v>
      </c>
    </row>
    <row r="107" spans="1:46" x14ac:dyDescent="0.55000000000000004">
      <c r="A107" s="155">
        <v>29</v>
      </c>
      <c r="B107" s="119">
        <v>10.6</v>
      </c>
      <c r="C107" s="119" t="s">
        <v>412</v>
      </c>
      <c r="D107" s="153">
        <v>0</v>
      </c>
      <c r="E107" s="124"/>
      <c r="F107">
        <v>4.6319999999999997</v>
      </c>
      <c r="W107">
        <v>1.3420000000000001</v>
      </c>
      <c r="Y107">
        <v>0.89500000000000002</v>
      </c>
      <c r="AR107" t="s">
        <v>1844</v>
      </c>
      <c r="AT107" t="s">
        <v>1844</v>
      </c>
    </row>
    <row r="108" spans="1:46" x14ac:dyDescent="0.55000000000000004">
      <c r="A108" s="155"/>
      <c r="B108" s="119">
        <v>10.6</v>
      </c>
      <c r="C108" s="119" t="s">
        <v>412</v>
      </c>
      <c r="D108" s="153"/>
      <c r="E108" s="124">
        <v>5</v>
      </c>
      <c r="K108">
        <v>2.3820000000000001</v>
      </c>
      <c r="L108">
        <v>2.0920000000000001</v>
      </c>
      <c r="R108">
        <v>1.5</v>
      </c>
      <c r="T108">
        <v>0.86899999999999999</v>
      </c>
      <c r="AM108" t="s">
        <v>1844</v>
      </c>
    </row>
    <row r="109" spans="1:46" x14ac:dyDescent="0.55000000000000004">
      <c r="A109" s="155"/>
      <c r="B109" s="119">
        <v>11.4</v>
      </c>
      <c r="C109" s="119" t="s">
        <v>417</v>
      </c>
      <c r="D109" s="153"/>
      <c r="E109" s="124"/>
      <c r="W109">
        <v>1.2629999999999999</v>
      </c>
      <c r="AR109" t="s">
        <v>1844</v>
      </c>
    </row>
    <row r="110" spans="1:46" x14ac:dyDescent="0.55000000000000004">
      <c r="A110" s="155"/>
      <c r="B110" s="119">
        <v>11.4</v>
      </c>
      <c r="C110" s="119" t="s">
        <v>417</v>
      </c>
      <c r="D110" s="153"/>
      <c r="E110" s="124"/>
      <c r="N110">
        <v>2.4220000000000002</v>
      </c>
      <c r="O110">
        <v>2.1579999999999999</v>
      </c>
      <c r="AI110" t="s">
        <v>1846</v>
      </c>
      <c r="AJ110" t="s">
        <v>1846</v>
      </c>
    </row>
    <row r="111" spans="1:46" x14ac:dyDescent="0.55000000000000004">
      <c r="A111" s="155">
        <v>30</v>
      </c>
      <c r="B111" s="119">
        <v>4.9000000000000004</v>
      </c>
      <c r="C111" s="119" t="s">
        <v>422</v>
      </c>
      <c r="D111" s="153">
        <v>0</v>
      </c>
      <c r="E111" s="124"/>
      <c r="F111">
        <v>1.369</v>
      </c>
      <c r="H111">
        <v>1.212</v>
      </c>
      <c r="W111">
        <v>1.369</v>
      </c>
      <c r="AC111" t="s">
        <v>1844</v>
      </c>
      <c r="AR111" t="s">
        <v>1844</v>
      </c>
    </row>
    <row r="112" spans="1:46" x14ac:dyDescent="0.55000000000000004">
      <c r="A112" s="155"/>
      <c r="B112" s="119">
        <v>4.9000000000000004</v>
      </c>
      <c r="C112" s="119" t="s">
        <v>422</v>
      </c>
      <c r="D112" s="153"/>
      <c r="E112" s="124"/>
      <c r="K112">
        <v>1.974</v>
      </c>
      <c r="M112">
        <v>1.4219999999999999</v>
      </c>
      <c r="N112">
        <v>1.264</v>
      </c>
      <c r="R112">
        <v>2</v>
      </c>
      <c r="AH112" t="s">
        <v>1844</v>
      </c>
      <c r="AI112" t="s">
        <v>1844</v>
      </c>
      <c r="AM112" t="s">
        <v>1844</v>
      </c>
    </row>
    <row r="113" spans="1:46" x14ac:dyDescent="0.55000000000000004">
      <c r="A113" s="155"/>
      <c r="B113" s="119">
        <v>5.5</v>
      </c>
      <c r="C113" s="119" t="s">
        <v>425</v>
      </c>
      <c r="D113" s="153"/>
      <c r="E113" s="124"/>
      <c r="N113">
        <v>1.474</v>
      </c>
      <c r="S113">
        <v>1.895</v>
      </c>
      <c r="AI113" t="s">
        <v>1846</v>
      </c>
      <c r="AN113" t="s">
        <v>1842</v>
      </c>
    </row>
    <row r="114" spans="1:46" x14ac:dyDescent="0.55000000000000004">
      <c r="A114" s="155"/>
      <c r="B114" s="119">
        <v>5.9</v>
      </c>
      <c r="C114" s="119" t="s">
        <v>427</v>
      </c>
      <c r="D114" s="153"/>
      <c r="E114" s="124"/>
      <c r="F114">
        <v>1.29</v>
      </c>
      <c r="G114">
        <v>0.81599999999999995</v>
      </c>
      <c r="AB114" t="s">
        <v>1849</v>
      </c>
    </row>
    <row r="115" spans="1:46" x14ac:dyDescent="0.55000000000000004">
      <c r="A115" s="155"/>
      <c r="B115" s="119">
        <v>5.9</v>
      </c>
      <c r="C115" s="119" t="s">
        <v>427</v>
      </c>
      <c r="D115" s="153"/>
      <c r="E115" s="124"/>
      <c r="K115">
        <v>2.1320000000000001</v>
      </c>
      <c r="L115">
        <v>1.1850000000000001</v>
      </c>
      <c r="M115">
        <v>1.0660000000000001</v>
      </c>
      <c r="N115">
        <v>0.92100000000000004</v>
      </c>
      <c r="S115">
        <v>1.738</v>
      </c>
      <c r="T115">
        <v>2.2629999999999999</v>
      </c>
      <c r="AG115" t="s">
        <v>1849</v>
      </c>
      <c r="AH115" t="s">
        <v>1849</v>
      </c>
      <c r="AI115" t="s">
        <v>1846</v>
      </c>
      <c r="AN115" t="s">
        <v>1849</v>
      </c>
      <c r="AO115" t="s">
        <v>1849</v>
      </c>
    </row>
    <row r="116" spans="1:46" x14ac:dyDescent="0.55000000000000004">
      <c r="A116" s="155"/>
      <c r="B116" s="119">
        <v>8.8000000000000007</v>
      </c>
      <c r="C116" s="119" t="s">
        <v>298</v>
      </c>
      <c r="D116" s="153"/>
      <c r="E116" s="124"/>
      <c r="N116">
        <v>1.1060000000000001</v>
      </c>
      <c r="O116">
        <v>1.145</v>
      </c>
      <c r="AI116" t="s">
        <v>1846</v>
      </c>
      <c r="AJ116" t="s">
        <v>1846</v>
      </c>
    </row>
    <row r="117" spans="1:46" x14ac:dyDescent="0.55000000000000004">
      <c r="A117" s="155">
        <v>31</v>
      </c>
      <c r="B117" s="119">
        <v>6</v>
      </c>
      <c r="C117" s="119" t="s">
        <v>441</v>
      </c>
      <c r="D117" s="153">
        <v>1</v>
      </c>
      <c r="E117" s="124"/>
      <c r="H117">
        <v>1.3029999999999999</v>
      </c>
      <c r="I117">
        <v>1.0660000000000001</v>
      </c>
      <c r="X117">
        <v>2.3290000000000002</v>
      </c>
      <c r="AC117" t="s">
        <v>1844</v>
      </c>
      <c r="AD117" t="s">
        <v>1844</v>
      </c>
      <c r="AS117" t="s">
        <v>1844</v>
      </c>
    </row>
    <row r="118" spans="1:46" x14ac:dyDescent="0.55000000000000004">
      <c r="A118" s="155"/>
      <c r="B118" s="119">
        <v>6</v>
      </c>
      <c r="C118" s="119" t="s">
        <v>283</v>
      </c>
      <c r="D118" s="153"/>
      <c r="E118" s="124"/>
      <c r="K118">
        <v>2.25</v>
      </c>
      <c r="M118">
        <v>1.8160000000000001</v>
      </c>
      <c r="N118">
        <v>1.698</v>
      </c>
      <c r="O118">
        <v>1.3819999999999999</v>
      </c>
      <c r="R118">
        <v>2.0920000000000001</v>
      </c>
      <c r="S118">
        <v>1.8160000000000001</v>
      </c>
      <c r="AF118" t="s">
        <v>1844</v>
      </c>
      <c r="AH118" t="s">
        <v>1844</v>
      </c>
      <c r="AI118" t="s">
        <v>1844</v>
      </c>
      <c r="AM118" t="s">
        <v>1844</v>
      </c>
      <c r="AN118" t="s">
        <v>1844</v>
      </c>
    </row>
    <row r="119" spans="1:46" x14ac:dyDescent="0.55000000000000004">
      <c r="A119" s="155"/>
      <c r="B119" s="119">
        <v>6.3</v>
      </c>
      <c r="C119" s="119" t="s">
        <v>444</v>
      </c>
      <c r="D119" s="153"/>
      <c r="E119" s="124"/>
      <c r="F119">
        <v>1.3029999999999999</v>
      </c>
      <c r="G119">
        <v>1.0269999999999999</v>
      </c>
      <c r="H119">
        <v>1.145</v>
      </c>
      <c r="I119">
        <v>1.105</v>
      </c>
      <c r="X119">
        <v>1.6180000000000001</v>
      </c>
      <c r="AC119" t="s">
        <v>1844</v>
      </c>
      <c r="AD119" t="s">
        <v>1844</v>
      </c>
      <c r="AS119" t="s">
        <v>1844</v>
      </c>
    </row>
    <row r="120" spans="1:46" x14ac:dyDescent="0.55000000000000004">
      <c r="A120" s="155"/>
      <c r="B120" s="119">
        <v>6.3</v>
      </c>
      <c r="C120" s="119" t="s">
        <v>444</v>
      </c>
      <c r="D120" s="153"/>
      <c r="E120" s="124"/>
      <c r="M120">
        <v>1.2629999999999999</v>
      </c>
      <c r="N120">
        <v>0.94799999999999995</v>
      </c>
      <c r="S120">
        <v>1.7769999999999999</v>
      </c>
      <c r="AH120" t="s">
        <v>1844</v>
      </c>
      <c r="AI120" t="s">
        <v>1844</v>
      </c>
      <c r="AN120" t="s">
        <v>1844</v>
      </c>
    </row>
    <row r="121" spans="1:46" x14ac:dyDescent="0.55000000000000004">
      <c r="A121" s="155"/>
      <c r="B121" s="123">
        <v>6.1</v>
      </c>
      <c r="C121" s="119" t="s">
        <v>447</v>
      </c>
      <c r="D121" s="153"/>
      <c r="E121" s="124"/>
      <c r="H121">
        <v>1.974</v>
      </c>
      <c r="I121">
        <v>2.0139999999999998</v>
      </c>
      <c r="J121">
        <v>1.579</v>
      </c>
      <c r="Y121">
        <v>1.145</v>
      </c>
      <c r="AC121" t="s">
        <v>1842</v>
      </c>
      <c r="AD121" t="s">
        <v>1846</v>
      </c>
      <c r="AE121" t="s">
        <v>1846</v>
      </c>
      <c r="AT121" t="s">
        <v>1852</v>
      </c>
    </row>
    <row r="122" spans="1:46" x14ac:dyDescent="0.55000000000000004">
      <c r="A122" s="155"/>
      <c r="B122" s="123">
        <v>6.1</v>
      </c>
      <c r="C122" s="119" t="s">
        <v>447</v>
      </c>
      <c r="D122" s="153"/>
      <c r="E122" s="124"/>
      <c r="M122">
        <v>1.3169999999999999</v>
      </c>
      <c r="N122">
        <v>1.6319999999999999</v>
      </c>
      <c r="S122">
        <v>1.264</v>
      </c>
      <c r="AH122" t="s">
        <v>1842</v>
      </c>
      <c r="AI122" t="s">
        <v>1846</v>
      </c>
      <c r="AN122" t="s">
        <v>1852</v>
      </c>
    </row>
    <row r="123" spans="1:46" x14ac:dyDescent="0.55000000000000004">
      <c r="A123" s="155"/>
      <c r="B123" s="119">
        <v>7.4</v>
      </c>
      <c r="C123" s="119" t="s">
        <v>451</v>
      </c>
      <c r="D123" s="153"/>
      <c r="E123" s="124">
        <v>7</v>
      </c>
      <c r="M123">
        <v>1.5009999999999999</v>
      </c>
      <c r="N123">
        <v>1.264</v>
      </c>
      <c r="S123">
        <v>1.579</v>
      </c>
      <c r="AH123" t="s">
        <v>1842</v>
      </c>
      <c r="AI123" t="s">
        <v>1846</v>
      </c>
      <c r="AN123" t="s">
        <v>1852</v>
      </c>
    </row>
    <row r="124" spans="1:46" x14ac:dyDescent="0.55000000000000004">
      <c r="A124" s="155"/>
      <c r="B124" s="119">
        <v>7.8</v>
      </c>
      <c r="C124" s="119" t="s">
        <v>455</v>
      </c>
      <c r="D124" s="153"/>
      <c r="E124" s="124"/>
      <c r="H124">
        <v>2.0139999999999998</v>
      </c>
      <c r="I124">
        <v>1.9339999999999999</v>
      </c>
      <c r="J124">
        <v>1.7370000000000001</v>
      </c>
      <c r="X124">
        <v>1.1839999999999999</v>
      </c>
      <c r="Y124">
        <v>0.98699999999999999</v>
      </c>
      <c r="AC124" t="s">
        <v>1842</v>
      </c>
      <c r="AD124" t="s">
        <v>1846</v>
      </c>
      <c r="AE124" t="s">
        <v>1846</v>
      </c>
      <c r="AS124" t="s">
        <v>1852</v>
      </c>
      <c r="AT124" t="s">
        <v>1852</v>
      </c>
    </row>
    <row r="125" spans="1:46" x14ac:dyDescent="0.55000000000000004">
      <c r="A125" s="155"/>
      <c r="B125" s="119">
        <v>7.8</v>
      </c>
      <c r="C125" s="119" t="s">
        <v>455</v>
      </c>
      <c r="D125" s="153"/>
      <c r="E125" s="124"/>
      <c r="M125">
        <v>2.0009999999999999</v>
      </c>
      <c r="N125">
        <v>1.58</v>
      </c>
      <c r="O125">
        <v>1.2110000000000001</v>
      </c>
      <c r="S125">
        <v>1.6839999999999999</v>
      </c>
      <c r="AH125" t="s">
        <v>1842</v>
      </c>
      <c r="AI125" t="s">
        <v>1846</v>
      </c>
      <c r="AJ125" t="s">
        <v>1846</v>
      </c>
      <c r="AN125" t="s">
        <v>1851</v>
      </c>
    </row>
    <row r="126" spans="1:46" x14ac:dyDescent="0.55000000000000004">
      <c r="A126" s="155"/>
      <c r="B126" s="119">
        <v>8.1999999999999993</v>
      </c>
      <c r="C126" s="119" t="s">
        <v>458</v>
      </c>
      <c r="D126" s="153"/>
      <c r="E126" s="124"/>
      <c r="M126">
        <v>1.79</v>
      </c>
      <c r="N126">
        <v>1.579</v>
      </c>
      <c r="O126">
        <v>1.224</v>
      </c>
      <c r="R126">
        <v>1.264</v>
      </c>
      <c r="T126">
        <v>1.0269999999999999</v>
      </c>
      <c r="AH126" t="s">
        <v>1842</v>
      </c>
      <c r="AI126" t="s">
        <v>1846</v>
      </c>
      <c r="AJ126" t="s">
        <v>1846</v>
      </c>
      <c r="AM126" t="s">
        <v>1852</v>
      </c>
      <c r="AO126" t="s">
        <v>1851</v>
      </c>
    </row>
    <row r="127" spans="1:46" x14ac:dyDescent="0.55000000000000004">
      <c r="A127" s="155"/>
      <c r="B127" s="119">
        <v>8.1999999999999993</v>
      </c>
      <c r="C127" s="119" t="s">
        <v>458</v>
      </c>
      <c r="D127" s="153"/>
      <c r="E127" s="124"/>
      <c r="H127">
        <v>1.6970000000000001</v>
      </c>
      <c r="I127">
        <v>1.421</v>
      </c>
      <c r="J127">
        <v>1.474</v>
      </c>
      <c r="X127">
        <v>1.3420000000000001</v>
      </c>
      <c r="Y127">
        <v>1.105</v>
      </c>
      <c r="AC127" t="s">
        <v>1842</v>
      </c>
      <c r="AD127" t="s">
        <v>1846</v>
      </c>
      <c r="AE127" t="s">
        <v>1846</v>
      </c>
      <c r="AS127" t="s">
        <v>1852</v>
      </c>
      <c r="AT127" t="s">
        <v>1852</v>
      </c>
    </row>
    <row r="128" spans="1:46" x14ac:dyDescent="0.55000000000000004">
      <c r="A128" s="155">
        <v>32</v>
      </c>
      <c r="B128" s="119">
        <v>6.3</v>
      </c>
      <c r="C128" s="119" t="s">
        <v>463</v>
      </c>
      <c r="D128" s="153">
        <v>0</v>
      </c>
      <c r="E128" s="124"/>
      <c r="N128">
        <v>1.079</v>
      </c>
      <c r="P128">
        <v>1.421</v>
      </c>
      <c r="Q128">
        <v>0.89500000000000002</v>
      </c>
      <c r="R128">
        <v>1.7629999999999999</v>
      </c>
      <c r="S128">
        <v>1.079</v>
      </c>
      <c r="AI128" t="s">
        <v>1846</v>
      </c>
      <c r="AM128" t="s">
        <v>1846</v>
      </c>
      <c r="AN128" t="s">
        <v>1846</v>
      </c>
    </row>
    <row r="129" spans="1:46" x14ac:dyDescent="0.55000000000000004">
      <c r="A129" s="155"/>
      <c r="B129" s="119">
        <v>6.3</v>
      </c>
      <c r="C129" s="119" t="s">
        <v>463</v>
      </c>
      <c r="D129" s="153"/>
      <c r="E129" s="124">
        <v>6</v>
      </c>
      <c r="F129">
        <v>1.974</v>
      </c>
      <c r="G129">
        <v>1.619</v>
      </c>
      <c r="I129">
        <v>1.8560000000000001</v>
      </c>
      <c r="W129">
        <v>2.0529999999999999</v>
      </c>
      <c r="X129">
        <v>1.3029999999999999</v>
      </c>
      <c r="AB129" t="s">
        <v>1844</v>
      </c>
      <c r="AD129" t="s">
        <v>1846</v>
      </c>
      <c r="AR129" t="s">
        <v>1842</v>
      </c>
      <c r="AS129" t="s">
        <v>1846</v>
      </c>
    </row>
    <row r="130" spans="1:46" x14ac:dyDescent="0.55000000000000004">
      <c r="A130" s="155"/>
      <c r="B130" s="119">
        <v>6.11</v>
      </c>
      <c r="C130" s="119" t="s">
        <v>469</v>
      </c>
      <c r="D130" s="153"/>
      <c r="E130" s="124"/>
      <c r="O130">
        <v>1.224</v>
      </c>
      <c r="P130">
        <v>1.3420000000000001</v>
      </c>
      <c r="R130">
        <v>1.5389999999999999</v>
      </c>
      <c r="S130">
        <v>1.224</v>
      </c>
      <c r="T130">
        <v>1.4610000000000001</v>
      </c>
      <c r="AJ130" t="s">
        <v>1848</v>
      </c>
      <c r="AM130" t="s">
        <v>1846</v>
      </c>
      <c r="AN130" t="s">
        <v>1846</v>
      </c>
    </row>
    <row r="131" spans="1:46" x14ac:dyDescent="0.55000000000000004">
      <c r="A131" s="155"/>
      <c r="B131" s="119">
        <v>6.11</v>
      </c>
      <c r="C131" s="119" t="s">
        <v>469</v>
      </c>
      <c r="D131" s="153"/>
      <c r="E131" s="124"/>
      <c r="U131">
        <v>1.776</v>
      </c>
      <c r="W131">
        <v>1.3029999999999999</v>
      </c>
      <c r="X131">
        <v>1.4610000000000001</v>
      </c>
      <c r="AR131" t="s">
        <v>1842</v>
      </c>
      <c r="AS131" t="s">
        <v>1846</v>
      </c>
    </row>
    <row r="132" spans="1:46" x14ac:dyDescent="0.55000000000000004">
      <c r="A132" s="155">
        <v>33</v>
      </c>
      <c r="B132" s="119">
        <v>6</v>
      </c>
      <c r="C132" s="119" t="s">
        <v>482</v>
      </c>
      <c r="D132" s="153">
        <v>1</v>
      </c>
      <c r="E132" s="124"/>
      <c r="K132">
        <v>2.2109999999999999</v>
      </c>
      <c r="M132">
        <v>1.9470000000000001</v>
      </c>
      <c r="O132">
        <v>1.8420000000000001</v>
      </c>
      <c r="S132">
        <v>1.6319999999999999</v>
      </c>
      <c r="AH132" t="s">
        <v>1846</v>
      </c>
      <c r="AJ132" t="s">
        <v>1852</v>
      </c>
      <c r="AN132" t="s">
        <v>1852</v>
      </c>
    </row>
    <row r="133" spans="1:46" x14ac:dyDescent="0.55000000000000004">
      <c r="A133" s="155"/>
      <c r="B133" s="119">
        <v>6</v>
      </c>
      <c r="C133" s="119" t="s">
        <v>482</v>
      </c>
      <c r="D133" s="153"/>
      <c r="E133" s="124">
        <v>6</v>
      </c>
      <c r="G133">
        <v>1.895</v>
      </c>
      <c r="H133">
        <v>1.948</v>
      </c>
      <c r="I133">
        <v>1.58</v>
      </c>
      <c r="J133">
        <v>1.369</v>
      </c>
      <c r="X133">
        <v>1.369</v>
      </c>
      <c r="Y133">
        <v>1.3169999999999999</v>
      </c>
      <c r="AB133" t="s">
        <v>1846</v>
      </c>
      <c r="AC133" t="s">
        <v>1846</v>
      </c>
      <c r="AD133" t="s">
        <v>1846</v>
      </c>
      <c r="AE133" t="s">
        <v>1846</v>
      </c>
      <c r="AS133" t="s">
        <v>1846</v>
      </c>
      <c r="AT133" t="s">
        <v>1846</v>
      </c>
    </row>
    <row r="134" spans="1:46" x14ac:dyDescent="0.55000000000000004">
      <c r="A134" s="155">
        <v>34</v>
      </c>
      <c r="B134" s="119">
        <v>9.4</v>
      </c>
      <c r="C134" s="119" t="s">
        <v>489</v>
      </c>
      <c r="D134" s="153">
        <v>0</v>
      </c>
      <c r="E134" s="124"/>
      <c r="W134">
        <v>0.90900000000000003</v>
      </c>
      <c r="X134">
        <v>0.82899999999999996</v>
      </c>
      <c r="Y134">
        <v>0.82899999999999996</v>
      </c>
    </row>
    <row r="135" spans="1:46" x14ac:dyDescent="0.55000000000000004">
      <c r="A135" s="155"/>
      <c r="B135" s="119">
        <v>9.4</v>
      </c>
      <c r="C135" s="119" t="s">
        <v>489</v>
      </c>
      <c r="D135" s="153"/>
      <c r="E135" s="124">
        <v>5</v>
      </c>
      <c r="Q135">
        <v>0.78900000000000003</v>
      </c>
      <c r="R135">
        <v>0.78900000000000003</v>
      </c>
      <c r="T135">
        <v>0.71199999999999997</v>
      </c>
    </row>
    <row r="136" spans="1:46" x14ac:dyDescent="0.55000000000000004">
      <c r="A136" s="155">
        <v>35</v>
      </c>
      <c r="B136" s="119">
        <v>8.6999999999999993</v>
      </c>
      <c r="C136" s="119" t="s">
        <v>502</v>
      </c>
      <c r="D136" s="153">
        <v>1</v>
      </c>
      <c r="E136" s="124"/>
      <c r="L136">
        <v>1.5269999999999999</v>
      </c>
      <c r="O136">
        <v>2.105</v>
      </c>
      <c r="S136">
        <v>1.0269999999999999</v>
      </c>
      <c r="T136">
        <v>0.94799999999999995</v>
      </c>
      <c r="AG136" t="s">
        <v>1846</v>
      </c>
      <c r="AJ136" t="s">
        <v>1846</v>
      </c>
      <c r="AN136" t="s">
        <v>1844</v>
      </c>
      <c r="AO136" t="s">
        <v>1844</v>
      </c>
    </row>
    <row r="137" spans="1:46" x14ac:dyDescent="0.55000000000000004">
      <c r="A137" s="155"/>
      <c r="B137" s="119">
        <v>8.6999999999999993</v>
      </c>
      <c r="C137" s="119" t="s">
        <v>502</v>
      </c>
      <c r="D137" s="153"/>
      <c r="E137" s="124"/>
    </row>
    <row r="138" spans="1:46" x14ac:dyDescent="0.55000000000000004">
      <c r="A138" s="155"/>
      <c r="B138" s="119">
        <v>9.4</v>
      </c>
      <c r="C138" s="119" t="s">
        <v>507</v>
      </c>
      <c r="D138" s="153"/>
      <c r="E138" s="124">
        <v>9</v>
      </c>
      <c r="O138">
        <v>1.6319999999999999</v>
      </c>
      <c r="T138">
        <v>1.054</v>
      </c>
      <c r="AJ138" t="s">
        <v>1846</v>
      </c>
      <c r="AO138" t="s">
        <v>1846</v>
      </c>
    </row>
    <row r="139" spans="1:46" x14ac:dyDescent="0.55000000000000004">
      <c r="A139" s="155"/>
      <c r="B139" s="119">
        <v>9.4</v>
      </c>
      <c r="C139" s="119" t="s">
        <v>507</v>
      </c>
      <c r="D139" s="153"/>
      <c r="E139" s="124"/>
      <c r="I139">
        <v>1.212</v>
      </c>
      <c r="J139">
        <v>1.8420000000000001</v>
      </c>
      <c r="Y139">
        <v>0.94899999999999995</v>
      </c>
      <c r="AD139" t="s">
        <v>1846</v>
      </c>
      <c r="AE139" t="s">
        <v>1846</v>
      </c>
    </row>
    <row r="140" spans="1:46" x14ac:dyDescent="0.55000000000000004">
      <c r="A140" s="155">
        <v>36</v>
      </c>
      <c r="B140" s="123">
        <v>8.1</v>
      </c>
      <c r="C140" s="119" t="s">
        <v>512</v>
      </c>
      <c r="D140" s="153">
        <v>1</v>
      </c>
      <c r="E140" s="124"/>
      <c r="K140">
        <v>2.2109999999999999</v>
      </c>
      <c r="L140">
        <v>1.3029999999999999</v>
      </c>
      <c r="M140">
        <v>2.29</v>
      </c>
      <c r="N140">
        <v>1.8160000000000001</v>
      </c>
      <c r="O140">
        <v>2.2109999999999999</v>
      </c>
      <c r="Q140">
        <v>1.079</v>
      </c>
      <c r="R140">
        <v>1.6319999999999999</v>
      </c>
      <c r="S140">
        <v>1.2110000000000001</v>
      </c>
      <c r="T140">
        <v>1.3420000000000001</v>
      </c>
      <c r="AM140" t="s">
        <v>1844</v>
      </c>
      <c r="AN140" t="s">
        <v>1844</v>
      </c>
      <c r="AO140" t="s">
        <v>1844</v>
      </c>
    </row>
    <row r="141" spans="1:46" x14ac:dyDescent="0.55000000000000004">
      <c r="A141" s="155"/>
      <c r="B141" s="123">
        <v>8.1</v>
      </c>
      <c r="C141" s="119" t="s">
        <v>512</v>
      </c>
      <c r="D141" s="153"/>
      <c r="E141" s="124"/>
      <c r="G141">
        <v>1.6579999999999999</v>
      </c>
      <c r="H141">
        <v>1.9350000000000001</v>
      </c>
      <c r="I141">
        <v>1.6319999999999999</v>
      </c>
      <c r="J141">
        <v>1.895</v>
      </c>
      <c r="V141">
        <v>1.2110000000000001</v>
      </c>
      <c r="W141">
        <v>1.2629999999999999</v>
      </c>
      <c r="X141">
        <v>1.2629999999999999</v>
      </c>
      <c r="Y141">
        <v>1.1839999999999999</v>
      </c>
      <c r="AD141" t="s">
        <v>1844</v>
      </c>
      <c r="AE141" t="s">
        <v>1844</v>
      </c>
      <c r="AN141" t="s">
        <v>1844</v>
      </c>
      <c r="AO141" t="s">
        <v>1844</v>
      </c>
    </row>
    <row r="142" spans="1:46" x14ac:dyDescent="0.55000000000000004">
      <c r="A142" s="155"/>
      <c r="B142" s="119">
        <v>10.1</v>
      </c>
      <c r="C142" s="119" t="s">
        <v>447</v>
      </c>
      <c r="D142" s="153"/>
      <c r="E142" s="124">
        <v>7</v>
      </c>
      <c r="F142">
        <v>1.8160000000000001</v>
      </c>
      <c r="H142">
        <v>1.6180000000000001</v>
      </c>
      <c r="I142">
        <v>1.264</v>
      </c>
      <c r="J142">
        <v>1.9339999999999999</v>
      </c>
      <c r="V142">
        <v>1</v>
      </c>
      <c r="AC142" t="s">
        <v>1846</v>
      </c>
      <c r="AD142" t="s">
        <v>1846</v>
      </c>
      <c r="AE142" t="s">
        <v>1846</v>
      </c>
      <c r="AQ142" t="s">
        <v>1846</v>
      </c>
    </row>
    <row r="143" spans="1:46" x14ac:dyDescent="0.55000000000000004">
      <c r="A143" s="155"/>
      <c r="B143" s="119">
        <v>10.1</v>
      </c>
      <c r="C143" s="119" t="s">
        <v>447</v>
      </c>
      <c r="D143" s="153"/>
      <c r="E143" s="124"/>
      <c r="M143">
        <v>2.2109999999999999</v>
      </c>
      <c r="N143">
        <v>1.7370000000000001</v>
      </c>
      <c r="O143">
        <v>2.6320000000000001</v>
      </c>
      <c r="R143">
        <v>1.3029999999999999</v>
      </c>
      <c r="T143">
        <v>1.145</v>
      </c>
      <c r="AJ143" t="s">
        <v>1846</v>
      </c>
      <c r="AM143" t="s">
        <v>1846</v>
      </c>
      <c r="AO143" t="s">
        <v>1851</v>
      </c>
    </row>
    <row r="144" spans="1:46" x14ac:dyDescent="0.55000000000000004">
      <c r="A144" s="155"/>
      <c r="B144" s="119">
        <v>11.4</v>
      </c>
      <c r="C144" s="119" t="s">
        <v>458</v>
      </c>
      <c r="D144" s="153"/>
      <c r="E144" s="124"/>
      <c r="M144">
        <v>1.4219999999999999</v>
      </c>
      <c r="N144">
        <v>1.54</v>
      </c>
      <c r="O144">
        <v>2.0139999999999998</v>
      </c>
      <c r="AI144" t="s">
        <v>1844</v>
      </c>
      <c r="AJ144" t="s">
        <v>1846</v>
      </c>
    </row>
    <row r="145" spans="1:46" x14ac:dyDescent="0.55000000000000004">
      <c r="A145" s="155">
        <v>37</v>
      </c>
      <c r="B145" s="119">
        <v>5.4</v>
      </c>
      <c r="C145" s="119" t="s">
        <v>521</v>
      </c>
      <c r="D145" s="153">
        <v>1</v>
      </c>
      <c r="E145" s="124"/>
      <c r="F145">
        <v>1.421</v>
      </c>
      <c r="G145">
        <v>1.6579999999999999</v>
      </c>
      <c r="I145">
        <v>1.7370000000000001</v>
      </c>
      <c r="W145">
        <v>0.86899999999999999</v>
      </c>
      <c r="X145">
        <v>1.421</v>
      </c>
      <c r="AA145" t="s">
        <v>1844</v>
      </c>
      <c r="AB145" t="s">
        <v>1844</v>
      </c>
      <c r="AD145" t="s">
        <v>1844</v>
      </c>
      <c r="AR145" t="s">
        <v>1844</v>
      </c>
      <c r="AS145" t="s">
        <v>1844</v>
      </c>
    </row>
    <row r="146" spans="1:46" x14ac:dyDescent="0.55000000000000004">
      <c r="A146" s="155"/>
      <c r="B146" s="119">
        <v>5.4</v>
      </c>
      <c r="C146" s="119" t="s">
        <v>524</v>
      </c>
      <c r="D146" s="153"/>
      <c r="E146" s="124">
        <v>2</v>
      </c>
      <c r="S146">
        <v>1.5529999999999999</v>
      </c>
      <c r="AN146" t="s">
        <v>1844</v>
      </c>
    </row>
    <row r="147" spans="1:46" x14ac:dyDescent="0.55000000000000004">
      <c r="A147" s="155">
        <v>38</v>
      </c>
      <c r="B147" s="119">
        <v>6.4</v>
      </c>
      <c r="C147" s="119" t="s">
        <v>528</v>
      </c>
      <c r="D147" s="153">
        <v>0</v>
      </c>
      <c r="E147" s="124"/>
      <c r="L147">
        <v>1.6579999999999999</v>
      </c>
      <c r="M147">
        <v>1.9470000000000001</v>
      </c>
      <c r="N147">
        <v>1.948</v>
      </c>
      <c r="R147">
        <v>1.619</v>
      </c>
      <c r="S147">
        <v>0.63300000000000001</v>
      </c>
      <c r="T147">
        <v>0.98799999999999999</v>
      </c>
      <c r="AM147" t="s">
        <v>1846</v>
      </c>
      <c r="AN147" t="s">
        <v>1846</v>
      </c>
      <c r="AO147" t="s">
        <v>1846</v>
      </c>
    </row>
    <row r="148" spans="1:46" x14ac:dyDescent="0.55000000000000004">
      <c r="A148" s="155"/>
      <c r="B148" s="119">
        <v>6.4</v>
      </c>
      <c r="C148" s="119" t="s">
        <v>528</v>
      </c>
      <c r="D148" s="153"/>
      <c r="E148" s="124"/>
      <c r="H148">
        <v>1.343</v>
      </c>
      <c r="I148">
        <v>1.2629999999999999</v>
      </c>
      <c r="W148">
        <v>1.0269999999999999</v>
      </c>
      <c r="X148">
        <v>1.1319999999999999</v>
      </c>
      <c r="Y148">
        <v>0.84199999999999997</v>
      </c>
      <c r="AS148" t="s">
        <v>1848</v>
      </c>
      <c r="AT148" t="s">
        <v>1848</v>
      </c>
    </row>
    <row r="149" spans="1:46" x14ac:dyDescent="0.55000000000000004">
      <c r="A149" s="155"/>
      <c r="B149" s="119">
        <v>6.11</v>
      </c>
      <c r="C149" s="119" t="s">
        <v>531</v>
      </c>
      <c r="D149" s="153"/>
      <c r="E149" s="124"/>
    </row>
    <row r="150" spans="1:46" x14ac:dyDescent="0.55000000000000004">
      <c r="A150" s="155"/>
      <c r="B150" s="123">
        <v>7.1</v>
      </c>
      <c r="C150" s="119" t="s">
        <v>532</v>
      </c>
      <c r="D150" s="153"/>
      <c r="E150" s="124"/>
      <c r="G150">
        <v>0.98799999999999999</v>
      </c>
      <c r="H150">
        <v>1.3819999999999999</v>
      </c>
      <c r="V150">
        <v>0.76300000000000001</v>
      </c>
      <c r="W150">
        <v>0.86799999999999999</v>
      </c>
      <c r="Y150">
        <v>0.73699999999999999</v>
      </c>
      <c r="AT150" t="s">
        <v>1846</v>
      </c>
    </row>
    <row r="151" spans="1:46" x14ac:dyDescent="0.55000000000000004">
      <c r="A151" s="155"/>
      <c r="B151" s="123">
        <v>7.1</v>
      </c>
      <c r="C151" s="119" t="s">
        <v>532</v>
      </c>
      <c r="D151" s="153"/>
      <c r="E151" s="124"/>
      <c r="K151">
        <v>1.2889999999999999</v>
      </c>
      <c r="L151">
        <v>1.0529999999999999</v>
      </c>
      <c r="M151">
        <v>1.5</v>
      </c>
      <c r="N151">
        <v>0.54500000000000004</v>
      </c>
      <c r="R151">
        <v>1.1399999999999999</v>
      </c>
      <c r="S151">
        <v>0.94799999999999995</v>
      </c>
      <c r="T151">
        <v>1.1579999999999999</v>
      </c>
      <c r="AM151" t="s">
        <v>1846</v>
      </c>
      <c r="AN151" t="s">
        <v>1846</v>
      </c>
      <c r="AO151" t="s">
        <v>1846</v>
      </c>
    </row>
    <row r="152" spans="1:46" x14ac:dyDescent="0.55000000000000004">
      <c r="A152" s="155"/>
      <c r="B152" s="123">
        <v>9.1</v>
      </c>
      <c r="C152" s="119" t="s">
        <v>535</v>
      </c>
      <c r="D152" s="153"/>
      <c r="E152" s="124"/>
      <c r="F152">
        <v>1.6180000000000001</v>
      </c>
      <c r="H152">
        <v>0.84299999999999997</v>
      </c>
      <c r="I152">
        <v>0.82899999999999996</v>
      </c>
      <c r="J152">
        <v>1.1579999999999999</v>
      </c>
      <c r="W152">
        <v>0.79</v>
      </c>
      <c r="X152">
        <v>1.026</v>
      </c>
      <c r="AS152" t="s">
        <v>1846</v>
      </c>
    </row>
    <row r="153" spans="1:46" x14ac:dyDescent="0.55000000000000004">
      <c r="A153" s="155"/>
      <c r="B153" s="123">
        <v>9.1</v>
      </c>
      <c r="C153" s="119" t="s">
        <v>535</v>
      </c>
      <c r="D153" s="153"/>
      <c r="E153" s="124">
        <v>8</v>
      </c>
      <c r="L153">
        <v>1.2889999999999999</v>
      </c>
      <c r="M153">
        <v>1.1839999999999999</v>
      </c>
      <c r="N153">
        <v>0.94699999999999995</v>
      </c>
      <c r="O153">
        <v>1.6579999999999999</v>
      </c>
      <c r="R153">
        <v>1.1839999999999999</v>
      </c>
      <c r="S153">
        <v>1</v>
      </c>
      <c r="T153">
        <v>0.94799999999999995</v>
      </c>
      <c r="AM153" t="s">
        <v>1846</v>
      </c>
      <c r="AN153" t="s">
        <v>1846</v>
      </c>
      <c r="AO153" t="s">
        <v>1846</v>
      </c>
    </row>
    <row r="154" spans="1:46" x14ac:dyDescent="0.55000000000000004">
      <c r="A154" s="155"/>
      <c r="B154" s="123">
        <v>10.1</v>
      </c>
      <c r="C154" s="119" t="s">
        <v>540</v>
      </c>
      <c r="D154" s="153"/>
      <c r="E154" s="124"/>
      <c r="F154">
        <v>1.579</v>
      </c>
      <c r="G154">
        <v>1.026</v>
      </c>
      <c r="H154">
        <v>1.579</v>
      </c>
      <c r="I154">
        <v>1.2629999999999999</v>
      </c>
      <c r="J154">
        <v>1.6850000000000001</v>
      </c>
      <c r="W154">
        <v>0.97399999999999998</v>
      </c>
      <c r="X154">
        <v>0.97399999999999998</v>
      </c>
      <c r="Y154">
        <v>0.89500000000000002</v>
      </c>
      <c r="AS154" t="s">
        <v>1846</v>
      </c>
      <c r="AT154" t="s">
        <v>1846</v>
      </c>
    </row>
    <row r="155" spans="1:46" x14ac:dyDescent="0.55000000000000004">
      <c r="A155" s="155"/>
      <c r="B155" s="123">
        <v>10.1</v>
      </c>
      <c r="C155" s="119" t="s">
        <v>540</v>
      </c>
      <c r="D155" s="153"/>
      <c r="E155" s="124"/>
      <c r="M155">
        <v>1.0669999999999999</v>
      </c>
      <c r="N155">
        <v>1.54</v>
      </c>
      <c r="O155">
        <v>1.579</v>
      </c>
      <c r="R155">
        <v>1.0529999999999999</v>
      </c>
      <c r="S155">
        <v>1.079</v>
      </c>
      <c r="T155">
        <v>1.0529999999999999</v>
      </c>
      <c r="AM155" t="s">
        <v>1846</v>
      </c>
      <c r="AN155" t="s">
        <v>1846</v>
      </c>
      <c r="AO155" t="s">
        <v>1846</v>
      </c>
    </row>
    <row r="156" spans="1:46" x14ac:dyDescent="0.55000000000000004">
      <c r="A156" s="155">
        <v>39</v>
      </c>
      <c r="B156" s="119">
        <v>8.3000000000000007</v>
      </c>
      <c r="C156" s="119" t="s">
        <v>547</v>
      </c>
      <c r="D156" s="153">
        <v>1</v>
      </c>
      <c r="E156" s="124">
        <v>8</v>
      </c>
      <c r="H156">
        <v>1.843</v>
      </c>
      <c r="J156">
        <v>1.6970000000000001</v>
      </c>
      <c r="W156">
        <v>1.343</v>
      </c>
      <c r="X156">
        <v>1.6180000000000001</v>
      </c>
      <c r="Y156">
        <v>1.383</v>
      </c>
      <c r="AR156" t="s">
        <v>1852</v>
      </c>
    </row>
    <row r="157" spans="1:46" x14ac:dyDescent="0.55000000000000004">
      <c r="A157" s="155"/>
      <c r="B157" s="119">
        <v>8.9</v>
      </c>
      <c r="C157" s="119" t="s">
        <v>550</v>
      </c>
      <c r="D157" s="153"/>
      <c r="E157" s="124"/>
      <c r="H157">
        <v>1.7110000000000001</v>
      </c>
      <c r="J157">
        <v>1.3819999999999999</v>
      </c>
      <c r="X157">
        <v>1.2110000000000001</v>
      </c>
      <c r="Y157">
        <v>1.105</v>
      </c>
      <c r="AC157" t="s">
        <v>1844</v>
      </c>
      <c r="AE157" t="s">
        <v>1844</v>
      </c>
      <c r="AS157" t="s">
        <v>1844</v>
      </c>
    </row>
    <row r="158" spans="1:46" x14ac:dyDescent="0.55000000000000004">
      <c r="A158" s="155"/>
      <c r="B158" s="119">
        <v>8.9</v>
      </c>
      <c r="C158" s="119" t="s">
        <v>550</v>
      </c>
      <c r="D158" s="153"/>
      <c r="E158" s="124"/>
      <c r="M158">
        <v>1.3160000000000001</v>
      </c>
      <c r="N158">
        <v>2.0529999999999999</v>
      </c>
      <c r="R158">
        <v>1.079</v>
      </c>
      <c r="S158">
        <v>1.3420000000000001</v>
      </c>
      <c r="T158">
        <v>0.73699999999999999</v>
      </c>
      <c r="AM158" t="s">
        <v>1846</v>
      </c>
      <c r="AN158" t="s">
        <v>1846</v>
      </c>
    </row>
    <row r="159" spans="1:46" x14ac:dyDescent="0.55000000000000004">
      <c r="A159" s="155">
        <v>40</v>
      </c>
      <c r="B159" s="119">
        <v>8.1999999999999993</v>
      </c>
      <c r="C159" s="119" t="s">
        <v>555</v>
      </c>
      <c r="D159" s="153">
        <v>0</v>
      </c>
      <c r="E159" s="124"/>
      <c r="K159">
        <v>2.2629999999999999</v>
      </c>
      <c r="L159">
        <v>1.7889999999999999</v>
      </c>
      <c r="N159">
        <v>1.421</v>
      </c>
      <c r="R159">
        <v>1.8560000000000001</v>
      </c>
      <c r="S159">
        <v>1.1850000000000001</v>
      </c>
      <c r="T159">
        <v>1.776</v>
      </c>
      <c r="AG159" t="s">
        <v>1844</v>
      </c>
      <c r="AI159" t="s">
        <v>1844</v>
      </c>
      <c r="AM159" t="s">
        <v>1844</v>
      </c>
      <c r="AN159" t="s">
        <v>1844</v>
      </c>
      <c r="AO159" t="s">
        <v>1844</v>
      </c>
    </row>
    <row r="160" spans="1:46" x14ac:dyDescent="0.55000000000000004">
      <c r="A160" s="155"/>
      <c r="B160" s="119">
        <v>8.1999999999999993</v>
      </c>
      <c r="C160" s="119" t="s">
        <v>555</v>
      </c>
      <c r="D160" s="153"/>
      <c r="E160" s="124"/>
      <c r="U160">
        <v>1.1839999999999999</v>
      </c>
      <c r="V160">
        <v>1.2889999999999999</v>
      </c>
      <c r="W160">
        <v>1.8160000000000001</v>
      </c>
      <c r="X160">
        <v>1.343</v>
      </c>
      <c r="Y160">
        <v>1.4610000000000001</v>
      </c>
      <c r="AR160" t="s">
        <v>1844</v>
      </c>
      <c r="AS160" t="s">
        <v>1844</v>
      </c>
      <c r="AT160" t="s">
        <v>1844</v>
      </c>
    </row>
    <row r="161" spans="1:46" x14ac:dyDescent="0.55000000000000004">
      <c r="A161" s="155"/>
      <c r="B161" s="119">
        <v>8.6</v>
      </c>
      <c r="C161" s="119" t="s">
        <v>558</v>
      </c>
      <c r="D161" s="153"/>
      <c r="E161" s="124"/>
      <c r="J161">
        <v>2.4740000000000002</v>
      </c>
      <c r="U161">
        <v>1.8160000000000001</v>
      </c>
      <c r="V161">
        <v>1.6180000000000001</v>
      </c>
      <c r="W161">
        <v>1.6839999999999999</v>
      </c>
      <c r="X161">
        <v>0.97399999999999998</v>
      </c>
      <c r="Y161">
        <v>1.1060000000000001</v>
      </c>
      <c r="AE161" t="s">
        <v>1846</v>
      </c>
      <c r="AR161" t="s">
        <v>1846</v>
      </c>
      <c r="AS161" t="s">
        <v>1846</v>
      </c>
      <c r="AT161" t="s">
        <v>1846</v>
      </c>
    </row>
    <row r="162" spans="1:46" x14ac:dyDescent="0.55000000000000004">
      <c r="A162" s="155"/>
      <c r="B162" s="119">
        <v>8.6</v>
      </c>
      <c r="C162" s="119" t="s">
        <v>558</v>
      </c>
      <c r="D162" s="153"/>
      <c r="E162" s="124">
        <v>6</v>
      </c>
      <c r="K162">
        <v>2.1579999999999999</v>
      </c>
      <c r="R162">
        <v>1.395</v>
      </c>
      <c r="S162">
        <v>1.2110000000000001</v>
      </c>
      <c r="T162">
        <v>1.395</v>
      </c>
      <c r="AM162" t="s">
        <v>1846</v>
      </c>
      <c r="AN162" t="s">
        <v>1846</v>
      </c>
      <c r="AO162" t="s">
        <v>1846</v>
      </c>
    </row>
    <row r="163" spans="1:46" x14ac:dyDescent="0.55000000000000004">
      <c r="A163" s="155"/>
      <c r="B163" s="119">
        <v>9.1</v>
      </c>
      <c r="C163" s="119" t="s">
        <v>524</v>
      </c>
      <c r="D163" s="153"/>
      <c r="E163" s="124"/>
    </row>
    <row r="164" spans="1:46" x14ac:dyDescent="0.55000000000000004">
      <c r="A164" s="155"/>
      <c r="B164" s="119">
        <v>11.1</v>
      </c>
      <c r="C164" s="119" t="s">
        <v>469</v>
      </c>
      <c r="D164" s="153"/>
      <c r="E164" s="124"/>
      <c r="K164">
        <v>2.25</v>
      </c>
      <c r="R164">
        <v>1.9339999999999999</v>
      </c>
      <c r="S164">
        <v>1.145</v>
      </c>
      <c r="T164">
        <v>1.6579999999999999</v>
      </c>
      <c r="AM164" t="s">
        <v>1846</v>
      </c>
      <c r="AN164" t="s">
        <v>1846</v>
      </c>
      <c r="AO164" t="s">
        <v>1846</v>
      </c>
    </row>
    <row r="165" spans="1:46" x14ac:dyDescent="0.55000000000000004">
      <c r="A165" s="155"/>
      <c r="B165" s="119">
        <v>11.1</v>
      </c>
      <c r="C165" s="119" t="s">
        <v>469</v>
      </c>
      <c r="D165" s="153"/>
      <c r="E165" s="124"/>
      <c r="I165">
        <v>1.6180000000000001</v>
      </c>
      <c r="J165">
        <v>1.6180000000000001</v>
      </c>
      <c r="W165">
        <v>1.6839999999999999</v>
      </c>
      <c r="X165">
        <v>1.026</v>
      </c>
      <c r="Y165">
        <v>0.71099999999999997</v>
      </c>
      <c r="AD165" t="s">
        <v>1846</v>
      </c>
      <c r="AE165" t="s">
        <v>1846</v>
      </c>
      <c r="AR165" t="s">
        <v>1846</v>
      </c>
      <c r="AS165" t="s">
        <v>1846</v>
      </c>
      <c r="AT165" t="s">
        <v>1846</v>
      </c>
    </row>
    <row r="166" spans="1:46" x14ac:dyDescent="0.55000000000000004">
      <c r="A166" s="155">
        <v>41</v>
      </c>
      <c r="B166" s="119">
        <v>6.8</v>
      </c>
      <c r="C166" s="119" t="s">
        <v>567</v>
      </c>
      <c r="D166" s="153">
        <v>0</v>
      </c>
      <c r="E166" s="124">
        <v>8</v>
      </c>
      <c r="K166">
        <v>1.619</v>
      </c>
      <c r="L166">
        <v>1.1850000000000001</v>
      </c>
      <c r="M166">
        <v>1.1850000000000001</v>
      </c>
      <c r="N166">
        <v>0.98799999999999999</v>
      </c>
      <c r="O166">
        <v>1.264</v>
      </c>
      <c r="R166">
        <v>0.71099999999999997</v>
      </c>
      <c r="S166">
        <v>0.79</v>
      </c>
      <c r="T166">
        <v>0.71099999999999997</v>
      </c>
      <c r="AH166" t="s">
        <v>1844</v>
      </c>
      <c r="AI166" t="s">
        <v>1844</v>
      </c>
      <c r="AJ166" t="s">
        <v>1844</v>
      </c>
      <c r="AM166" t="s">
        <v>1851</v>
      </c>
      <c r="AN166" t="s">
        <v>1846</v>
      </c>
    </row>
    <row r="167" spans="1:46" x14ac:dyDescent="0.55000000000000004">
      <c r="A167" s="155"/>
      <c r="B167" s="119">
        <v>6.8</v>
      </c>
      <c r="C167" s="119" t="s">
        <v>567</v>
      </c>
      <c r="D167" s="153"/>
      <c r="E167" s="124"/>
      <c r="F167">
        <v>1.79</v>
      </c>
      <c r="G167">
        <v>1.3420000000000001</v>
      </c>
      <c r="H167">
        <v>1.2729999999999999</v>
      </c>
      <c r="I167">
        <v>1.228</v>
      </c>
      <c r="X167">
        <v>1.077</v>
      </c>
      <c r="AS167" t="s">
        <v>1844</v>
      </c>
    </row>
    <row r="168" spans="1:46" x14ac:dyDescent="0.55000000000000004">
      <c r="A168" s="155">
        <v>42</v>
      </c>
      <c r="B168" s="119">
        <v>6</v>
      </c>
      <c r="C168" s="119" t="s">
        <v>572</v>
      </c>
      <c r="D168" s="153">
        <v>0</v>
      </c>
      <c r="E168" s="124"/>
      <c r="F168">
        <v>1.1850000000000001</v>
      </c>
      <c r="G168">
        <v>1.7370000000000001</v>
      </c>
      <c r="H168">
        <v>1.4610000000000001</v>
      </c>
      <c r="I168">
        <v>0.90900000000000003</v>
      </c>
      <c r="J168">
        <v>1.3819999999999999</v>
      </c>
      <c r="W168">
        <v>1.3819999999999999</v>
      </c>
      <c r="X168">
        <v>1.224</v>
      </c>
      <c r="Y168">
        <v>1.0669999999999999</v>
      </c>
      <c r="AS168" t="s">
        <v>1844</v>
      </c>
      <c r="AT168" t="s">
        <v>1844</v>
      </c>
    </row>
    <row r="169" spans="1:46" x14ac:dyDescent="0.55000000000000004">
      <c r="A169" s="155"/>
      <c r="B169" s="119">
        <v>6.11</v>
      </c>
      <c r="C169" s="119" t="s">
        <v>575</v>
      </c>
      <c r="D169" s="153"/>
      <c r="E169" s="124">
        <v>3</v>
      </c>
      <c r="K169">
        <v>1.895</v>
      </c>
      <c r="L169">
        <v>1.579</v>
      </c>
      <c r="M169">
        <v>1.5</v>
      </c>
      <c r="N169">
        <v>1.224</v>
      </c>
      <c r="O169">
        <v>1.8160000000000001</v>
      </c>
      <c r="R169">
        <v>1.2110000000000001</v>
      </c>
      <c r="S169">
        <v>1.0529999999999999</v>
      </c>
      <c r="T169">
        <v>0.71099999999999997</v>
      </c>
      <c r="AM169" t="s">
        <v>1844</v>
      </c>
      <c r="AN169" t="s">
        <v>1844</v>
      </c>
    </row>
    <row r="170" spans="1:46" x14ac:dyDescent="0.55000000000000004">
      <c r="A170" s="155"/>
      <c r="B170" s="119">
        <v>6.11</v>
      </c>
      <c r="C170" s="119" t="s">
        <v>575</v>
      </c>
      <c r="D170" s="153"/>
      <c r="E170" s="124"/>
      <c r="F170">
        <v>1.29</v>
      </c>
      <c r="G170">
        <v>1.5</v>
      </c>
      <c r="H170">
        <v>1.5529999999999999</v>
      </c>
      <c r="I170">
        <v>1.026</v>
      </c>
      <c r="W170">
        <v>1.1319999999999999</v>
      </c>
      <c r="X170">
        <v>1.1060000000000001</v>
      </c>
      <c r="Y170">
        <v>1.079</v>
      </c>
      <c r="AR170" t="s">
        <v>1844</v>
      </c>
      <c r="AS170" t="s">
        <v>1844</v>
      </c>
    </row>
    <row r="171" spans="1:46" x14ac:dyDescent="0.55000000000000004">
      <c r="A171" s="155">
        <v>43</v>
      </c>
      <c r="B171" s="119">
        <v>6.9</v>
      </c>
      <c r="C171" s="119" t="s">
        <v>580</v>
      </c>
      <c r="D171" s="153">
        <v>1</v>
      </c>
      <c r="E171" s="124"/>
    </row>
    <row r="172" spans="1:46" x14ac:dyDescent="0.55000000000000004">
      <c r="A172" s="155"/>
      <c r="B172" s="119">
        <v>7.2</v>
      </c>
      <c r="C172" s="119" t="s">
        <v>581</v>
      </c>
      <c r="D172" s="153"/>
      <c r="E172" s="124"/>
      <c r="R172">
        <v>0.81599999999999995</v>
      </c>
      <c r="S172">
        <v>0.76300000000000001</v>
      </c>
      <c r="T172">
        <v>0.73699999999999999</v>
      </c>
      <c r="AM172" t="s">
        <v>1852</v>
      </c>
      <c r="AN172" t="s">
        <v>1846</v>
      </c>
      <c r="AO172" t="s">
        <v>1846</v>
      </c>
    </row>
    <row r="173" spans="1:46" x14ac:dyDescent="0.55000000000000004">
      <c r="A173" s="155"/>
      <c r="B173" s="119">
        <v>7.2</v>
      </c>
      <c r="C173" s="119" t="s">
        <v>581</v>
      </c>
      <c r="D173" s="153"/>
      <c r="E173" s="124"/>
      <c r="F173">
        <v>1.698</v>
      </c>
      <c r="G173">
        <v>1.264</v>
      </c>
      <c r="H173">
        <v>1.2629999999999999</v>
      </c>
      <c r="I173">
        <v>0.86899999999999999</v>
      </c>
      <c r="J173">
        <v>1.0669999999999999</v>
      </c>
      <c r="W173">
        <v>0.63200000000000001</v>
      </c>
      <c r="X173">
        <v>1.0660000000000001</v>
      </c>
      <c r="Y173">
        <v>0.90900000000000003</v>
      </c>
      <c r="AB173" t="s">
        <v>1844</v>
      </c>
      <c r="AC173" t="s">
        <v>1844</v>
      </c>
      <c r="AD173" t="s">
        <v>1844</v>
      </c>
      <c r="AE173" t="s">
        <v>1846</v>
      </c>
      <c r="AR173" t="s">
        <v>1852</v>
      </c>
      <c r="AS173" t="s">
        <v>1846</v>
      </c>
      <c r="AT173" t="s">
        <v>1846</v>
      </c>
    </row>
    <row r="174" spans="1:46" x14ac:dyDescent="0.55000000000000004">
      <c r="A174" s="155"/>
      <c r="B174" s="123">
        <v>7.1</v>
      </c>
      <c r="C174" s="119" t="s">
        <v>584</v>
      </c>
      <c r="D174" s="153"/>
      <c r="E174" s="124"/>
      <c r="K174">
        <v>1.58</v>
      </c>
      <c r="L174">
        <v>1.0529999999999999</v>
      </c>
      <c r="M174">
        <v>1.5269999999999999</v>
      </c>
      <c r="N174">
        <v>1.3169999999999999</v>
      </c>
      <c r="O174">
        <v>1.58</v>
      </c>
      <c r="R174">
        <v>1.264</v>
      </c>
      <c r="S174">
        <v>1.343</v>
      </c>
      <c r="T174">
        <v>1.1060000000000001</v>
      </c>
      <c r="AG174" t="s">
        <v>1852</v>
      </c>
      <c r="AH174" t="s">
        <v>1852</v>
      </c>
      <c r="AI174" t="s">
        <v>1852</v>
      </c>
      <c r="AJ174" t="s">
        <v>1852</v>
      </c>
      <c r="AR174" t="s">
        <v>1852</v>
      </c>
      <c r="AS174" t="s">
        <v>1846</v>
      </c>
      <c r="AT174" t="s">
        <v>1846</v>
      </c>
    </row>
    <row r="175" spans="1:46" x14ac:dyDescent="0.55000000000000004">
      <c r="A175" s="155"/>
      <c r="B175" s="123">
        <v>7.1</v>
      </c>
      <c r="C175" s="119" t="s">
        <v>584</v>
      </c>
      <c r="D175" s="153"/>
      <c r="E175" s="124"/>
      <c r="H175">
        <v>1.026</v>
      </c>
      <c r="I175">
        <v>0.94799999999999995</v>
      </c>
      <c r="J175">
        <v>1.0669999999999999</v>
      </c>
      <c r="W175">
        <v>0.86899999999999999</v>
      </c>
      <c r="X175">
        <v>0.94799999999999995</v>
      </c>
      <c r="Y175">
        <v>1.1850000000000001</v>
      </c>
      <c r="AC175" t="s">
        <v>1842</v>
      </c>
      <c r="AD175" t="s">
        <v>1846</v>
      </c>
      <c r="AE175" t="s">
        <v>1846</v>
      </c>
      <c r="AR175" t="s">
        <v>1852</v>
      </c>
      <c r="AS175" t="s">
        <v>1846</v>
      </c>
      <c r="AT175" t="s">
        <v>1846</v>
      </c>
    </row>
    <row r="176" spans="1:46" x14ac:dyDescent="0.55000000000000004">
      <c r="A176" s="155"/>
      <c r="B176" s="123">
        <v>8.1</v>
      </c>
      <c r="C176" s="119" t="s">
        <v>588</v>
      </c>
      <c r="D176" s="153"/>
      <c r="E176" s="124">
        <v>7</v>
      </c>
      <c r="I176">
        <v>0.94699999999999995</v>
      </c>
      <c r="J176">
        <v>1.0669999999999999</v>
      </c>
      <c r="X176">
        <v>0.86899999999999999</v>
      </c>
      <c r="Y176">
        <v>1.0269999999999999</v>
      </c>
      <c r="AD176" t="s">
        <v>1846</v>
      </c>
      <c r="AE176" t="s">
        <v>1846</v>
      </c>
      <c r="AS176" t="s">
        <v>1844</v>
      </c>
      <c r="AT176" t="s">
        <v>1848</v>
      </c>
    </row>
    <row r="177" spans="1:46" x14ac:dyDescent="0.55000000000000004">
      <c r="A177" s="155"/>
      <c r="B177" s="123">
        <v>8.1</v>
      </c>
      <c r="C177" s="119" t="s">
        <v>588</v>
      </c>
      <c r="D177" s="153"/>
      <c r="E177" s="124"/>
      <c r="M177">
        <v>1.6319999999999999</v>
      </c>
      <c r="N177">
        <v>1.0009999999999999</v>
      </c>
      <c r="O177">
        <v>1.1579999999999999</v>
      </c>
      <c r="R177">
        <v>0.92100000000000004</v>
      </c>
      <c r="S177">
        <v>1.079</v>
      </c>
      <c r="T177">
        <v>1.079</v>
      </c>
      <c r="AH177" t="s">
        <v>1842</v>
      </c>
      <c r="AI177" t="s">
        <v>1852</v>
      </c>
      <c r="AJ177" t="s">
        <v>1852</v>
      </c>
      <c r="AM177" t="s">
        <v>1852</v>
      </c>
      <c r="AN177" t="s">
        <v>1846</v>
      </c>
      <c r="AO177" t="s">
        <v>1846</v>
      </c>
    </row>
    <row r="178" spans="1:46" x14ac:dyDescent="0.55000000000000004">
      <c r="A178" s="155"/>
      <c r="B178" s="119">
        <v>9.3000000000000007</v>
      </c>
      <c r="C178" s="119" t="s">
        <v>592</v>
      </c>
      <c r="D178" s="153"/>
      <c r="E178" s="124"/>
      <c r="H178">
        <v>0.79100000000000004</v>
      </c>
      <c r="I178">
        <v>0.89500000000000002</v>
      </c>
      <c r="J178">
        <v>1.054</v>
      </c>
      <c r="X178">
        <v>1.224</v>
      </c>
      <c r="Y178">
        <v>0.90800000000000003</v>
      </c>
      <c r="AC178" t="s">
        <v>1842</v>
      </c>
      <c r="AD178" t="s">
        <v>1846</v>
      </c>
      <c r="AE178" t="s">
        <v>1846</v>
      </c>
      <c r="AS178" t="s">
        <v>1852</v>
      </c>
      <c r="AT178" t="s">
        <v>1852</v>
      </c>
    </row>
    <row r="179" spans="1:46" x14ac:dyDescent="0.55000000000000004">
      <c r="A179" s="155"/>
      <c r="B179" s="119">
        <v>9.3000000000000007</v>
      </c>
      <c r="C179" s="119" t="s">
        <v>592</v>
      </c>
      <c r="D179" s="153"/>
      <c r="E179" s="124"/>
      <c r="M179">
        <v>1.369</v>
      </c>
      <c r="O179">
        <v>1.369</v>
      </c>
      <c r="R179">
        <v>0.71099999999999997</v>
      </c>
      <c r="S179">
        <v>0.94699999999999995</v>
      </c>
      <c r="T179">
        <v>0.73699999999999999</v>
      </c>
      <c r="AH179" t="s">
        <v>1842</v>
      </c>
      <c r="AJ179" t="s">
        <v>1852</v>
      </c>
      <c r="AM179" t="s">
        <v>1852</v>
      </c>
      <c r="AN179" t="s">
        <v>1846</v>
      </c>
      <c r="AO179" t="s">
        <v>1846</v>
      </c>
    </row>
    <row r="180" spans="1:46" x14ac:dyDescent="0.55000000000000004">
      <c r="A180" s="155">
        <v>44</v>
      </c>
      <c r="B180" s="119">
        <v>7.2</v>
      </c>
      <c r="C180" s="119" t="s">
        <v>597</v>
      </c>
      <c r="D180" s="153">
        <v>1</v>
      </c>
      <c r="E180" s="124"/>
      <c r="F180">
        <v>1.145</v>
      </c>
      <c r="H180">
        <v>1.1060000000000001</v>
      </c>
      <c r="I180">
        <v>0.98799999999999999</v>
      </c>
      <c r="W180">
        <v>1.1850000000000001</v>
      </c>
      <c r="X180">
        <v>0.98799999999999999</v>
      </c>
      <c r="Y180">
        <v>0.98799999999999999</v>
      </c>
      <c r="AR180" t="s">
        <v>1846</v>
      </c>
    </row>
    <row r="181" spans="1:46" x14ac:dyDescent="0.55000000000000004">
      <c r="A181" s="155"/>
      <c r="B181" s="119">
        <v>7.2</v>
      </c>
      <c r="C181" s="119" t="s">
        <v>597</v>
      </c>
      <c r="D181" s="153"/>
      <c r="E181" s="124"/>
      <c r="M181">
        <v>0.90800000000000003</v>
      </c>
      <c r="N181">
        <v>0.67200000000000004</v>
      </c>
      <c r="O181">
        <v>0.67200000000000004</v>
      </c>
      <c r="R181">
        <v>1.4219999999999999</v>
      </c>
      <c r="S181">
        <v>1.2629999999999999</v>
      </c>
      <c r="T181">
        <v>1.3160000000000001</v>
      </c>
      <c r="AH181" t="s">
        <v>1844</v>
      </c>
      <c r="AM181" t="s">
        <v>1846</v>
      </c>
      <c r="AN181" t="s">
        <v>1844</v>
      </c>
    </row>
    <row r="182" spans="1:46" x14ac:dyDescent="0.55000000000000004">
      <c r="A182" s="155">
        <v>45</v>
      </c>
      <c r="B182" s="119">
        <v>6.6</v>
      </c>
      <c r="C182" s="119" t="s">
        <v>601</v>
      </c>
      <c r="D182" s="153">
        <v>0</v>
      </c>
      <c r="E182" s="124"/>
      <c r="M182">
        <v>2.3679999999999999</v>
      </c>
      <c r="N182">
        <v>1.66</v>
      </c>
      <c r="S182">
        <v>1.423</v>
      </c>
      <c r="T182">
        <v>0.96</v>
      </c>
      <c r="AI182" t="s">
        <v>1850</v>
      </c>
      <c r="AN182" t="s">
        <v>1844</v>
      </c>
      <c r="AO182" t="s">
        <v>1844</v>
      </c>
    </row>
    <row r="183" spans="1:46" x14ac:dyDescent="0.55000000000000004">
      <c r="A183" s="155"/>
      <c r="B183" s="119">
        <v>7</v>
      </c>
      <c r="C183" s="119" t="s">
        <v>603</v>
      </c>
      <c r="D183" s="153"/>
      <c r="E183" s="124"/>
    </row>
    <row r="184" spans="1:46" x14ac:dyDescent="0.55000000000000004">
      <c r="A184" s="155"/>
      <c r="B184" s="119">
        <v>7.5</v>
      </c>
      <c r="C184" s="129" t="s">
        <v>604</v>
      </c>
      <c r="D184" s="153"/>
      <c r="E184" s="124"/>
      <c r="F184">
        <v>2.0529999999999999</v>
      </c>
      <c r="G184">
        <v>2.2109999999999999</v>
      </c>
      <c r="H184">
        <v>2.1589999999999998</v>
      </c>
      <c r="I184">
        <v>1.3169999999999999</v>
      </c>
      <c r="J184">
        <v>1.58</v>
      </c>
      <c r="Y184">
        <v>1.4219999999999999</v>
      </c>
      <c r="AB184" t="s">
        <v>1846</v>
      </c>
      <c r="AC184" t="s">
        <v>1846</v>
      </c>
      <c r="AD184" t="s">
        <v>1846</v>
      </c>
      <c r="AE184" t="s">
        <v>1846</v>
      </c>
      <c r="AT184" t="s">
        <v>1852</v>
      </c>
    </row>
    <row r="185" spans="1:46" x14ac:dyDescent="0.55000000000000004">
      <c r="A185" s="155"/>
      <c r="B185" s="119">
        <v>7.5</v>
      </c>
      <c r="C185" s="129" t="s">
        <v>604</v>
      </c>
      <c r="D185" s="153"/>
      <c r="E185" s="124"/>
      <c r="K185">
        <v>2.0009999999999999</v>
      </c>
      <c r="L185">
        <v>1.895</v>
      </c>
      <c r="M185">
        <v>2.371</v>
      </c>
      <c r="N185">
        <v>1.369</v>
      </c>
      <c r="S185">
        <v>1.0529999999999999</v>
      </c>
      <c r="T185">
        <v>1.2110000000000001</v>
      </c>
      <c r="AI185" t="s">
        <v>1851</v>
      </c>
      <c r="AN185" t="s">
        <v>1842</v>
      </c>
      <c r="AO185" t="s">
        <v>1842</v>
      </c>
    </row>
    <row r="186" spans="1:46" x14ac:dyDescent="0.55000000000000004">
      <c r="A186" s="155"/>
      <c r="B186" s="119">
        <v>8.1999999999999993</v>
      </c>
      <c r="C186" s="119" t="s">
        <v>607</v>
      </c>
      <c r="D186" s="153"/>
      <c r="E186" s="124"/>
      <c r="K186">
        <v>1.7370000000000001</v>
      </c>
      <c r="L186">
        <v>1.7370000000000001</v>
      </c>
      <c r="M186">
        <v>2.0529999999999999</v>
      </c>
      <c r="N186">
        <v>0.55300000000000005</v>
      </c>
      <c r="T186">
        <v>1.0669999999999999</v>
      </c>
      <c r="AI186" t="s">
        <v>1851</v>
      </c>
      <c r="AO186" t="s">
        <v>1842</v>
      </c>
    </row>
    <row r="187" spans="1:46" x14ac:dyDescent="0.55000000000000004">
      <c r="A187" s="155"/>
      <c r="B187" s="119">
        <v>8.1999999999999993</v>
      </c>
      <c r="C187" s="119" t="s">
        <v>607</v>
      </c>
      <c r="D187" s="153"/>
      <c r="E187" s="124">
        <v>6</v>
      </c>
      <c r="F187">
        <v>1.948</v>
      </c>
      <c r="G187">
        <v>2.1589999999999998</v>
      </c>
      <c r="H187">
        <v>2</v>
      </c>
      <c r="I187">
        <v>1.369</v>
      </c>
      <c r="J187">
        <v>1.843</v>
      </c>
      <c r="Y187">
        <v>1.105</v>
      </c>
      <c r="AB187" t="s">
        <v>1846</v>
      </c>
      <c r="AC187" t="s">
        <v>1846</v>
      </c>
      <c r="AD187" t="s">
        <v>1846</v>
      </c>
      <c r="AE187" t="s">
        <v>1846</v>
      </c>
      <c r="AT187" t="s">
        <v>1852</v>
      </c>
    </row>
    <row r="188" spans="1:46" x14ac:dyDescent="0.55000000000000004">
      <c r="A188" s="155"/>
      <c r="B188" s="123">
        <v>9.1</v>
      </c>
      <c r="C188" s="119" t="s">
        <v>610</v>
      </c>
      <c r="D188" s="153"/>
      <c r="E188" s="124"/>
      <c r="S188">
        <v>2.0529999999999999</v>
      </c>
      <c r="T188">
        <v>1.6839999999999999</v>
      </c>
      <c r="AN188" t="s">
        <v>1842</v>
      </c>
      <c r="AO188" t="s">
        <v>1842</v>
      </c>
    </row>
    <row r="189" spans="1:46" x14ac:dyDescent="0.55000000000000004">
      <c r="A189" s="155"/>
      <c r="B189" s="123">
        <v>9.1</v>
      </c>
      <c r="C189" s="119" t="s">
        <v>610</v>
      </c>
      <c r="D189" s="153"/>
      <c r="E189" s="124"/>
      <c r="F189">
        <v>1.9470000000000001</v>
      </c>
      <c r="G189">
        <v>1.6319999999999999</v>
      </c>
      <c r="H189">
        <v>1.6319999999999999</v>
      </c>
      <c r="I189">
        <v>1.5269999999999999</v>
      </c>
      <c r="J189">
        <v>1.716</v>
      </c>
      <c r="X189">
        <v>2.2109999999999999</v>
      </c>
      <c r="Y189">
        <v>1.6319999999999999</v>
      </c>
      <c r="AB189" t="s">
        <v>1846</v>
      </c>
      <c r="AC189" t="s">
        <v>1846</v>
      </c>
      <c r="AD189" t="s">
        <v>1846</v>
      </c>
      <c r="AE189" t="s">
        <v>1846</v>
      </c>
      <c r="AS189" t="s">
        <v>1852</v>
      </c>
      <c r="AT189" t="s">
        <v>1852</v>
      </c>
    </row>
    <row r="190" spans="1:46" x14ac:dyDescent="0.55000000000000004">
      <c r="A190" s="155"/>
      <c r="B190" s="123">
        <v>10.1</v>
      </c>
      <c r="C190" s="119" t="s">
        <v>455</v>
      </c>
      <c r="D190" s="153"/>
      <c r="E190" s="124"/>
    </row>
    <row r="191" spans="1:46" x14ac:dyDescent="0.55000000000000004">
      <c r="A191" s="155">
        <v>46</v>
      </c>
      <c r="B191" s="123">
        <v>4.0999999999999996</v>
      </c>
      <c r="C191" s="119" t="s">
        <v>615</v>
      </c>
      <c r="D191" s="153">
        <v>0</v>
      </c>
      <c r="E191" s="124"/>
      <c r="F191">
        <v>1.843</v>
      </c>
      <c r="G191">
        <v>1.738</v>
      </c>
      <c r="H191">
        <v>1.895</v>
      </c>
      <c r="U191">
        <v>1.54</v>
      </c>
      <c r="V191">
        <v>1.3420000000000001</v>
      </c>
      <c r="W191">
        <v>1.1060000000000001</v>
      </c>
    </row>
    <row r="192" spans="1:46" x14ac:dyDescent="0.55000000000000004">
      <c r="A192" s="155"/>
      <c r="B192" s="123">
        <v>4.0999999999999996</v>
      </c>
      <c r="C192" s="119" t="s">
        <v>615</v>
      </c>
      <c r="D192" s="153"/>
      <c r="E192" s="124"/>
      <c r="K192">
        <v>1.738</v>
      </c>
      <c r="L192">
        <v>1.79</v>
      </c>
      <c r="Q192">
        <v>1.1839999999999999</v>
      </c>
      <c r="R192">
        <v>0.86899999999999999</v>
      </c>
    </row>
    <row r="193" spans="1:46" x14ac:dyDescent="0.55000000000000004">
      <c r="A193" s="155"/>
      <c r="B193" s="119">
        <v>5.4</v>
      </c>
      <c r="C193" s="119" t="s">
        <v>619</v>
      </c>
      <c r="D193" s="153"/>
      <c r="E193" s="124">
        <v>6</v>
      </c>
    </row>
    <row r="194" spans="1:46" x14ac:dyDescent="0.55000000000000004">
      <c r="A194" s="155"/>
      <c r="B194" s="125">
        <v>6.8</v>
      </c>
      <c r="C194" s="119" t="s">
        <v>621</v>
      </c>
      <c r="D194" s="153"/>
      <c r="E194" s="124"/>
      <c r="F194">
        <v>1.4219999999999999</v>
      </c>
      <c r="G194">
        <v>1.474</v>
      </c>
      <c r="H194">
        <v>0.94699999999999995</v>
      </c>
      <c r="W194">
        <v>1.4610000000000001</v>
      </c>
      <c r="X194">
        <v>1.1060000000000001</v>
      </c>
      <c r="AS194" t="s">
        <v>1846</v>
      </c>
    </row>
    <row r="195" spans="1:46" x14ac:dyDescent="0.55000000000000004">
      <c r="A195" s="155"/>
      <c r="B195" s="125">
        <v>6.8</v>
      </c>
      <c r="C195" s="119" t="s">
        <v>621</v>
      </c>
      <c r="D195" s="153"/>
      <c r="E195" s="124"/>
      <c r="K195">
        <v>1.1839999999999999</v>
      </c>
      <c r="L195">
        <v>1.105</v>
      </c>
      <c r="M195">
        <v>1.224</v>
      </c>
      <c r="R195">
        <v>0.81599999999999995</v>
      </c>
      <c r="S195">
        <v>0.36799999999999999</v>
      </c>
      <c r="AM195" t="s">
        <v>1846</v>
      </c>
      <c r="AN195" t="s">
        <v>1846</v>
      </c>
    </row>
    <row r="196" spans="1:46" x14ac:dyDescent="0.55000000000000004">
      <c r="A196" s="155"/>
      <c r="B196" s="125">
        <v>7.4</v>
      </c>
      <c r="C196" s="119" t="s">
        <v>625</v>
      </c>
      <c r="D196" s="153"/>
      <c r="E196" s="124"/>
      <c r="F196">
        <v>1.6850000000000001</v>
      </c>
      <c r="G196">
        <v>1.474</v>
      </c>
      <c r="H196">
        <v>1.4750000000000001</v>
      </c>
      <c r="W196">
        <v>1.0589999999999999</v>
      </c>
      <c r="X196">
        <v>0.86599999999999999</v>
      </c>
      <c r="AR196" t="s">
        <v>1844</v>
      </c>
      <c r="AS196" t="s">
        <v>1846</v>
      </c>
    </row>
    <row r="197" spans="1:46" x14ac:dyDescent="0.55000000000000004">
      <c r="A197" s="155"/>
      <c r="B197" s="125">
        <v>7.4</v>
      </c>
      <c r="C197" s="119" t="s">
        <v>625</v>
      </c>
      <c r="D197" s="153"/>
      <c r="E197" s="124"/>
      <c r="K197">
        <v>1.7370000000000001</v>
      </c>
      <c r="L197">
        <v>1.738</v>
      </c>
      <c r="M197">
        <v>1.6319999999999999</v>
      </c>
      <c r="R197">
        <v>1.1839999999999999</v>
      </c>
      <c r="S197">
        <v>0.75</v>
      </c>
      <c r="AM197" t="s">
        <v>1846</v>
      </c>
      <c r="AN197" t="s">
        <v>1846</v>
      </c>
    </row>
    <row r="198" spans="1:46" x14ac:dyDescent="0.55000000000000004">
      <c r="A198" s="155">
        <v>47</v>
      </c>
      <c r="B198" s="125">
        <v>7.1</v>
      </c>
      <c r="C198" s="119" t="s">
        <v>630</v>
      </c>
      <c r="D198" s="153">
        <v>0</v>
      </c>
      <c r="E198" s="124"/>
    </row>
    <row r="199" spans="1:46" x14ac:dyDescent="0.55000000000000004">
      <c r="A199" s="155"/>
      <c r="B199" s="119">
        <v>7.2</v>
      </c>
      <c r="C199" s="119" t="s">
        <v>632</v>
      </c>
      <c r="D199" s="153"/>
      <c r="E199" s="124">
        <v>8</v>
      </c>
      <c r="K199">
        <v>1.776</v>
      </c>
      <c r="L199">
        <v>1.264</v>
      </c>
      <c r="M199">
        <v>1.2629999999999999</v>
      </c>
      <c r="N199">
        <v>1.3420000000000001</v>
      </c>
      <c r="O199">
        <v>1.224</v>
      </c>
      <c r="R199">
        <v>0.94699999999999995</v>
      </c>
      <c r="S199">
        <v>0.75</v>
      </c>
      <c r="T199">
        <v>0.86799999999999999</v>
      </c>
    </row>
    <row r="200" spans="1:46" x14ac:dyDescent="0.55000000000000004">
      <c r="A200" s="155"/>
      <c r="B200" s="119">
        <v>7.2</v>
      </c>
      <c r="C200" s="119" t="s">
        <v>632</v>
      </c>
      <c r="D200" s="153"/>
      <c r="E200" s="124"/>
      <c r="F200">
        <v>1.579</v>
      </c>
      <c r="G200">
        <v>1.2629999999999999</v>
      </c>
      <c r="H200">
        <v>1.579</v>
      </c>
      <c r="I200">
        <v>1.212</v>
      </c>
      <c r="J200">
        <v>1.264</v>
      </c>
      <c r="W200">
        <v>1.0269999999999999</v>
      </c>
      <c r="X200">
        <v>1.1060000000000001</v>
      </c>
      <c r="Y200">
        <v>0.78900000000000003</v>
      </c>
      <c r="AR200" t="s">
        <v>1846</v>
      </c>
      <c r="AS200" t="s">
        <v>1846</v>
      </c>
      <c r="AT200" t="s">
        <v>1846</v>
      </c>
    </row>
    <row r="201" spans="1:46" x14ac:dyDescent="0.55000000000000004">
      <c r="A201" s="155"/>
      <c r="B201" s="125">
        <v>7.5</v>
      </c>
      <c r="C201" s="119" t="s">
        <v>636</v>
      </c>
      <c r="D201" s="153"/>
      <c r="E201" s="124"/>
    </row>
    <row r="202" spans="1:46" x14ac:dyDescent="0.55000000000000004">
      <c r="A202" s="155"/>
      <c r="B202" s="125">
        <v>7.9</v>
      </c>
      <c r="C202" s="119" t="s">
        <v>210</v>
      </c>
      <c r="D202" s="153"/>
      <c r="E202" s="124"/>
    </row>
    <row r="203" spans="1:46" x14ac:dyDescent="0.55000000000000004">
      <c r="A203" s="155">
        <v>48</v>
      </c>
      <c r="B203" s="125">
        <v>5.9</v>
      </c>
      <c r="C203" s="119" t="s">
        <v>639</v>
      </c>
      <c r="D203" s="153">
        <v>0</v>
      </c>
      <c r="E203" s="124"/>
      <c r="Q203">
        <v>0.877</v>
      </c>
      <c r="R203">
        <v>0.96599999999999997</v>
      </c>
      <c r="S203">
        <v>0.49199999999999999</v>
      </c>
      <c r="T203">
        <v>0.78900000000000003</v>
      </c>
      <c r="AL203" t="s">
        <v>1844</v>
      </c>
      <c r="AM203" t="s">
        <v>1844</v>
      </c>
      <c r="AN203" t="s">
        <v>1844</v>
      </c>
      <c r="AO203" t="s">
        <v>1844</v>
      </c>
    </row>
    <row r="204" spans="1:46" x14ac:dyDescent="0.55000000000000004">
      <c r="A204" s="155"/>
      <c r="B204" s="125">
        <v>5.9</v>
      </c>
      <c r="C204" s="119" t="s">
        <v>639</v>
      </c>
      <c r="D204" s="153"/>
      <c r="E204" s="124">
        <v>5</v>
      </c>
      <c r="H204">
        <v>1.3680000000000001</v>
      </c>
      <c r="I204">
        <v>1.0009999999999999</v>
      </c>
      <c r="J204">
        <v>1.58</v>
      </c>
      <c r="W204">
        <v>1.3420000000000001</v>
      </c>
      <c r="X204">
        <v>0.78900000000000003</v>
      </c>
      <c r="Y204">
        <v>1.0269999999999999</v>
      </c>
      <c r="AC204" t="s">
        <v>1848</v>
      </c>
      <c r="AS204" t="s">
        <v>1844</v>
      </c>
    </row>
    <row r="205" spans="1:46" x14ac:dyDescent="0.55000000000000004">
      <c r="A205" s="155"/>
      <c r="B205" s="123">
        <v>6.1</v>
      </c>
      <c r="C205" s="119" t="s">
        <v>645</v>
      </c>
      <c r="D205" s="153"/>
      <c r="E205" s="124"/>
      <c r="K205">
        <v>1.8560000000000001</v>
      </c>
      <c r="L205">
        <v>1.3819999999999999</v>
      </c>
      <c r="M205">
        <v>1.3029999999999999</v>
      </c>
      <c r="R205">
        <v>0.84299999999999997</v>
      </c>
      <c r="S205">
        <v>0.86899999999999999</v>
      </c>
      <c r="AG205" t="s">
        <v>1844</v>
      </c>
    </row>
    <row r="206" spans="1:46" x14ac:dyDescent="0.55000000000000004">
      <c r="A206" s="155"/>
      <c r="B206" s="123">
        <v>6.1</v>
      </c>
      <c r="C206" s="119" t="s">
        <v>645</v>
      </c>
      <c r="D206" s="153"/>
      <c r="E206" s="124"/>
      <c r="F206">
        <v>0.86899999999999999</v>
      </c>
      <c r="G206">
        <v>0.86799999999999999</v>
      </c>
      <c r="W206">
        <v>0.86</v>
      </c>
      <c r="X206">
        <v>0.96499999999999997</v>
      </c>
      <c r="Y206">
        <v>0.93</v>
      </c>
    </row>
    <row r="207" spans="1:46" x14ac:dyDescent="0.55000000000000004">
      <c r="A207" s="155">
        <v>49</v>
      </c>
      <c r="B207" s="125">
        <v>8.1</v>
      </c>
      <c r="C207" s="119" t="s">
        <v>650</v>
      </c>
      <c r="D207" s="153">
        <v>0</v>
      </c>
      <c r="E207" s="124"/>
      <c r="K207">
        <v>1.895</v>
      </c>
      <c r="L207">
        <v>1.2110000000000001</v>
      </c>
      <c r="M207">
        <v>1.4750000000000001</v>
      </c>
      <c r="O207">
        <v>1.579</v>
      </c>
      <c r="R207">
        <v>1</v>
      </c>
      <c r="T207">
        <v>1.1839999999999999</v>
      </c>
      <c r="AO207" t="s">
        <v>1846</v>
      </c>
    </row>
    <row r="208" spans="1:46" x14ac:dyDescent="0.55000000000000004">
      <c r="A208" s="155"/>
      <c r="B208" s="125">
        <v>8.1</v>
      </c>
      <c r="C208" s="119" t="s">
        <v>650</v>
      </c>
      <c r="D208" s="153"/>
      <c r="E208" s="124">
        <v>10</v>
      </c>
      <c r="F208">
        <v>1.895</v>
      </c>
      <c r="G208">
        <v>1.58</v>
      </c>
      <c r="H208">
        <v>1.264</v>
      </c>
      <c r="W208">
        <v>1.3160000000000001</v>
      </c>
      <c r="X208">
        <v>1.171</v>
      </c>
      <c r="Y208">
        <v>1.421</v>
      </c>
      <c r="AC208" t="s">
        <v>1848</v>
      </c>
      <c r="AR208" t="s">
        <v>1842</v>
      </c>
      <c r="AS208" t="s">
        <v>1846</v>
      </c>
    </row>
    <row r="209" spans="1:46" x14ac:dyDescent="0.55000000000000004">
      <c r="A209" s="155"/>
      <c r="B209" s="123">
        <v>9.1</v>
      </c>
      <c r="C209" s="119" t="s">
        <v>656</v>
      </c>
      <c r="D209" s="153"/>
      <c r="E209" s="124"/>
      <c r="N209">
        <v>1.3029999999999999</v>
      </c>
      <c r="O209">
        <v>1.3029999999999999</v>
      </c>
      <c r="R209">
        <v>0.98799999999999999</v>
      </c>
      <c r="T209">
        <v>0.94799999999999995</v>
      </c>
      <c r="AO209" t="s">
        <v>1846</v>
      </c>
    </row>
    <row r="210" spans="1:46" x14ac:dyDescent="0.55000000000000004">
      <c r="A210" s="155"/>
      <c r="B210" s="123">
        <v>9.1</v>
      </c>
      <c r="C210" s="119" t="s">
        <v>656</v>
      </c>
      <c r="D210" s="153"/>
      <c r="E210" s="124"/>
      <c r="F210">
        <v>1.895</v>
      </c>
      <c r="G210">
        <v>1.6180000000000001</v>
      </c>
      <c r="I210">
        <v>1.343</v>
      </c>
      <c r="J210">
        <v>1.4610000000000001</v>
      </c>
      <c r="V210">
        <v>1.4219999999999999</v>
      </c>
      <c r="W210">
        <v>1.224</v>
      </c>
      <c r="X210">
        <v>1.1850000000000001</v>
      </c>
      <c r="Y210">
        <v>1.224</v>
      </c>
      <c r="AE210" t="s">
        <v>1846</v>
      </c>
    </row>
    <row r="211" spans="1:46" x14ac:dyDescent="0.55000000000000004">
      <c r="A211" s="155">
        <v>50</v>
      </c>
      <c r="B211" s="125">
        <v>8.6</v>
      </c>
      <c r="C211" s="119" t="s">
        <v>669</v>
      </c>
      <c r="D211" s="153">
        <v>0</v>
      </c>
      <c r="E211" s="124"/>
      <c r="J211">
        <v>1.264</v>
      </c>
      <c r="AE211" t="s">
        <v>1844</v>
      </c>
    </row>
    <row r="212" spans="1:46" x14ac:dyDescent="0.55000000000000004">
      <c r="A212" s="155"/>
      <c r="B212" s="125">
        <v>8.6</v>
      </c>
      <c r="C212" s="119" t="s">
        <v>669</v>
      </c>
      <c r="D212" s="153"/>
      <c r="E212" s="124">
        <v>2</v>
      </c>
      <c r="Y212">
        <v>1.5</v>
      </c>
      <c r="AT212" t="s">
        <v>1844</v>
      </c>
    </row>
    <row r="213" spans="1:46" x14ac:dyDescent="0.55000000000000004">
      <c r="A213" s="155"/>
      <c r="B213" s="123">
        <v>9.1</v>
      </c>
      <c r="C213" s="119" t="s">
        <v>675</v>
      </c>
      <c r="D213" s="153"/>
      <c r="E213" s="124"/>
    </row>
    <row r="214" spans="1:46" x14ac:dyDescent="0.55000000000000004">
      <c r="A214" s="155">
        <v>51</v>
      </c>
      <c r="B214" s="123">
        <v>10.11</v>
      </c>
      <c r="C214" s="119" t="s">
        <v>678</v>
      </c>
      <c r="D214" s="153">
        <v>1</v>
      </c>
      <c r="E214" s="124"/>
      <c r="O214">
        <v>1.7769999999999999</v>
      </c>
      <c r="S214">
        <v>2.448</v>
      </c>
      <c r="AN214" t="s">
        <v>1842</v>
      </c>
    </row>
    <row r="215" spans="1:46" x14ac:dyDescent="0.55000000000000004">
      <c r="A215" s="155"/>
      <c r="B215" s="126">
        <v>11</v>
      </c>
      <c r="C215" s="119" t="s">
        <v>682</v>
      </c>
      <c r="D215" s="153"/>
      <c r="E215" s="124">
        <v>2</v>
      </c>
      <c r="J215">
        <v>1.992</v>
      </c>
      <c r="X215">
        <v>3.1589999999999998</v>
      </c>
      <c r="AE215" t="s">
        <v>1842</v>
      </c>
      <c r="AS215" t="s">
        <v>1842</v>
      </c>
    </row>
    <row r="216" spans="1:46" x14ac:dyDescent="0.55000000000000004">
      <c r="A216" s="155"/>
      <c r="B216" s="125">
        <v>11.4</v>
      </c>
      <c r="C216" s="119" t="s">
        <v>684</v>
      </c>
      <c r="D216" s="153"/>
      <c r="E216" s="124"/>
    </row>
    <row r="217" spans="1:46" x14ac:dyDescent="0.55000000000000004">
      <c r="A217" s="155">
        <v>52</v>
      </c>
      <c r="B217" s="125">
        <v>9.6999999999999993</v>
      </c>
      <c r="C217" s="119" t="s">
        <v>645</v>
      </c>
      <c r="D217" s="153">
        <v>0</v>
      </c>
      <c r="E217" s="124"/>
      <c r="F217">
        <v>1.9470000000000001</v>
      </c>
      <c r="G217">
        <v>1.738</v>
      </c>
      <c r="I217">
        <v>1.895</v>
      </c>
      <c r="J217">
        <v>2.1589999999999998</v>
      </c>
      <c r="W217">
        <v>1.6319999999999999</v>
      </c>
      <c r="X217">
        <v>0.82899999999999996</v>
      </c>
      <c r="Y217">
        <v>0.90900000000000003</v>
      </c>
      <c r="AB217" t="s">
        <v>1846</v>
      </c>
      <c r="AD217" t="s">
        <v>1844</v>
      </c>
    </row>
    <row r="218" spans="1:46" x14ac:dyDescent="0.55000000000000004">
      <c r="A218" s="155"/>
      <c r="B218" s="125">
        <v>9.6999999999999993</v>
      </c>
      <c r="C218" s="119" t="s">
        <v>645</v>
      </c>
      <c r="D218" s="153"/>
      <c r="E218" s="124"/>
      <c r="K218">
        <v>1.738</v>
      </c>
      <c r="L218">
        <v>2</v>
      </c>
      <c r="M218">
        <v>2.0529999999999999</v>
      </c>
      <c r="N218">
        <v>1.579</v>
      </c>
      <c r="O218">
        <v>2.3679999999999999</v>
      </c>
      <c r="R218">
        <v>1.6850000000000001</v>
      </c>
      <c r="S218">
        <v>1.212</v>
      </c>
      <c r="T218">
        <v>1.4750000000000001</v>
      </c>
      <c r="AH218" t="s">
        <v>1848</v>
      </c>
      <c r="AI218" t="s">
        <v>1846</v>
      </c>
      <c r="AM218" t="s">
        <v>1844</v>
      </c>
    </row>
    <row r="219" spans="1:46" x14ac:dyDescent="0.55000000000000004">
      <c r="A219" s="155"/>
      <c r="B219" s="125">
        <v>10.4</v>
      </c>
      <c r="C219" s="119" t="s">
        <v>691</v>
      </c>
      <c r="D219" s="153"/>
      <c r="E219" s="124">
        <v>5</v>
      </c>
      <c r="K219">
        <v>1.978</v>
      </c>
      <c r="L219">
        <v>1.673</v>
      </c>
      <c r="M219">
        <v>1.869</v>
      </c>
      <c r="N219">
        <v>1.8129999999999999</v>
      </c>
      <c r="O219">
        <v>1.391</v>
      </c>
      <c r="R219">
        <v>1.3280000000000001</v>
      </c>
      <c r="S219">
        <v>1.095</v>
      </c>
      <c r="AH219" t="s">
        <v>1844</v>
      </c>
    </row>
    <row r="220" spans="1:46" x14ac:dyDescent="0.55000000000000004">
      <c r="A220" s="155"/>
      <c r="B220" s="125">
        <v>10.4</v>
      </c>
      <c r="C220" s="119" t="s">
        <v>691</v>
      </c>
      <c r="D220" s="153"/>
      <c r="E220" s="124"/>
      <c r="F220">
        <v>2.0680000000000001</v>
      </c>
      <c r="H220">
        <v>2.198</v>
      </c>
      <c r="J220">
        <v>1.417</v>
      </c>
      <c r="W220">
        <v>1.2909999999999999</v>
      </c>
      <c r="X220">
        <v>0.77800000000000002</v>
      </c>
      <c r="Y220">
        <v>1.466</v>
      </c>
    </row>
    <row r="221" spans="1:46" x14ac:dyDescent="0.55000000000000004">
      <c r="A221" s="155">
        <v>53</v>
      </c>
      <c r="B221" s="119">
        <v>8.9</v>
      </c>
      <c r="C221" s="119" t="s">
        <v>697</v>
      </c>
      <c r="D221" s="153">
        <v>1</v>
      </c>
      <c r="E221" s="124">
        <v>6</v>
      </c>
      <c r="R221">
        <v>1.1850000000000001</v>
      </c>
      <c r="S221">
        <v>1.026</v>
      </c>
      <c r="T221">
        <v>0.98799999999999999</v>
      </c>
      <c r="AM221" t="s">
        <v>1844</v>
      </c>
    </row>
    <row r="222" spans="1:46" x14ac:dyDescent="0.55000000000000004">
      <c r="A222" s="155"/>
      <c r="B222" s="119">
        <v>8.9</v>
      </c>
      <c r="C222" s="119" t="s">
        <v>697</v>
      </c>
      <c r="D222" s="153"/>
      <c r="E222" s="124"/>
      <c r="F222">
        <v>2.1890000000000001</v>
      </c>
      <c r="G222">
        <v>1.6259999999999999</v>
      </c>
      <c r="H222">
        <v>1.534</v>
      </c>
      <c r="I222">
        <v>0.80300000000000005</v>
      </c>
      <c r="W222">
        <v>1.39</v>
      </c>
      <c r="X222">
        <v>1.0449999999999999</v>
      </c>
      <c r="Y222">
        <v>1.274</v>
      </c>
      <c r="AC222" t="s">
        <v>1844</v>
      </c>
      <c r="AD222" t="s">
        <v>1844</v>
      </c>
      <c r="AR222" t="s">
        <v>1844</v>
      </c>
    </row>
    <row r="223" spans="1:46" x14ac:dyDescent="0.55000000000000004">
      <c r="A223" s="155">
        <v>54</v>
      </c>
      <c r="B223" s="119">
        <v>7.7</v>
      </c>
      <c r="C223" s="119" t="s">
        <v>708</v>
      </c>
      <c r="D223" s="153">
        <v>0</v>
      </c>
      <c r="E223" s="124"/>
      <c r="O223">
        <v>1.6839999999999999</v>
      </c>
      <c r="S223">
        <v>2.2109999999999999</v>
      </c>
      <c r="T223">
        <v>2.3159999999999998</v>
      </c>
      <c r="AJ223" t="s">
        <v>1844</v>
      </c>
      <c r="AN223" t="s">
        <v>1844</v>
      </c>
      <c r="AO223" t="s">
        <v>1844</v>
      </c>
    </row>
    <row r="224" spans="1:46" x14ac:dyDescent="0.55000000000000004">
      <c r="A224" s="155"/>
      <c r="B224" s="119">
        <v>7.7</v>
      </c>
      <c r="C224" s="119" t="s">
        <v>708</v>
      </c>
      <c r="D224" s="153"/>
      <c r="E224" s="124">
        <v>2</v>
      </c>
      <c r="X224">
        <v>2.3159999999999998</v>
      </c>
      <c r="Y224">
        <v>2.0009999999999999</v>
      </c>
      <c r="AS224" t="s">
        <v>1844</v>
      </c>
      <c r="AT224" t="s">
        <v>1844</v>
      </c>
    </row>
    <row r="225" spans="1:46" x14ac:dyDescent="0.55000000000000004">
      <c r="A225" s="155">
        <v>55</v>
      </c>
      <c r="B225" s="119">
        <v>6.1</v>
      </c>
      <c r="C225" s="119" t="s">
        <v>715</v>
      </c>
      <c r="D225" s="153">
        <v>0</v>
      </c>
      <c r="E225" s="124"/>
      <c r="R225">
        <v>2.395</v>
      </c>
      <c r="S225">
        <v>0.92100000000000004</v>
      </c>
      <c r="T225">
        <v>0.79</v>
      </c>
      <c r="AM225" t="s">
        <v>1860</v>
      </c>
      <c r="AN225" t="s">
        <v>1846</v>
      </c>
    </row>
    <row r="226" spans="1:46" x14ac:dyDescent="0.55000000000000004">
      <c r="A226" s="155"/>
      <c r="B226" s="119">
        <v>6.1</v>
      </c>
      <c r="C226" s="119" t="s">
        <v>715</v>
      </c>
      <c r="D226" s="153"/>
      <c r="E226" s="124">
        <v>2</v>
      </c>
      <c r="F226">
        <v>1.3420000000000001</v>
      </c>
      <c r="G226">
        <v>1.54</v>
      </c>
      <c r="H226">
        <v>1.4610000000000001</v>
      </c>
      <c r="I226">
        <v>1.4219999999999999</v>
      </c>
      <c r="J226">
        <v>1.895</v>
      </c>
      <c r="Y226">
        <v>0.94699999999999995</v>
      </c>
      <c r="AB226" t="s">
        <v>1844</v>
      </c>
      <c r="AC226" t="s">
        <v>1844</v>
      </c>
      <c r="AD226" t="s">
        <v>1844</v>
      </c>
      <c r="AT226" t="s">
        <v>1842</v>
      </c>
    </row>
    <row r="227" spans="1:46" x14ac:dyDescent="0.55000000000000004">
      <c r="A227" s="155"/>
      <c r="B227" s="119">
        <v>6.2</v>
      </c>
      <c r="C227" s="119" t="s">
        <v>719</v>
      </c>
      <c r="D227" s="153"/>
      <c r="E227" s="124"/>
    </row>
    <row r="228" spans="1:46" x14ac:dyDescent="0.55000000000000004">
      <c r="A228" s="155"/>
      <c r="B228" s="119">
        <v>6.11</v>
      </c>
      <c r="C228" s="119" t="s">
        <v>721</v>
      </c>
      <c r="D228" s="153"/>
      <c r="E228" s="124"/>
    </row>
    <row r="229" spans="1:46" x14ac:dyDescent="0.55000000000000004">
      <c r="A229" s="155">
        <v>56</v>
      </c>
      <c r="B229" s="119">
        <v>5.1100000000000003</v>
      </c>
      <c r="C229" s="119" t="s">
        <v>725</v>
      </c>
      <c r="D229" s="153">
        <v>0</v>
      </c>
      <c r="E229" s="124">
        <v>8</v>
      </c>
      <c r="N229">
        <v>2.1579999999999999</v>
      </c>
      <c r="Q229">
        <v>2.105</v>
      </c>
      <c r="R229">
        <v>2.3159999999999998</v>
      </c>
      <c r="T229">
        <v>2.5790000000000002</v>
      </c>
      <c r="AI229" t="s">
        <v>1842</v>
      </c>
      <c r="AK229" t="s">
        <v>1842</v>
      </c>
      <c r="AL229" t="s">
        <v>1842</v>
      </c>
      <c r="AO229" t="s">
        <v>1842</v>
      </c>
    </row>
    <row r="230" spans="1:46" x14ac:dyDescent="0.55000000000000004">
      <c r="A230" s="155"/>
      <c r="B230" s="119">
        <v>5.1100000000000003</v>
      </c>
      <c r="C230" s="119" t="s">
        <v>725</v>
      </c>
      <c r="D230" s="153"/>
      <c r="E230" s="124"/>
      <c r="V230">
        <v>1.4750000000000001</v>
      </c>
      <c r="W230">
        <v>1.8420000000000001</v>
      </c>
      <c r="AQ230" t="s">
        <v>1842</v>
      </c>
      <c r="AR230" t="s">
        <v>1842</v>
      </c>
    </row>
    <row r="231" spans="1:46" x14ac:dyDescent="0.55000000000000004">
      <c r="A231" s="155">
        <v>57</v>
      </c>
      <c r="B231" s="123">
        <v>7.1</v>
      </c>
      <c r="C231" s="119" t="s">
        <v>730</v>
      </c>
      <c r="D231" s="153">
        <v>0</v>
      </c>
      <c r="E231" s="124"/>
      <c r="F231">
        <v>1.6319999999999999</v>
      </c>
      <c r="G231">
        <v>1.579</v>
      </c>
      <c r="W231">
        <v>1.2629999999999999</v>
      </c>
      <c r="Y231">
        <v>1.264</v>
      </c>
      <c r="AB231" t="s">
        <v>1844</v>
      </c>
      <c r="AR231" t="s">
        <v>1846</v>
      </c>
      <c r="AT231" t="s">
        <v>1842</v>
      </c>
    </row>
    <row r="232" spans="1:46" x14ac:dyDescent="0.55000000000000004">
      <c r="A232" s="155"/>
      <c r="B232" s="123">
        <v>7.1</v>
      </c>
      <c r="C232" s="119" t="s">
        <v>730</v>
      </c>
      <c r="D232" s="153"/>
      <c r="E232" s="124">
        <v>3</v>
      </c>
      <c r="M232">
        <v>2.1059999999999999</v>
      </c>
      <c r="O232">
        <v>1.6319999999999999</v>
      </c>
      <c r="R232">
        <v>1.4750000000000001</v>
      </c>
      <c r="T232">
        <v>2.3690000000000002</v>
      </c>
      <c r="AH232" t="s">
        <v>1844</v>
      </c>
      <c r="AJ232" t="s">
        <v>1846</v>
      </c>
      <c r="AM232" t="s">
        <v>1842</v>
      </c>
      <c r="AO232" t="s">
        <v>1842</v>
      </c>
    </row>
    <row r="233" spans="1:46" x14ac:dyDescent="0.55000000000000004">
      <c r="A233" s="155"/>
      <c r="B233" s="125">
        <v>8.1</v>
      </c>
      <c r="C233" s="119" t="s">
        <v>474</v>
      </c>
      <c r="D233" s="153"/>
      <c r="E233" s="124"/>
      <c r="K233">
        <v>2.6320000000000001</v>
      </c>
      <c r="L233">
        <v>2.3159999999999998</v>
      </c>
      <c r="M233">
        <v>2.7370000000000001</v>
      </c>
      <c r="N233">
        <v>3.105</v>
      </c>
      <c r="O233">
        <v>2.895</v>
      </c>
      <c r="R233">
        <v>1.579</v>
      </c>
      <c r="S233">
        <v>1.145</v>
      </c>
      <c r="T233">
        <v>2.3159999999999998</v>
      </c>
      <c r="AG233" t="s">
        <v>1844</v>
      </c>
      <c r="AI233" t="s">
        <v>1842</v>
      </c>
      <c r="AJ233" t="s">
        <v>1842</v>
      </c>
      <c r="AM233" t="s">
        <v>1844</v>
      </c>
      <c r="AN233" t="s">
        <v>1842</v>
      </c>
      <c r="AO233" t="s">
        <v>1842</v>
      </c>
    </row>
    <row r="234" spans="1:46" x14ac:dyDescent="0.55000000000000004">
      <c r="A234" s="155"/>
      <c r="B234" s="125">
        <v>8.1</v>
      </c>
      <c r="C234" s="119" t="s">
        <v>474</v>
      </c>
      <c r="D234" s="153"/>
      <c r="E234" s="124"/>
      <c r="N234">
        <v>2.1589999999999998</v>
      </c>
      <c r="S234">
        <v>0.89600000000000002</v>
      </c>
      <c r="T234">
        <v>2</v>
      </c>
      <c r="AI234" t="s">
        <v>1844</v>
      </c>
      <c r="AN234" t="s">
        <v>1842</v>
      </c>
      <c r="AO234" t="s">
        <v>1842</v>
      </c>
    </row>
    <row r="235" spans="1:46" x14ac:dyDescent="0.55000000000000004">
      <c r="A235" s="155">
        <v>58</v>
      </c>
      <c r="B235" s="125">
        <v>5.3</v>
      </c>
      <c r="C235" s="119" t="s">
        <v>740</v>
      </c>
      <c r="D235" s="153">
        <v>1</v>
      </c>
      <c r="E235" s="124"/>
      <c r="G235">
        <v>1.982</v>
      </c>
      <c r="H235">
        <v>2.0169999999999999</v>
      </c>
      <c r="I235">
        <v>2.1070000000000002</v>
      </c>
      <c r="W235">
        <v>1.718</v>
      </c>
      <c r="X235">
        <v>1.4379999999999999</v>
      </c>
      <c r="AC235" t="s">
        <v>1844</v>
      </c>
      <c r="AR235" t="s">
        <v>1844</v>
      </c>
      <c r="AS235" t="s">
        <v>1844</v>
      </c>
    </row>
    <row r="236" spans="1:46" x14ac:dyDescent="0.55000000000000004">
      <c r="A236" s="155"/>
      <c r="B236" s="125">
        <v>5.3</v>
      </c>
      <c r="C236" s="119" t="s">
        <v>740</v>
      </c>
      <c r="D236" s="153"/>
      <c r="E236" s="124"/>
      <c r="K236">
        <v>1.7370000000000001</v>
      </c>
      <c r="L236">
        <v>2.3290000000000002</v>
      </c>
      <c r="M236">
        <v>1.8160000000000001</v>
      </c>
      <c r="N236">
        <v>1.3029999999999999</v>
      </c>
      <c r="R236">
        <v>1.895</v>
      </c>
      <c r="S236">
        <v>1.7769999999999999</v>
      </c>
      <c r="AH236" t="s">
        <v>1844</v>
      </c>
      <c r="AI236" t="s">
        <v>1844</v>
      </c>
      <c r="AO236" t="s">
        <v>1844</v>
      </c>
    </row>
    <row r="237" spans="1:46" x14ac:dyDescent="0.55000000000000004">
      <c r="A237" s="155"/>
      <c r="B237" s="125">
        <v>6.4</v>
      </c>
      <c r="C237" s="119" t="s">
        <v>597</v>
      </c>
      <c r="D237" s="153"/>
      <c r="E237" s="124">
        <v>8</v>
      </c>
      <c r="F237">
        <v>2.2109999999999999</v>
      </c>
      <c r="G237">
        <v>1.579</v>
      </c>
      <c r="H237">
        <v>1.526</v>
      </c>
      <c r="I237">
        <v>1.8420000000000001</v>
      </c>
      <c r="V237">
        <v>1.7370000000000001</v>
      </c>
      <c r="W237">
        <v>1.579</v>
      </c>
      <c r="X237">
        <v>1.3680000000000001</v>
      </c>
      <c r="Y237">
        <v>2.2109999999999999</v>
      </c>
      <c r="AB237" t="s">
        <v>1842</v>
      </c>
      <c r="AC237" t="s">
        <v>1842</v>
      </c>
      <c r="AD237" t="s">
        <v>1846</v>
      </c>
      <c r="AQ237" t="s">
        <v>1842</v>
      </c>
      <c r="AR237" t="s">
        <v>1842</v>
      </c>
      <c r="AS237" t="s">
        <v>1842</v>
      </c>
      <c r="AT237" t="s">
        <v>1842</v>
      </c>
    </row>
    <row r="238" spans="1:46" x14ac:dyDescent="0.55000000000000004">
      <c r="A238" s="155"/>
      <c r="B238" s="125">
        <v>6.4</v>
      </c>
      <c r="C238" s="119" t="s">
        <v>597</v>
      </c>
      <c r="D238" s="153"/>
      <c r="E238" s="124"/>
      <c r="K238">
        <v>1.948</v>
      </c>
      <c r="M238">
        <v>1.6319999999999999</v>
      </c>
      <c r="N238">
        <v>1.6850000000000001</v>
      </c>
      <c r="Q238">
        <v>1.4610000000000001</v>
      </c>
      <c r="R238">
        <v>1.7370000000000001</v>
      </c>
      <c r="S238">
        <v>1.1839999999999999</v>
      </c>
      <c r="T238">
        <v>1.3029999999999999</v>
      </c>
      <c r="AH238" t="s">
        <v>1842</v>
      </c>
      <c r="AI238" t="s">
        <v>1846</v>
      </c>
      <c r="AL238" t="s">
        <v>1842</v>
      </c>
      <c r="AM238" t="s">
        <v>1842</v>
      </c>
      <c r="AN238" t="s">
        <v>1846</v>
      </c>
      <c r="AO238" t="s">
        <v>1846</v>
      </c>
    </row>
    <row r="239" spans="1:46" x14ac:dyDescent="0.55000000000000004">
      <c r="A239" s="155">
        <v>59</v>
      </c>
      <c r="B239" s="125">
        <v>6.8</v>
      </c>
      <c r="C239" s="119" t="s">
        <v>748</v>
      </c>
      <c r="D239" s="153">
        <v>0</v>
      </c>
      <c r="E239" s="124"/>
      <c r="F239">
        <v>1.895</v>
      </c>
      <c r="G239">
        <v>1.474</v>
      </c>
      <c r="H239">
        <v>0.63200000000000001</v>
      </c>
      <c r="I239">
        <v>1.145</v>
      </c>
      <c r="J239">
        <v>1.6319999999999999</v>
      </c>
      <c r="W239">
        <v>1.3420000000000001</v>
      </c>
      <c r="X239">
        <v>0.94799999999999995</v>
      </c>
      <c r="Y239">
        <v>0.79100000000000004</v>
      </c>
      <c r="AC239" t="s">
        <v>1844</v>
      </c>
      <c r="AR239" t="s">
        <v>1844</v>
      </c>
    </row>
    <row r="240" spans="1:46" x14ac:dyDescent="0.55000000000000004">
      <c r="A240" s="155"/>
      <c r="B240" s="125">
        <v>6.8</v>
      </c>
      <c r="C240" s="119" t="s">
        <v>748</v>
      </c>
      <c r="D240" s="153"/>
      <c r="E240" s="124">
        <v>8</v>
      </c>
      <c r="K240">
        <v>1.843</v>
      </c>
      <c r="L240">
        <v>1.264</v>
      </c>
      <c r="M240">
        <v>1.421</v>
      </c>
      <c r="N240">
        <v>1.0009999999999999</v>
      </c>
      <c r="O240">
        <v>1.421</v>
      </c>
      <c r="Q240">
        <v>0.97399999999999998</v>
      </c>
      <c r="R240">
        <v>0.97399999999999998</v>
      </c>
      <c r="AG240" t="s">
        <v>1844</v>
      </c>
      <c r="AL240" t="s">
        <v>1844</v>
      </c>
      <c r="AM240" t="s">
        <v>1844</v>
      </c>
    </row>
    <row r="241" spans="1:46" x14ac:dyDescent="0.55000000000000004">
      <c r="A241" s="155">
        <v>60</v>
      </c>
      <c r="B241" s="125">
        <v>4</v>
      </c>
      <c r="C241" s="119" t="s">
        <v>757</v>
      </c>
      <c r="D241" s="153">
        <v>0</v>
      </c>
      <c r="E241" s="124"/>
    </row>
    <row r="242" spans="1:46" x14ac:dyDescent="0.55000000000000004">
      <c r="A242" s="155"/>
      <c r="B242" s="125">
        <v>4.8</v>
      </c>
      <c r="C242" s="119" t="s">
        <v>758</v>
      </c>
      <c r="D242" s="153"/>
      <c r="E242" s="124"/>
      <c r="F242">
        <v>1.6319999999999999</v>
      </c>
      <c r="G242">
        <v>1.9470000000000001</v>
      </c>
      <c r="H242">
        <v>1.3169999999999999</v>
      </c>
      <c r="I242">
        <v>1.3169999999999999</v>
      </c>
      <c r="W242">
        <v>1.895</v>
      </c>
      <c r="X242">
        <v>1.4219999999999999</v>
      </c>
      <c r="Y242">
        <v>1.333</v>
      </c>
      <c r="AC242" t="s">
        <v>1844</v>
      </c>
      <c r="AD242" t="s">
        <v>1844</v>
      </c>
      <c r="AR242" t="s">
        <v>1844</v>
      </c>
    </row>
    <row r="243" spans="1:46" x14ac:dyDescent="0.55000000000000004">
      <c r="A243" s="155"/>
      <c r="B243" s="125">
        <v>4.8</v>
      </c>
      <c r="C243" s="119" t="s">
        <v>758</v>
      </c>
      <c r="D243" s="153"/>
      <c r="E243" s="124">
        <v>8</v>
      </c>
      <c r="K243">
        <v>2.2639999999999998</v>
      </c>
      <c r="L243">
        <v>2.2629999999999999</v>
      </c>
      <c r="M243">
        <v>1.3680000000000001</v>
      </c>
      <c r="N243">
        <v>1.895</v>
      </c>
      <c r="O243">
        <v>1.738</v>
      </c>
      <c r="R243">
        <v>1.6319999999999999</v>
      </c>
      <c r="S243">
        <v>1.6850000000000001</v>
      </c>
      <c r="AM243" t="s">
        <v>1844</v>
      </c>
    </row>
    <row r="244" spans="1:46" x14ac:dyDescent="0.55000000000000004">
      <c r="A244" s="155"/>
      <c r="B244" s="125">
        <v>5.8</v>
      </c>
      <c r="C244" s="119" t="s">
        <v>763</v>
      </c>
      <c r="D244" s="153"/>
      <c r="E244" s="124"/>
      <c r="F244">
        <v>1.8560000000000001</v>
      </c>
      <c r="G244">
        <v>1.776</v>
      </c>
      <c r="I244">
        <v>1.4610000000000001</v>
      </c>
      <c r="M244">
        <v>1.5</v>
      </c>
      <c r="V244">
        <v>1.421</v>
      </c>
      <c r="W244">
        <v>1.3680000000000001</v>
      </c>
      <c r="X244">
        <v>0.97399999999999998</v>
      </c>
      <c r="AD244" t="s">
        <v>1846</v>
      </c>
      <c r="AH244" t="s">
        <v>1846</v>
      </c>
      <c r="AR244" t="s">
        <v>1846</v>
      </c>
    </row>
    <row r="245" spans="1:46" x14ac:dyDescent="0.55000000000000004">
      <c r="A245" s="155"/>
      <c r="B245" s="125">
        <v>5.8</v>
      </c>
      <c r="C245" s="119" t="s">
        <v>763</v>
      </c>
      <c r="D245" s="153"/>
      <c r="E245" s="124"/>
      <c r="K245">
        <v>2.5270000000000001</v>
      </c>
      <c r="L245">
        <v>2.5790000000000002</v>
      </c>
      <c r="M245">
        <v>1.895</v>
      </c>
      <c r="N245">
        <v>1.7889999999999999</v>
      </c>
      <c r="Q245">
        <v>1.3160000000000001</v>
      </c>
      <c r="R245">
        <v>1.9470000000000001</v>
      </c>
      <c r="S245">
        <v>1.4750000000000001</v>
      </c>
      <c r="AH245" t="s">
        <v>1846</v>
      </c>
      <c r="AI245" t="s">
        <v>1846</v>
      </c>
      <c r="AM245" t="s">
        <v>1846</v>
      </c>
      <c r="AN245" t="s">
        <v>1846</v>
      </c>
    </row>
    <row r="246" spans="1:46" x14ac:dyDescent="0.55000000000000004">
      <c r="A246" s="127">
        <v>61</v>
      </c>
      <c r="B246" s="125">
        <v>4.3</v>
      </c>
      <c r="C246" s="119" t="s">
        <v>769</v>
      </c>
      <c r="D246" s="119">
        <v>0</v>
      </c>
      <c r="E246" s="124">
        <v>8</v>
      </c>
      <c r="K246">
        <v>2</v>
      </c>
      <c r="L246">
        <v>1.474</v>
      </c>
      <c r="M246">
        <v>1.895</v>
      </c>
      <c r="Q246">
        <v>0.98699999999999999</v>
      </c>
      <c r="R246">
        <v>1.3029999999999999</v>
      </c>
    </row>
    <row r="247" spans="1:46" x14ac:dyDescent="0.55000000000000004">
      <c r="A247" s="155">
        <v>62</v>
      </c>
      <c r="B247" s="125">
        <v>6.9</v>
      </c>
      <c r="C247" s="119" t="s">
        <v>772</v>
      </c>
      <c r="D247" s="153">
        <v>0</v>
      </c>
      <c r="E247" s="124"/>
      <c r="K247">
        <v>1.75</v>
      </c>
      <c r="M247">
        <v>1.391</v>
      </c>
      <c r="R247">
        <v>1.554</v>
      </c>
      <c r="S247">
        <v>1.53</v>
      </c>
      <c r="AH247" t="s">
        <v>1846</v>
      </c>
      <c r="AM247" t="s">
        <v>1846</v>
      </c>
      <c r="AN247" t="s">
        <v>1846</v>
      </c>
    </row>
    <row r="248" spans="1:46" x14ac:dyDescent="0.55000000000000004">
      <c r="A248" s="155"/>
      <c r="B248" s="125">
        <v>7.5</v>
      </c>
      <c r="C248" s="119" t="s">
        <v>776</v>
      </c>
      <c r="D248" s="153"/>
      <c r="E248" s="124">
        <v>7</v>
      </c>
    </row>
    <row r="249" spans="1:46" x14ac:dyDescent="0.55000000000000004">
      <c r="A249" s="155"/>
      <c r="B249" s="125">
        <v>8</v>
      </c>
      <c r="C249" s="119" t="s">
        <v>777</v>
      </c>
      <c r="D249" s="153"/>
      <c r="E249" s="124"/>
    </row>
    <row r="250" spans="1:46" x14ac:dyDescent="0.55000000000000004">
      <c r="A250" s="155">
        <v>63</v>
      </c>
      <c r="B250" s="119">
        <v>6.6</v>
      </c>
      <c r="C250" s="119" t="s">
        <v>780</v>
      </c>
      <c r="D250" s="153">
        <v>1</v>
      </c>
      <c r="E250" s="124"/>
      <c r="L250">
        <v>2.0529999999999999</v>
      </c>
      <c r="M250">
        <v>1.7889999999999999</v>
      </c>
      <c r="R250">
        <v>1.2629999999999999</v>
      </c>
    </row>
    <row r="251" spans="1:46" x14ac:dyDescent="0.55000000000000004">
      <c r="A251" s="155"/>
      <c r="B251" s="119">
        <v>6.6</v>
      </c>
      <c r="C251" s="119" t="s">
        <v>780</v>
      </c>
      <c r="D251" s="153"/>
      <c r="E251" s="124">
        <v>8</v>
      </c>
      <c r="G251">
        <v>1.5</v>
      </c>
      <c r="H251">
        <v>1.3029999999999999</v>
      </c>
      <c r="J251">
        <v>1.4610000000000001</v>
      </c>
      <c r="W251">
        <v>1.421</v>
      </c>
      <c r="Y251">
        <v>1.026</v>
      </c>
    </row>
    <row r="252" spans="1:46" x14ac:dyDescent="0.55000000000000004">
      <c r="A252" s="155"/>
      <c r="B252" s="119">
        <v>6.6</v>
      </c>
      <c r="C252" s="119" t="s">
        <v>780</v>
      </c>
      <c r="D252" s="153"/>
      <c r="E252" s="124"/>
      <c r="G252">
        <v>1.601</v>
      </c>
      <c r="H252">
        <v>1.39</v>
      </c>
      <c r="V252">
        <v>1.0629999999999999</v>
      </c>
    </row>
    <row r="253" spans="1:46" x14ac:dyDescent="0.55000000000000004">
      <c r="A253" s="155">
        <v>64</v>
      </c>
      <c r="B253" s="125">
        <v>10.8</v>
      </c>
      <c r="C253" s="119" t="s">
        <v>788</v>
      </c>
      <c r="D253" s="153">
        <v>0</v>
      </c>
      <c r="E253" s="124"/>
      <c r="J253">
        <v>1.6319999999999999</v>
      </c>
      <c r="Y253">
        <v>1.3029999999999999</v>
      </c>
    </row>
    <row r="254" spans="1:46" x14ac:dyDescent="0.55000000000000004">
      <c r="A254" s="155"/>
      <c r="B254" s="125">
        <v>10.8</v>
      </c>
      <c r="C254" s="119" t="s">
        <v>788</v>
      </c>
      <c r="D254" s="153"/>
      <c r="E254" s="124">
        <v>8</v>
      </c>
      <c r="N254">
        <v>1.105</v>
      </c>
      <c r="T254">
        <v>1.526</v>
      </c>
    </row>
    <row r="255" spans="1:46" x14ac:dyDescent="0.55000000000000004">
      <c r="A255" s="155">
        <v>65</v>
      </c>
      <c r="B255" s="125">
        <v>6.7</v>
      </c>
      <c r="C255" s="119" t="s">
        <v>795</v>
      </c>
      <c r="D255" s="153">
        <v>0</v>
      </c>
      <c r="E255" s="124"/>
      <c r="R255">
        <v>1.3819999999999999</v>
      </c>
      <c r="S255">
        <v>0.59199999999999997</v>
      </c>
      <c r="T255">
        <v>0.84399999999999997</v>
      </c>
      <c r="AM255" t="s">
        <v>1842</v>
      </c>
      <c r="AN255" t="s">
        <v>1842</v>
      </c>
      <c r="AO255" t="s">
        <v>1842</v>
      </c>
    </row>
    <row r="256" spans="1:46" x14ac:dyDescent="0.55000000000000004">
      <c r="A256" s="155"/>
      <c r="B256" s="125">
        <v>6.7</v>
      </c>
      <c r="C256" s="119" t="s">
        <v>795</v>
      </c>
      <c r="D256" s="153"/>
      <c r="E256" s="124">
        <v>3</v>
      </c>
      <c r="J256">
        <v>1.9219999999999999</v>
      </c>
      <c r="V256">
        <v>1.526</v>
      </c>
      <c r="X256">
        <v>1.2110000000000001</v>
      </c>
      <c r="Y256">
        <v>1.3169999999999999</v>
      </c>
      <c r="AE256" t="s">
        <v>1842</v>
      </c>
      <c r="AQ256" t="s">
        <v>1842</v>
      </c>
      <c r="AS256" t="s">
        <v>1842</v>
      </c>
      <c r="AT256" t="s">
        <v>1842</v>
      </c>
    </row>
    <row r="257" spans="1:46" x14ac:dyDescent="0.55000000000000004">
      <c r="A257" s="155"/>
      <c r="B257" s="125">
        <v>6.9</v>
      </c>
      <c r="C257" s="119" t="s">
        <v>800</v>
      </c>
      <c r="D257" s="153"/>
      <c r="E257" s="124"/>
      <c r="J257">
        <v>1.6850000000000001</v>
      </c>
      <c r="W257">
        <v>1.3160000000000001</v>
      </c>
      <c r="Y257">
        <v>1.526</v>
      </c>
      <c r="AE257" t="s">
        <v>1842</v>
      </c>
      <c r="AR257" t="s">
        <v>1842</v>
      </c>
      <c r="AT257" t="s">
        <v>1842</v>
      </c>
    </row>
    <row r="258" spans="1:46" x14ac:dyDescent="0.55000000000000004">
      <c r="A258" s="127">
        <v>66</v>
      </c>
      <c r="B258" s="125">
        <v>6.8</v>
      </c>
      <c r="C258" s="119" t="s">
        <v>236</v>
      </c>
      <c r="D258" s="119">
        <v>0</v>
      </c>
      <c r="E258" s="124">
        <v>2</v>
      </c>
      <c r="W258">
        <v>1.224</v>
      </c>
      <c r="X258">
        <v>1.3420000000000001</v>
      </c>
      <c r="AR258" t="s">
        <v>1848</v>
      </c>
      <c r="AS258" t="s">
        <v>1846</v>
      </c>
    </row>
    <row r="259" spans="1:46" x14ac:dyDescent="0.55000000000000004">
      <c r="A259" s="155">
        <v>67</v>
      </c>
      <c r="B259" s="125">
        <v>7.3</v>
      </c>
      <c r="C259" s="119" t="s">
        <v>210</v>
      </c>
      <c r="D259" s="153">
        <v>1</v>
      </c>
      <c r="E259" s="124"/>
    </row>
    <row r="260" spans="1:46" x14ac:dyDescent="0.55000000000000004">
      <c r="A260" s="155"/>
      <c r="B260" s="125">
        <v>7.4</v>
      </c>
      <c r="C260" s="119" t="s">
        <v>808</v>
      </c>
      <c r="D260" s="153"/>
      <c r="E260" s="124"/>
    </row>
    <row r="261" spans="1:46" x14ac:dyDescent="0.55000000000000004">
      <c r="A261" s="155"/>
      <c r="B261" s="125">
        <v>8.5</v>
      </c>
      <c r="C261" s="119" t="s">
        <v>810</v>
      </c>
      <c r="D261" s="153"/>
      <c r="E261" s="124"/>
      <c r="M261">
        <v>0.83</v>
      </c>
      <c r="N261">
        <v>1.224</v>
      </c>
      <c r="O261">
        <v>0.83</v>
      </c>
      <c r="T261">
        <v>1.105</v>
      </c>
    </row>
    <row r="262" spans="1:46" x14ac:dyDescent="0.55000000000000004">
      <c r="A262" s="155"/>
      <c r="B262" s="125">
        <v>8.5</v>
      </c>
      <c r="C262" s="119" t="s">
        <v>810</v>
      </c>
      <c r="D262" s="153"/>
      <c r="E262" s="124"/>
      <c r="F262">
        <v>1.8160000000000001</v>
      </c>
      <c r="G262">
        <v>1.5</v>
      </c>
      <c r="H262">
        <v>1.579</v>
      </c>
      <c r="I262">
        <v>0.98799999999999999</v>
      </c>
      <c r="J262">
        <v>1.54</v>
      </c>
      <c r="W262">
        <v>1.698</v>
      </c>
      <c r="X262">
        <v>1.895</v>
      </c>
      <c r="Y262">
        <v>1.3029999999999999</v>
      </c>
      <c r="AC262" t="s">
        <v>1844</v>
      </c>
      <c r="AD262" t="s">
        <v>1844</v>
      </c>
      <c r="AR262" t="s">
        <v>1844</v>
      </c>
      <c r="AT262" t="s">
        <v>1844</v>
      </c>
    </row>
    <row r="263" spans="1:46" x14ac:dyDescent="0.55000000000000004">
      <c r="A263" s="155"/>
      <c r="B263" s="125">
        <v>8.8000000000000007</v>
      </c>
      <c r="C263" s="119" t="s">
        <v>814</v>
      </c>
      <c r="D263" s="153"/>
      <c r="E263" s="124">
        <v>5</v>
      </c>
      <c r="F263">
        <v>1.895</v>
      </c>
      <c r="G263">
        <v>1.145</v>
      </c>
      <c r="H263">
        <v>1.5</v>
      </c>
      <c r="J263">
        <v>1.54</v>
      </c>
      <c r="W263">
        <v>2.25</v>
      </c>
      <c r="X263">
        <v>2.0920000000000001</v>
      </c>
      <c r="Y263">
        <v>1.224</v>
      </c>
      <c r="AC263" t="s">
        <v>1844</v>
      </c>
      <c r="AE263" t="s">
        <v>1844</v>
      </c>
      <c r="AR263" t="s">
        <v>1844</v>
      </c>
    </row>
    <row r="264" spans="1:46" x14ac:dyDescent="0.55000000000000004">
      <c r="A264" s="155"/>
      <c r="B264" s="125">
        <v>8.8000000000000007</v>
      </c>
      <c r="C264" s="119" t="s">
        <v>814</v>
      </c>
      <c r="D264" s="153"/>
      <c r="E264" s="124"/>
      <c r="K264">
        <v>1.724</v>
      </c>
      <c r="L264">
        <v>1.9530000000000001</v>
      </c>
      <c r="M264">
        <v>1.7010000000000001</v>
      </c>
      <c r="N264">
        <v>1.2749999999999999</v>
      </c>
      <c r="R264">
        <v>1.462</v>
      </c>
      <c r="S264">
        <v>1.2849999999999999</v>
      </c>
      <c r="T264">
        <v>1.1539999999999999</v>
      </c>
      <c r="AM264" t="s">
        <v>1855</v>
      </c>
    </row>
    <row r="265" spans="1:46" x14ac:dyDescent="0.55000000000000004">
      <c r="A265" s="155">
        <v>68</v>
      </c>
      <c r="B265" s="125">
        <v>7.3</v>
      </c>
      <c r="C265" s="119" t="s">
        <v>820</v>
      </c>
      <c r="D265" s="153">
        <v>1</v>
      </c>
      <c r="E265" s="124"/>
      <c r="K265">
        <v>1.3819999999999999</v>
      </c>
      <c r="L265">
        <v>1.579</v>
      </c>
      <c r="M265">
        <v>1.6579999999999999</v>
      </c>
      <c r="N265">
        <v>0.94799999999999995</v>
      </c>
      <c r="Q265">
        <v>1.4610000000000001</v>
      </c>
      <c r="R265">
        <v>1.579</v>
      </c>
      <c r="T265">
        <v>1.4219999999999999</v>
      </c>
    </row>
    <row r="266" spans="1:46" x14ac:dyDescent="0.55000000000000004">
      <c r="A266" s="155"/>
      <c r="B266" s="125">
        <v>7.3</v>
      </c>
      <c r="C266" s="119" t="s">
        <v>820</v>
      </c>
      <c r="D266" s="153"/>
      <c r="E266" s="124"/>
      <c r="H266">
        <v>1.7769999999999999</v>
      </c>
      <c r="I266">
        <v>1.343</v>
      </c>
      <c r="J266">
        <v>1.4219999999999999</v>
      </c>
      <c r="W266">
        <v>1.3420000000000001</v>
      </c>
      <c r="X266">
        <v>1.4610000000000001</v>
      </c>
      <c r="Y266">
        <v>1.4610000000000001</v>
      </c>
    </row>
    <row r="267" spans="1:46" x14ac:dyDescent="0.55000000000000004">
      <c r="A267" s="155"/>
      <c r="B267" s="123">
        <v>7.11</v>
      </c>
      <c r="C267" s="119" t="s">
        <v>825</v>
      </c>
      <c r="D267" s="153"/>
      <c r="E267" s="124">
        <v>7</v>
      </c>
      <c r="F267">
        <v>1.5389999999999999</v>
      </c>
      <c r="G267">
        <v>1.579</v>
      </c>
      <c r="H267">
        <v>1.5389999999999999</v>
      </c>
      <c r="I267">
        <v>1.5389999999999999</v>
      </c>
      <c r="J267">
        <v>1.421</v>
      </c>
      <c r="W267">
        <v>1.579</v>
      </c>
      <c r="X267">
        <v>1.343</v>
      </c>
      <c r="Y267">
        <v>1.264</v>
      </c>
      <c r="AC267" t="s">
        <v>1846</v>
      </c>
    </row>
    <row r="268" spans="1:46" x14ac:dyDescent="0.55000000000000004">
      <c r="A268" s="155"/>
      <c r="B268" s="123">
        <v>7.11</v>
      </c>
      <c r="C268" s="119" t="s">
        <v>825</v>
      </c>
      <c r="D268" s="153"/>
      <c r="E268" s="124"/>
      <c r="K268">
        <v>1.5009999999999999</v>
      </c>
      <c r="L268">
        <v>2.0139999999999998</v>
      </c>
      <c r="M268">
        <v>2.29</v>
      </c>
      <c r="N268">
        <v>1.6970000000000001</v>
      </c>
      <c r="O268">
        <v>1.6180000000000001</v>
      </c>
      <c r="R268">
        <v>1.2629999999999999</v>
      </c>
      <c r="S268">
        <v>1.224</v>
      </c>
      <c r="T268">
        <v>0.98799999999999999</v>
      </c>
      <c r="AH268" t="s">
        <v>1846</v>
      </c>
    </row>
    <row r="269" spans="1:46" x14ac:dyDescent="0.55000000000000004">
      <c r="A269" s="155">
        <v>69</v>
      </c>
      <c r="B269" s="119">
        <v>5.7</v>
      </c>
      <c r="C269" s="119" t="s">
        <v>721</v>
      </c>
      <c r="D269" s="153">
        <v>1</v>
      </c>
      <c r="E269" s="124"/>
      <c r="K269">
        <v>1.5009999999999999</v>
      </c>
      <c r="L269">
        <v>1.026</v>
      </c>
      <c r="Q269">
        <v>0.97399999999999998</v>
      </c>
    </row>
    <row r="270" spans="1:46" x14ac:dyDescent="0.55000000000000004">
      <c r="A270" s="155"/>
      <c r="B270" s="119">
        <v>5.7</v>
      </c>
      <c r="C270" s="119" t="s">
        <v>721</v>
      </c>
      <c r="D270" s="153"/>
      <c r="E270" s="124">
        <v>2</v>
      </c>
      <c r="F270">
        <v>1.3160000000000001</v>
      </c>
      <c r="G270">
        <v>1.264</v>
      </c>
      <c r="V270">
        <v>1.105</v>
      </c>
      <c r="W270">
        <v>1.224</v>
      </c>
    </row>
    <row r="271" spans="1:46" x14ac:dyDescent="0.55000000000000004">
      <c r="A271" s="155"/>
      <c r="B271" s="125">
        <v>6.3</v>
      </c>
      <c r="C271" s="119" t="s">
        <v>838</v>
      </c>
      <c r="D271" s="153"/>
      <c r="E271" s="124"/>
      <c r="F271">
        <v>1.474</v>
      </c>
      <c r="G271">
        <v>1.4750000000000001</v>
      </c>
      <c r="H271">
        <v>1.5269999999999999</v>
      </c>
      <c r="W271">
        <v>1.2629999999999999</v>
      </c>
    </row>
    <row r="272" spans="1:46" x14ac:dyDescent="0.55000000000000004">
      <c r="A272" s="155">
        <v>70</v>
      </c>
      <c r="B272" s="126">
        <v>10</v>
      </c>
      <c r="C272" s="119" t="s">
        <v>842</v>
      </c>
      <c r="D272" s="153">
        <v>0</v>
      </c>
      <c r="E272" s="124"/>
      <c r="H272">
        <v>1.6319999999999999</v>
      </c>
      <c r="J272">
        <v>1.895</v>
      </c>
      <c r="X272">
        <v>1.643</v>
      </c>
      <c r="Y272">
        <v>0.89600000000000002</v>
      </c>
      <c r="AC272" t="s">
        <v>1846</v>
      </c>
      <c r="AE272" t="s">
        <v>1846</v>
      </c>
      <c r="AS272" t="s">
        <v>1846</v>
      </c>
      <c r="AT272" t="s">
        <v>1846</v>
      </c>
    </row>
    <row r="273" spans="1:46" x14ac:dyDescent="0.55000000000000004">
      <c r="A273" s="155"/>
      <c r="B273" s="126">
        <v>10</v>
      </c>
      <c r="C273" s="119" t="s">
        <v>842</v>
      </c>
      <c r="D273" s="153"/>
      <c r="E273" s="124">
        <v>2</v>
      </c>
      <c r="O273">
        <v>1.145</v>
      </c>
      <c r="T273">
        <v>1.0669999999999999</v>
      </c>
      <c r="AJ273" t="s">
        <v>1846</v>
      </c>
      <c r="AO273" t="s">
        <v>1846</v>
      </c>
    </row>
    <row r="274" spans="1:46" x14ac:dyDescent="0.55000000000000004">
      <c r="A274" s="155"/>
      <c r="B274" s="125">
        <v>10.1</v>
      </c>
      <c r="C274" s="119" t="s">
        <v>846</v>
      </c>
      <c r="D274" s="153"/>
      <c r="E274" s="124"/>
      <c r="J274">
        <v>1.4219999999999999</v>
      </c>
      <c r="Y274">
        <v>1.264</v>
      </c>
      <c r="AE274" t="s">
        <v>1846</v>
      </c>
      <c r="AT274" t="s">
        <v>1846</v>
      </c>
    </row>
    <row r="275" spans="1:46" x14ac:dyDescent="0.55000000000000004">
      <c r="A275" s="155"/>
      <c r="B275" s="125">
        <v>10.199999999999999</v>
      </c>
      <c r="C275" s="119" t="s">
        <v>848</v>
      </c>
      <c r="D275" s="153"/>
      <c r="E275" s="124"/>
      <c r="J275">
        <v>1.58</v>
      </c>
      <c r="AE275" t="s">
        <v>1846</v>
      </c>
    </row>
    <row r="276" spans="1:46" x14ac:dyDescent="0.55000000000000004">
      <c r="A276" s="155"/>
      <c r="B276" s="123">
        <v>10.11</v>
      </c>
      <c r="C276" s="119" t="s">
        <v>850</v>
      </c>
      <c r="D276" s="153"/>
      <c r="E276" s="124"/>
      <c r="S276">
        <v>1.54</v>
      </c>
      <c r="AN276" t="s">
        <v>1846</v>
      </c>
    </row>
    <row r="277" spans="1:46" x14ac:dyDescent="0.55000000000000004">
      <c r="A277" s="155">
        <v>71</v>
      </c>
      <c r="B277" s="125">
        <v>8.6</v>
      </c>
      <c r="C277" s="119" t="s">
        <v>854</v>
      </c>
      <c r="D277" s="153">
        <v>0</v>
      </c>
      <c r="E277" s="124"/>
      <c r="W277">
        <v>1.2509999999999999</v>
      </c>
      <c r="Y277">
        <v>2.15</v>
      </c>
    </row>
    <row r="278" spans="1:46" x14ac:dyDescent="0.55000000000000004">
      <c r="A278" s="155"/>
      <c r="B278" s="125">
        <v>9.9</v>
      </c>
      <c r="C278" s="119" t="s">
        <v>857</v>
      </c>
      <c r="D278" s="153"/>
      <c r="E278" s="124">
        <v>2</v>
      </c>
      <c r="M278">
        <v>1.107</v>
      </c>
      <c r="R278">
        <v>1.105</v>
      </c>
      <c r="T278">
        <v>0.84399999999999997</v>
      </c>
      <c r="AM278" t="s">
        <v>1846</v>
      </c>
    </row>
    <row r="279" spans="1:46" x14ac:dyDescent="0.55000000000000004">
      <c r="A279" s="155"/>
      <c r="B279" s="125">
        <v>9.9</v>
      </c>
      <c r="C279" s="119" t="s">
        <v>857</v>
      </c>
      <c r="D279" s="153"/>
      <c r="E279" s="124"/>
      <c r="W279">
        <v>1.2629999999999999</v>
      </c>
      <c r="X279">
        <v>1.0529999999999999</v>
      </c>
      <c r="Y279">
        <v>1.421</v>
      </c>
    </row>
    <row r="280" spans="1:46" x14ac:dyDescent="0.55000000000000004">
      <c r="A280" s="155">
        <v>72</v>
      </c>
      <c r="B280" s="123">
        <v>10.1</v>
      </c>
      <c r="C280" s="119" t="s">
        <v>838</v>
      </c>
      <c r="D280" s="153">
        <v>0</v>
      </c>
      <c r="E280" s="124"/>
      <c r="Y280">
        <v>1.9350000000000001</v>
      </c>
    </row>
    <row r="281" spans="1:46" x14ac:dyDescent="0.55000000000000004">
      <c r="A281" s="155"/>
      <c r="B281" s="123">
        <v>10.1</v>
      </c>
      <c r="C281" s="119" t="s">
        <v>838</v>
      </c>
      <c r="D281" s="153"/>
      <c r="E281" s="124">
        <v>2</v>
      </c>
      <c r="M281">
        <v>1.7370000000000001</v>
      </c>
      <c r="N281">
        <v>1.107</v>
      </c>
      <c r="O281">
        <v>1.7889999999999999</v>
      </c>
      <c r="AH281" t="s">
        <v>1844</v>
      </c>
      <c r="AI281" t="s">
        <v>1844</v>
      </c>
      <c r="AJ281" t="s">
        <v>1846</v>
      </c>
    </row>
    <row r="282" spans="1:46" x14ac:dyDescent="0.55000000000000004">
      <c r="A282" s="155">
        <v>73</v>
      </c>
      <c r="B282" s="126">
        <v>6</v>
      </c>
      <c r="C282" s="119" t="s">
        <v>868</v>
      </c>
      <c r="D282" s="153">
        <v>0</v>
      </c>
      <c r="E282" s="124"/>
      <c r="W282">
        <v>2.0139999999999998</v>
      </c>
      <c r="X282">
        <v>1.579</v>
      </c>
      <c r="AR282" t="s">
        <v>1844</v>
      </c>
      <c r="AS282" t="s">
        <v>1844</v>
      </c>
    </row>
    <row r="283" spans="1:46" x14ac:dyDescent="0.55000000000000004">
      <c r="A283" s="155"/>
      <c r="B283" s="126">
        <v>6</v>
      </c>
      <c r="C283" s="119" t="s">
        <v>868</v>
      </c>
      <c r="D283" s="153"/>
      <c r="E283" s="124">
        <v>8</v>
      </c>
      <c r="L283">
        <v>1.974</v>
      </c>
      <c r="N283">
        <v>1.7370000000000001</v>
      </c>
      <c r="S283">
        <v>1.579</v>
      </c>
      <c r="AG283" t="s">
        <v>1844</v>
      </c>
      <c r="AI283" t="s">
        <v>1844</v>
      </c>
      <c r="AN283" t="s">
        <v>1844</v>
      </c>
    </row>
    <row r="284" spans="1:46" x14ac:dyDescent="0.55000000000000004">
      <c r="A284" s="155">
        <v>74</v>
      </c>
      <c r="B284" s="123">
        <v>8.11</v>
      </c>
      <c r="C284" s="119" t="s">
        <v>874</v>
      </c>
      <c r="D284" s="153">
        <v>1</v>
      </c>
      <c r="E284" s="124"/>
      <c r="X284">
        <v>1.5</v>
      </c>
      <c r="Y284">
        <v>1.3680000000000001</v>
      </c>
    </row>
    <row r="285" spans="1:46" x14ac:dyDescent="0.55000000000000004">
      <c r="A285" s="155"/>
      <c r="B285" s="123">
        <v>8.11</v>
      </c>
      <c r="C285" s="119" t="s">
        <v>874</v>
      </c>
      <c r="D285" s="153"/>
      <c r="E285" s="124">
        <v>4</v>
      </c>
      <c r="L285">
        <v>2.2639999999999998</v>
      </c>
      <c r="M285">
        <v>1.9470000000000001</v>
      </c>
      <c r="R285">
        <v>1.3420000000000001</v>
      </c>
      <c r="S285">
        <v>1.579</v>
      </c>
      <c r="AG285" t="s">
        <v>1846</v>
      </c>
      <c r="AH285" t="s">
        <v>1846</v>
      </c>
    </row>
    <row r="286" spans="1:46" x14ac:dyDescent="0.55000000000000004">
      <c r="A286" s="155"/>
      <c r="B286" s="125">
        <v>9.1999999999999993</v>
      </c>
      <c r="C286" s="119" t="s">
        <v>878</v>
      </c>
      <c r="D286" s="153"/>
      <c r="E286" s="124"/>
      <c r="L286">
        <v>2.7890000000000001</v>
      </c>
      <c r="M286">
        <v>2.105</v>
      </c>
      <c r="R286">
        <v>1.4219999999999999</v>
      </c>
      <c r="S286">
        <v>1.3420000000000001</v>
      </c>
      <c r="T286">
        <v>0.98799999999999999</v>
      </c>
      <c r="AG286" t="s">
        <v>1846</v>
      </c>
      <c r="AH286" t="s">
        <v>1846</v>
      </c>
    </row>
    <row r="287" spans="1:46" x14ac:dyDescent="0.55000000000000004">
      <c r="A287" s="155"/>
      <c r="B287" s="125">
        <v>9.6999999999999993</v>
      </c>
      <c r="C287" s="119" t="s">
        <v>880</v>
      </c>
      <c r="D287" s="153"/>
      <c r="E287" s="124"/>
      <c r="L287">
        <v>2.3679999999999999</v>
      </c>
      <c r="M287">
        <v>2.2629999999999999</v>
      </c>
      <c r="N287">
        <v>1.843</v>
      </c>
      <c r="O287">
        <v>2.0009999999999999</v>
      </c>
      <c r="R287">
        <v>1.421</v>
      </c>
      <c r="S287">
        <v>1.4750000000000001</v>
      </c>
      <c r="T287">
        <v>1.526</v>
      </c>
      <c r="AG287" t="s">
        <v>1846</v>
      </c>
      <c r="AH287" t="s">
        <v>1846</v>
      </c>
    </row>
    <row r="288" spans="1:46" x14ac:dyDescent="0.55000000000000004">
      <c r="A288" s="155"/>
      <c r="B288" s="125">
        <v>9.6999999999999993</v>
      </c>
      <c r="C288" s="119" t="s">
        <v>880</v>
      </c>
      <c r="D288" s="153"/>
      <c r="E288" s="124"/>
      <c r="Y288">
        <v>1.6970000000000001</v>
      </c>
    </row>
    <row r="289" spans="1:46" x14ac:dyDescent="0.55000000000000004">
      <c r="A289" s="155"/>
      <c r="B289" s="125">
        <v>10.7</v>
      </c>
      <c r="C289" s="119" t="s">
        <v>883</v>
      </c>
      <c r="D289" s="153"/>
      <c r="E289" s="124"/>
      <c r="Y289">
        <v>2.0529999999999999</v>
      </c>
      <c r="AT289" t="s">
        <v>1844</v>
      </c>
    </row>
    <row r="290" spans="1:46" x14ac:dyDescent="0.55000000000000004">
      <c r="A290" s="155"/>
      <c r="B290" s="125">
        <v>10.7</v>
      </c>
      <c r="C290" s="119" t="s">
        <v>883</v>
      </c>
      <c r="D290" s="153"/>
      <c r="E290" s="124"/>
      <c r="T290">
        <v>1.9470000000000001</v>
      </c>
      <c r="AO290" t="s">
        <v>1846</v>
      </c>
    </row>
    <row r="291" spans="1:46" x14ac:dyDescent="0.55000000000000004">
      <c r="A291" s="155"/>
      <c r="B291" s="123">
        <v>10.11</v>
      </c>
      <c r="C291" s="119" t="s">
        <v>886</v>
      </c>
      <c r="D291" s="153"/>
      <c r="E291" s="124"/>
      <c r="Y291">
        <v>1.8420000000000001</v>
      </c>
    </row>
    <row r="292" spans="1:46" x14ac:dyDescent="0.55000000000000004">
      <c r="A292" s="155"/>
      <c r="B292" s="123">
        <v>10.11</v>
      </c>
      <c r="C292" s="119" t="s">
        <v>886</v>
      </c>
      <c r="D292" s="153"/>
      <c r="E292" s="124"/>
      <c r="T292">
        <v>1.579</v>
      </c>
    </row>
    <row r="293" spans="1:46" x14ac:dyDescent="0.55000000000000004">
      <c r="A293" s="155">
        <v>75</v>
      </c>
      <c r="B293" s="123">
        <v>5.1100000000000003</v>
      </c>
      <c r="C293" s="119" t="s">
        <v>891</v>
      </c>
      <c r="D293" s="153">
        <v>0</v>
      </c>
      <c r="E293" s="124"/>
      <c r="L293">
        <v>1.843</v>
      </c>
      <c r="M293">
        <v>1.6839999999999999</v>
      </c>
      <c r="S293">
        <v>1.4750000000000001</v>
      </c>
      <c r="T293">
        <v>1.421</v>
      </c>
      <c r="AO293" t="s">
        <v>1844</v>
      </c>
    </row>
    <row r="294" spans="1:46" x14ac:dyDescent="0.55000000000000004">
      <c r="A294" s="155"/>
      <c r="B294" s="123">
        <v>5.1100000000000003</v>
      </c>
      <c r="C294" s="119" t="s">
        <v>891</v>
      </c>
      <c r="D294" s="153"/>
      <c r="E294" s="124"/>
      <c r="F294">
        <v>1.3879999999999999</v>
      </c>
      <c r="G294">
        <v>1.0860000000000001</v>
      </c>
      <c r="H294">
        <v>1.0629999999999999</v>
      </c>
      <c r="W294">
        <v>0.56699999999999995</v>
      </c>
      <c r="X294">
        <v>0.65900000000000003</v>
      </c>
    </row>
    <row r="295" spans="1:46" x14ac:dyDescent="0.55000000000000004">
      <c r="A295" s="155"/>
      <c r="B295" s="125">
        <v>7.2</v>
      </c>
      <c r="C295" s="119" t="s">
        <v>895</v>
      </c>
      <c r="D295" s="153"/>
      <c r="E295" s="124">
        <v>3</v>
      </c>
      <c r="F295">
        <v>1.3819999999999999</v>
      </c>
      <c r="G295">
        <v>1.079</v>
      </c>
      <c r="H295">
        <v>1.2110000000000001</v>
      </c>
      <c r="J295">
        <v>1.0669999999999999</v>
      </c>
      <c r="W295">
        <v>0.94699999999999995</v>
      </c>
      <c r="Y295">
        <v>0.73699999999999999</v>
      </c>
    </row>
    <row r="296" spans="1:46" x14ac:dyDescent="0.55000000000000004">
      <c r="A296" s="155"/>
      <c r="B296" s="125">
        <v>7.2</v>
      </c>
      <c r="C296" s="119" t="s">
        <v>895</v>
      </c>
      <c r="D296" s="153"/>
      <c r="E296" s="124"/>
      <c r="M296">
        <v>1.3029999999999999</v>
      </c>
      <c r="R296">
        <v>1.079</v>
      </c>
      <c r="S296">
        <v>1.105</v>
      </c>
      <c r="T296">
        <v>1.026</v>
      </c>
      <c r="AH296" t="s">
        <v>1846</v>
      </c>
      <c r="AM296" t="s">
        <v>1842</v>
      </c>
    </row>
    <row r="297" spans="1:46" x14ac:dyDescent="0.55000000000000004">
      <c r="A297" s="155"/>
      <c r="B297" s="125">
        <v>7.8</v>
      </c>
      <c r="C297" s="119" t="s">
        <v>899</v>
      </c>
      <c r="D297" s="153"/>
      <c r="E297" s="124"/>
      <c r="H297">
        <v>1.2629999999999999</v>
      </c>
      <c r="J297">
        <v>1.0529999999999999</v>
      </c>
      <c r="W297">
        <v>0.98799999999999999</v>
      </c>
      <c r="AC297" t="s">
        <v>1846</v>
      </c>
    </row>
    <row r="298" spans="1:46" x14ac:dyDescent="0.55000000000000004">
      <c r="A298" s="155"/>
      <c r="B298" s="125">
        <v>7.8</v>
      </c>
      <c r="C298" s="119" t="s">
        <v>899</v>
      </c>
      <c r="D298" s="153"/>
      <c r="E298" s="124"/>
      <c r="L298">
        <v>1.6579999999999999</v>
      </c>
      <c r="M298">
        <v>1.5</v>
      </c>
      <c r="O298">
        <v>1.4610000000000001</v>
      </c>
      <c r="R298">
        <v>1.3029999999999999</v>
      </c>
      <c r="S298">
        <v>1.0660000000000001</v>
      </c>
      <c r="T298">
        <v>1.026</v>
      </c>
      <c r="AG298" t="s">
        <v>1846</v>
      </c>
      <c r="AH298" t="s">
        <v>1846</v>
      </c>
      <c r="AM298" t="s">
        <v>1842</v>
      </c>
      <c r="AN298" t="s">
        <v>1846</v>
      </c>
      <c r="AO298" t="s">
        <v>1846</v>
      </c>
    </row>
    <row r="299" spans="1:46" x14ac:dyDescent="0.55000000000000004">
      <c r="A299" s="155"/>
      <c r="B299" s="123">
        <v>7.1</v>
      </c>
      <c r="C299" s="119" t="s">
        <v>902</v>
      </c>
      <c r="D299" s="153"/>
      <c r="E299" s="124"/>
      <c r="L299">
        <v>1.5</v>
      </c>
      <c r="M299">
        <v>1.3029999999999999</v>
      </c>
      <c r="T299">
        <v>0.84299999999999997</v>
      </c>
      <c r="AG299" t="s">
        <v>1846</v>
      </c>
      <c r="AH299" t="s">
        <v>1846</v>
      </c>
      <c r="AO299" t="s">
        <v>1846</v>
      </c>
    </row>
    <row r="300" spans="1:46" x14ac:dyDescent="0.55000000000000004">
      <c r="A300" s="155"/>
      <c r="B300" s="125">
        <v>8.6999999999999993</v>
      </c>
      <c r="C300" s="119" t="s">
        <v>663</v>
      </c>
      <c r="D300" s="153"/>
      <c r="E300" s="124"/>
      <c r="O300">
        <v>2.5790000000000002</v>
      </c>
      <c r="T300">
        <v>0.73699999999999999</v>
      </c>
      <c r="AO300" t="s">
        <v>1846</v>
      </c>
    </row>
    <row r="301" spans="1:46" x14ac:dyDescent="0.55000000000000004">
      <c r="A301" s="155"/>
      <c r="B301" s="125">
        <v>8.6999999999999993</v>
      </c>
      <c r="C301" s="119" t="s">
        <v>663</v>
      </c>
      <c r="D301" s="153"/>
      <c r="E301" s="124"/>
      <c r="G301">
        <v>1.8420000000000001</v>
      </c>
      <c r="H301">
        <v>1.579</v>
      </c>
      <c r="J301">
        <v>1.212</v>
      </c>
      <c r="W301">
        <v>1.0669999999999999</v>
      </c>
    </row>
    <row r="302" spans="1:46" x14ac:dyDescent="0.55000000000000004">
      <c r="A302" s="155">
        <v>76</v>
      </c>
      <c r="B302" s="119">
        <v>7.2</v>
      </c>
      <c r="C302" s="119" t="s">
        <v>780</v>
      </c>
      <c r="D302" s="153">
        <v>1</v>
      </c>
      <c r="E302" s="124"/>
      <c r="J302">
        <v>1.302</v>
      </c>
      <c r="X302">
        <v>1.4570000000000001</v>
      </c>
      <c r="AE302" t="s">
        <v>1849</v>
      </c>
      <c r="AS302" t="s">
        <v>1850</v>
      </c>
    </row>
    <row r="303" spans="1:46" x14ac:dyDescent="0.55000000000000004">
      <c r="A303" s="155"/>
      <c r="B303" s="119">
        <v>7.2</v>
      </c>
      <c r="C303" s="119" t="s">
        <v>780</v>
      </c>
      <c r="D303" s="153"/>
      <c r="E303" s="124">
        <v>5</v>
      </c>
      <c r="V303">
        <v>1.5589999999999999</v>
      </c>
      <c r="Y303">
        <v>1.177</v>
      </c>
      <c r="AQ303" t="s">
        <v>1848</v>
      </c>
      <c r="AT303" t="s">
        <v>1844</v>
      </c>
    </row>
    <row r="304" spans="1:46" x14ac:dyDescent="0.55000000000000004">
      <c r="A304" s="155"/>
      <c r="B304" s="119">
        <v>7.6</v>
      </c>
      <c r="C304" s="119" t="s">
        <v>913</v>
      </c>
      <c r="D304" s="153"/>
      <c r="E304" s="124"/>
    </row>
    <row r="305" spans="1:46" x14ac:dyDescent="0.55000000000000004">
      <c r="A305" s="155">
        <v>77</v>
      </c>
      <c r="B305" s="119">
        <v>6.1</v>
      </c>
      <c r="C305" s="119" t="s">
        <v>916</v>
      </c>
      <c r="D305" s="153">
        <v>1</v>
      </c>
      <c r="E305" s="124"/>
      <c r="L305">
        <v>1.3160000000000001</v>
      </c>
      <c r="M305">
        <v>1.4219999999999999</v>
      </c>
      <c r="O305">
        <v>1.212</v>
      </c>
      <c r="Q305">
        <v>1.7110000000000001</v>
      </c>
      <c r="R305">
        <v>1.5</v>
      </c>
      <c r="T305">
        <v>0.98699999999999999</v>
      </c>
      <c r="AG305" t="s">
        <v>1846</v>
      </c>
      <c r="AH305" t="s">
        <v>1846</v>
      </c>
      <c r="AJ305" t="s">
        <v>1846</v>
      </c>
      <c r="AL305" t="s">
        <v>1842</v>
      </c>
      <c r="AM305" t="s">
        <v>1842</v>
      </c>
      <c r="AO305" t="s">
        <v>1851</v>
      </c>
    </row>
    <row r="306" spans="1:46" x14ac:dyDescent="0.55000000000000004">
      <c r="A306" s="155"/>
      <c r="B306" s="119">
        <v>6.1</v>
      </c>
      <c r="C306" s="119" t="s">
        <v>916</v>
      </c>
      <c r="D306" s="153"/>
      <c r="E306" s="124"/>
      <c r="H306">
        <v>2.5779999999999998</v>
      </c>
      <c r="I306">
        <v>2.222</v>
      </c>
      <c r="J306">
        <v>1.1619999999999999</v>
      </c>
      <c r="W306">
        <v>1.1120000000000001</v>
      </c>
      <c r="X306">
        <v>1.0349999999999999</v>
      </c>
      <c r="Y306">
        <v>1.329</v>
      </c>
      <c r="AC306" t="s">
        <v>1842</v>
      </c>
      <c r="AD306" t="s">
        <v>1842</v>
      </c>
      <c r="AE306" t="s">
        <v>1842</v>
      </c>
      <c r="AR306" t="s">
        <v>1842</v>
      </c>
      <c r="AS306" t="s">
        <v>1842</v>
      </c>
      <c r="AT306" t="s">
        <v>1842</v>
      </c>
    </row>
    <row r="307" spans="1:46" x14ac:dyDescent="0.55000000000000004">
      <c r="A307" s="155"/>
      <c r="B307" s="119">
        <v>6.9</v>
      </c>
      <c r="C307" s="119" t="s">
        <v>920</v>
      </c>
      <c r="D307" s="153"/>
      <c r="E307" s="124"/>
      <c r="K307">
        <v>1.6579999999999999</v>
      </c>
      <c r="L307">
        <v>1.3819999999999999</v>
      </c>
      <c r="M307">
        <v>1.3029999999999999</v>
      </c>
      <c r="N307">
        <v>1.0669999999999999</v>
      </c>
      <c r="O307">
        <v>0.751</v>
      </c>
      <c r="Q307">
        <v>1.105</v>
      </c>
      <c r="R307">
        <v>1.3680000000000001</v>
      </c>
      <c r="S307">
        <v>1.2629999999999999</v>
      </c>
      <c r="T307">
        <v>1.0529999999999999</v>
      </c>
      <c r="AF307" t="s">
        <v>1846</v>
      </c>
      <c r="AG307" t="s">
        <v>1846</v>
      </c>
      <c r="AH307" t="s">
        <v>1846</v>
      </c>
      <c r="AI307" t="s">
        <v>1846</v>
      </c>
      <c r="AJ307" t="s">
        <v>1846</v>
      </c>
      <c r="AL307" t="s">
        <v>1842</v>
      </c>
      <c r="AM307" t="s">
        <v>1842</v>
      </c>
      <c r="AN307" t="s">
        <v>1851</v>
      </c>
      <c r="AO307" t="s">
        <v>1851</v>
      </c>
    </row>
    <row r="308" spans="1:46" x14ac:dyDescent="0.55000000000000004">
      <c r="A308" s="155"/>
      <c r="B308" s="119">
        <v>6.9</v>
      </c>
      <c r="C308" s="119" t="s">
        <v>920</v>
      </c>
      <c r="D308" s="153"/>
      <c r="E308" s="124">
        <v>4</v>
      </c>
      <c r="H308">
        <v>2.3679999999999999</v>
      </c>
      <c r="I308">
        <v>1.698</v>
      </c>
      <c r="J308">
        <v>1.3029999999999999</v>
      </c>
      <c r="W308">
        <v>1.3680000000000001</v>
      </c>
      <c r="X308">
        <v>1.474</v>
      </c>
      <c r="Y308">
        <v>1.5</v>
      </c>
      <c r="AC308" t="s">
        <v>1842</v>
      </c>
      <c r="AD308" t="s">
        <v>1842</v>
      </c>
      <c r="AE308" t="s">
        <v>1842</v>
      </c>
      <c r="AR308" t="s">
        <v>1842</v>
      </c>
      <c r="AS308" t="s">
        <v>1842</v>
      </c>
      <c r="AT308" t="s">
        <v>1842</v>
      </c>
    </row>
    <row r="309" spans="1:46" x14ac:dyDescent="0.55000000000000004">
      <c r="A309" s="155"/>
      <c r="B309" s="119">
        <v>7.5</v>
      </c>
      <c r="C309" s="119" t="s">
        <v>924</v>
      </c>
      <c r="D309" s="153"/>
      <c r="E309" s="124"/>
      <c r="H309">
        <v>2.4209999999999998</v>
      </c>
      <c r="I309">
        <v>2.0529999999999999</v>
      </c>
      <c r="J309">
        <v>1.9470000000000001</v>
      </c>
      <c r="W309">
        <v>1.421</v>
      </c>
      <c r="X309">
        <v>1.421</v>
      </c>
      <c r="Y309">
        <v>1.1579999999999999</v>
      </c>
      <c r="AC309" t="s">
        <v>1842</v>
      </c>
      <c r="AD309" t="s">
        <v>1842</v>
      </c>
      <c r="AE309" t="s">
        <v>1842</v>
      </c>
      <c r="AR309" t="s">
        <v>1842</v>
      </c>
      <c r="AS309" t="s">
        <v>1842</v>
      </c>
      <c r="AT309" t="s">
        <v>1842</v>
      </c>
    </row>
    <row r="310" spans="1:46" x14ac:dyDescent="0.55000000000000004">
      <c r="A310" s="155"/>
      <c r="B310" s="119">
        <v>7.5</v>
      </c>
      <c r="C310" s="119" t="s">
        <v>924</v>
      </c>
      <c r="D310" s="153"/>
      <c r="E310" s="124"/>
      <c r="K310">
        <v>1.974</v>
      </c>
      <c r="L310">
        <v>1.5269999999999999</v>
      </c>
      <c r="M310">
        <v>1.7889999999999999</v>
      </c>
      <c r="N310">
        <v>1.4750000000000001</v>
      </c>
      <c r="O310">
        <v>0.89600000000000002</v>
      </c>
      <c r="Q310">
        <v>1.1839999999999999</v>
      </c>
      <c r="R310">
        <v>1.1850000000000001</v>
      </c>
      <c r="S310">
        <v>1.474</v>
      </c>
      <c r="T310">
        <v>0.84199999999999997</v>
      </c>
      <c r="AF310" t="s">
        <v>1846</v>
      </c>
      <c r="AG310" t="s">
        <v>1846</v>
      </c>
      <c r="AH310" t="s">
        <v>1846</v>
      </c>
      <c r="AI310" t="s">
        <v>1846</v>
      </c>
      <c r="AJ310" t="s">
        <v>1846</v>
      </c>
      <c r="AL310" t="s">
        <v>1842</v>
      </c>
      <c r="AM310" t="s">
        <v>1842</v>
      </c>
      <c r="AN310" t="s">
        <v>1851</v>
      </c>
      <c r="AO310" t="s">
        <v>1851</v>
      </c>
    </row>
    <row r="311" spans="1:46" x14ac:dyDescent="0.55000000000000004">
      <c r="A311" s="155"/>
      <c r="B311" s="119">
        <v>8.1</v>
      </c>
      <c r="C311" s="119" t="s">
        <v>927</v>
      </c>
      <c r="D311" s="153"/>
      <c r="E311" s="124"/>
      <c r="J311">
        <v>2.3690000000000002</v>
      </c>
      <c r="W311">
        <v>1.3819999999999999</v>
      </c>
      <c r="X311">
        <v>1.4610000000000001</v>
      </c>
      <c r="Y311">
        <v>1.264</v>
      </c>
      <c r="AE311" t="s">
        <v>1842</v>
      </c>
      <c r="AR311" t="s">
        <v>1842</v>
      </c>
      <c r="AS311" t="s">
        <v>1842</v>
      </c>
      <c r="AT311" t="s">
        <v>1842</v>
      </c>
    </row>
    <row r="312" spans="1:46" x14ac:dyDescent="0.55000000000000004">
      <c r="A312" s="155">
        <v>78</v>
      </c>
      <c r="B312" s="119">
        <v>6.1</v>
      </c>
      <c r="C312" s="119" t="s">
        <v>931</v>
      </c>
      <c r="D312" s="153">
        <v>0</v>
      </c>
      <c r="E312" s="124"/>
    </row>
    <row r="313" spans="1:46" x14ac:dyDescent="0.55000000000000004">
      <c r="A313" s="155"/>
      <c r="B313" s="119">
        <v>6.2</v>
      </c>
      <c r="C313" s="119" t="s">
        <v>932</v>
      </c>
      <c r="D313" s="153"/>
      <c r="E313" s="124"/>
      <c r="F313">
        <v>1.4219999999999999</v>
      </c>
      <c r="H313">
        <v>1.579</v>
      </c>
      <c r="W313">
        <v>1.159</v>
      </c>
      <c r="X313">
        <v>1.2629999999999999</v>
      </c>
    </row>
    <row r="314" spans="1:46" x14ac:dyDescent="0.55000000000000004">
      <c r="A314" s="155"/>
      <c r="B314" s="119">
        <v>6.2</v>
      </c>
      <c r="C314" s="119" t="s">
        <v>932</v>
      </c>
      <c r="D314" s="153"/>
      <c r="E314" s="124">
        <v>8</v>
      </c>
      <c r="K314">
        <v>1.526</v>
      </c>
      <c r="L314">
        <v>1.6850000000000001</v>
      </c>
      <c r="M314">
        <v>1.79</v>
      </c>
      <c r="R314">
        <v>1.2629999999999999</v>
      </c>
      <c r="S314">
        <v>1.2629999999999999</v>
      </c>
      <c r="AM314" t="s">
        <v>1846</v>
      </c>
    </row>
    <row r="315" spans="1:46" x14ac:dyDescent="0.55000000000000004">
      <c r="A315" s="155"/>
      <c r="B315" s="119">
        <v>6.8</v>
      </c>
      <c r="C315" s="119" t="s">
        <v>936</v>
      </c>
      <c r="D315" s="153"/>
      <c r="E315" s="124"/>
    </row>
    <row r="316" spans="1:46" x14ac:dyDescent="0.55000000000000004">
      <c r="A316" s="155"/>
      <c r="B316" s="123">
        <v>6.1</v>
      </c>
      <c r="C316" s="119" t="s">
        <v>937</v>
      </c>
      <c r="D316" s="153"/>
      <c r="E316" s="124"/>
      <c r="M316">
        <v>1.421</v>
      </c>
      <c r="R316">
        <v>1.2629999999999999</v>
      </c>
      <c r="S316">
        <v>1.0269999999999999</v>
      </c>
      <c r="AM316" t="s">
        <v>1846</v>
      </c>
    </row>
    <row r="317" spans="1:46" x14ac:dyDescent="0.55000000000000004">
      <c r="A317" s="155"/>
      <c r="B317" s="123">
        <v>6.1</v>
      </c>
      <c r="C317" s="119" t="s">
        <v>937</v>
      </c>
      <c r="D317" s="153"/>
      <c r="E317" s="124"/>
      <c r="F317">
        <v>1.7370000000000001</v>
      </c>
      <c r="G317">
        <v>1.3029999999999999</v>
      </c>
      <c r="H317">
        <v>1.0269999999999999</v>
      </c>
      <c r="W317">
        <v>0.78900000000000003</v>
      </c>
      <c r="X317">
        <v>0.97399999999999998</v>
      </c>
    </row>
    <row r="318" spans="1:46" x14ac:dyDescent="0.55000000000000004">
      <c r="A318" s="127">
        <v>79</v>
      </c>
      <c r="B318" s="123">
        <v>9.1</v>
      </c>
      <c r="C318" s="119" t="s">
        <v>944</v>
      </c>
      <c r="D318" s="119">
        <v>1</v>
      </c>
      <c r="E318" s="124">
        <v>3</v>
      </c>
      <c r="N318">
        <v>2.895</v>
      </c>
      <c r="O318">
        <v>1.7889999999999999</v>
      </c>
      <c r="S318">
        <v>2.0129999999999999</v>
      </c>
      <c r="T318">
        <v>0.78900000000000003</v>
      </c>
      <c r="AI318" t="s">
        <v>1844</v>
      </c>
    </row>
    <row r="319" spans="1:46" x14ac:dyDescent="0.55000000000000004">
      <c r="A319" s="155">
        <v>80</v>
      </c>
      <c r="B319" s="125">
        <v>6</v>
      </c>
      <c r="C319" s="119" t="s">
        <v>948</v>
      </c>
      <c r="D319" s="153">
        <v>0</v>
      </c>
      <c r="E319" s="124"/>
      <c r="K319">
        <v>2.2629999999999999</v>
      </c>
      <c r="L319">
        <v>2.1579999999999999</v>
      </c>
      <c r="M319">
        <v>1.6319999999999999</v>
      </c>
      <c r="N319">
        <v>1.1839999999999999</v>
      </c>
      <c r="R319">
        <v>1.369</v>
      </c>
      <c r="S319">
        <v>1.0529999999999999</v>
      </c>
      <c r="AM319" t="s">
        <v>1846</v>
      </c>
      <c r="AN319" t="s">
        <v>1846</v>
      </c>
    </row>
    <row r="320" spans="1:46" x14ac:dyDescent="0.55000000000000004">
      <c r="A320" s="155"/>
      <c r="B320" s="125">
        <v>6</v>
      </c>
      <c r="C320" s="119" t="s">
        <v>948</v>
      </c>
      <c r="D320" s="153"/>
      <c r="E320" s="124"/>
      <c r="F320">
        <v>2.6320000000000001</v>
      </c>
      <c r="G320">
        <v>1.8420000000000001</v>
      </c>
      <c r="H320">
        <v>2.2109999999999999</v>
      </c>
      <c r="I320">
        <v>2.0529999999999999</v>
      </c>
      <c r="W320">
        <v>0.90900000000000003</v>
      </c>
      <c r="X320">
        <v>0.86799999999999999</v>
      </c>
      <c r="AB320" t="s">
        <v>1848</v>
      </c>
      <c r="AC320" t="s">
        <v>1848</v>
      </c>
      <c r="AD320" t="s">
        <v>1846</v>
      </c>
      <c r="AR320" t="s">
        <v>1846</v>
      </c>
      <c r="AS320" t="s">
        <v>1846</v>
      </c>
    </row>
    <row r="321" spans="1:46" x14ac:dyDescent="0.55000000000000004">
      <c r="A321" s="155"/>
      <c r="B321" s="125">
        <v>6.8</v>
      </c>
      <c r="C321" s="119" t="s">
        <v>951</v>
      </c>
      <c r="D321" s="153"/>
      <c r="E321" s="124"/>
      <c r="F321">
        <v>1.619</v>
      </c>
      <c r="G321">
        <v>1.224</v>
      </c>
      <c r="H321">
        <v>1.3420000000000001</v>
      </c>
      <c r="I321">
        <v>1.7769999999999999</v>
      </c>
      <c r="J321">
        <v>1.079</v>
      </c>
      <c r="W321">
        <v>0.73699999999999999</v>
      </c>
      <c r="X321">
        <v>0</v>
      </c>
      <c r="AB321" t="s">
        <v>1846</v>
      </c>
      <c r="AC321" t="s">
        <v>1846</v>
      </c>
      <c r="AD321" t="s">
        <v>1846</v>
      </c>
      <c r="AE321" t="s">
        <v>1846</v>
      </c>
      <c r="AR321" t="s">
        <v>1846</v>
      </c>
      <c r="AS321" t="s">
        <v>1846</v>
      </c>
    </row>
    <row r="322" spans="1:46" x14ac:dyDescent="0.55000000000000004">
      <c r="A322" s="155"/>
      <c r="B322" s="125">
        <v>6.8</v>
      </c>
      <c r="C322" s="119" t="s">
        <v>951</v>
      </c>
      <c r="D322" s="153"/>
      <c r="E322" s="124"/>
      <c r="K322">
        <v>2.3679999999999999</v>
      </c>
      <c r="L322">
        <v>1.54</v>
      </c>
      <c r="M322">
        <v>1.3819999999999999</v>
      </c>
      <c r="N322">
        <v>0.98799999999999999</v>
      </c>
      <c r="R322">
        <v>1.1839999999999999</v>
      </c>
      <c r="S322">
        <v>1.026</v>
      </c>
      <c r="T322">
        <v>1.0269999999999999</v>
      </c>
      <c r="AG322" t="s">
        <v>1846</v>
      </c>
      <c r="AH322" t="s">
        <v>1846</v>
      </c>
      <c r="AM322" t="s">
        <v>1846</v>
      </c>
      <c r="AN322" t="s">
        <v>1846</v>
      </c>
      <c r="AO322" t="s">
        <v>1846</v>
      </c>
    </row>
    <row r="323" spans="1:46" x14ac:dyDescent="0.55000000000000004">
      <c r="A323" s="155"/>
      <c r="B323" s="125">
        <v>8.1999999999999993</v>
      </c>
      <c r="C323" s="119" t="s">
        <v>955</v>
      </c>
      <c r="D323" s="153"/>
      <c r="E323" s="124">
        <v>8</v>
      </c>
      <c r="H323">
        <v>1.948</v>
      </c>
      <c r="I323">
        <v>1.5269999999999999</v>
      </c>
      <c r="J323">
        <v>1.579</v>
      </c>
      <c r="W323">
        <v>1.343</v>
      </c>
      <c r="X323">
        <v>1.1060000000000001</v>
      </c>
      <c r="Y323">
        <v>1.1060000000000001</v>
      </c>
      <c r="AC323" t="s">
        <v>1846</v>
      </c>
      <c r="AD323" t="s">
        <v>1846</v>
      </c>
      <c r="AE323" t="s">
        <v>1846</v>
      </c>
      <c r="AR323" t="s">
        <v>1846</v>
      </c>
      <c r="AS323" t="s">
        <v>1846</v>
      </c>
      <c r="AT323" t="s">
        <v>1846</v>
      </c>
    </row>
    <row r="324" spans="1:46" x14ac:dyDescent="0.55000000000000004">
      <c r="A324" s="155"/>
      <c r="B324" s="125">
        <v>8.1999999999999993</v>
      </c>
      <c r="C324" s="119" t="s">
        <v>955</v>
      </c>
      <c r="D324" s="153"/>
      <c r="E324" s="124"/>
      <c r="M324">
        <v>2.0529999999999999</v>
      </c>
      <c r="N324">
        <v>1.474</v>
      </c>
      <c r="O324">
        <v>1.3169999999999999</v>
      </c>
      <c r="T324">
        <v>1.107</v>
      </c>
      <c r="AH324" t="s">
        <v>1846</v>
      </c>
      <c r="AO324" t="s">
        <v>1846</v>
      </c>
    </row>
    <row r="325" spans="1:46" x14ac:dyDescent="0.55000000000000004">
      <c r="A325" s="155"/>
      <c r="B325" s="125">
        <v>9.1</v>
      </c>
      <c r="C325" s="119" t="s">
        <v>958</v>
      </c>
      <c r="D325" s="153"/>
      <c r="E325" s="124"/>
      <c r="F325">
        <v>1.6579999999999999</v>
      </c>
      <c r="G325">
        <v>1.8560000000000001</v>
      </c>
      <c r="H325">
        <v>1.4610000000000001</v>
      </c>
      <c r="I325">
        <v>1.224</v>
      </c>
      <c r="J325">
        <v>1.343</v>
      </c>
      <c r="W325">
        <v>0.98799999999999999</v>
      </c>
      <c r="Y325">
        <v>0.86799999999999999</v>
      </c>
      <c r="AB325" t="s">
        <v>1846</v>
      </c>
      <c r="AC325" t="s">
        <v>1846</v>
      </c>
      <c r="AD325" t="s">
        <v>1846</v>
      </c>
      <c r="AE325" t="s">
        <v>1846</v>
      </c>
      <c r="AR325" t="s">
        <v>1846</v>
      </c>
      <c r="AT325" t="s">
        <v>1846</v>
      </c>
    </row>
    <row r="326" spans="1:46" x14ac:dyDescent="0.55000000000000004">
      <c r="A326" s="155"/>
      <c r="B326" s="123">
        <v>9.11</v>
      </c>
      <c r="C326" s="119" t="s">
        <v>960</v>
      </c>
      <c r="D326" s="153"/>
      <c r="E326" s="124"/>
      <c r="F326">
        <v>2.3690000000000002</v>
      </c>
      <c r="W326">
        <v>0.94699999999999995</v>
      </c>
      <c r="AR326" t="s">
        <v>1846</v>
      </c>
    </row>
    <row r="327" spans="1:46" x14ac:dyDescent="0.55000000000000004">
      <c r="A327" s="155"/>
      <c r="B327" s="123">
        <v>9.11</v>
      </c>
      <c r="C327" s="119" t="s">
        <v>960</v>
      </c>
      <c r="D327" s="153"/>
      <c r="E327" s="124"/>
      <c r="L327">
        <v>1.5009999999999999</v>
      </c>
      <c r="M327">
        <v>1.6180000000000001</v>
      </c>
      <c r="R327">
        <v>1.224</v>
      </c>
      <c r="S327">
        <v>0.83</v>
      </c>
      <c r="T327">
        <v>0.75</v>
      </c>
      <c r="AG327" t="s">
        <v>1846</v>
      </c>
      <c r="AH327" t="s">
        <v>1846</v>
      </c>
      <c r="AM327" t="s">
        <v>1846</v>
      </c>
      <c r="AN327" t="s">
        <v>1846</v>
      </c>
      <c r="AO327" t="s">
        <v>1846</v>
      </c>
    </row>
    <row r="328" spans="1:46" x14ac:dyDescent="0.55000000000000004">
      <c r="A328" s="155">
        <v>81</v>
      </c>
      <c r="B328" s="119">
        <v>6.9</v>
      </c>
      <c r="C328" s="119" t="s">
        <v>965</v>
      </c>
      <c r="D328" s="153">
        <v>1</v>
      </c>
      <c r="E328" s="124"/>
      <c r="K328">
        <v>1.58</v>
      </c>
      <c r="L328">
        <v>1.105</v>
      </c>
      <c r="M328">
        <v>1.159</v>
      </c>
      <c r="O328">
        <v>1.369</v>
      </c>
      <c r="S328">
        <v>0.71099999999999997</v>
      </c>
      <c r="T328">
        <v>0.63300000000000001</v>
      </c>
      <c r="AG328" t="s">
        <v>1842</v>
      </c>
      <c r="AH328" t="s">
        <v>1842</v>
      </c>
      <c r="AJ328" t="s">
        <v>1846</v>
      </c>
      <c r="AN328" t="s">
        <v>1846</v>
      </c>
      <c r="AO328" t="s">
        <v>1846</v>
      </c>
    </row>
    <row r="329" spans="1:46" x14ac:dyDescent="0.55000000000000004">
      <c r="A329" s="155"/>
      <c r="B329" s="123">
        <v>7.1</v>
      </c>
      <c r="C329" s="119" t="s">
        <v>948</v>
      </c>
      <c r="D329" s="153"/>
      <c r="E329" s="124"/>
      <c r="G329">
        <v>1.474</v>
      </c>
      <c r="H329">
        <v>1.4219999999999999</v>
      </c>
      <c r="I329">
        <v>1.054</v>
      </c>
      <c r="J329">
        <v>0.83</v>
      </c>
      <c r="W329">
        <v>1.0669999999999999</v>
      </c>
      <c r="X329">
        <v>0.71099999999999997</v>
      </c>
      <c r="Y329">
        <v>0</v>
      </c>
      <c r="AB329" t="s">
        <v>1842</v>
      </c>
      <c r="AC329" t="s">
        <v>1842</v>
      </c>
      <c r="AD329" t="s">
        <v>1846</v>
      </c>
      <c r="AE329" t="s">
        <v>1846</v>
      </c>
      <c r="AR329" t="s">
        <v>1842</v>
      </c>
      <c r="AS329" t="s">
        <v>1846</v>
      </c>
      <c r="AT329" t="s">
        <v>1846</v>
      </c>
    </row>
    <row r="330" spans="1:46" x14ac:dyDescent="0.55000000000000004">
      <c r="A330" s="155"/>
      <c r="B330" s="123">
        <v>7.1</v>
      </c>
      <c r="C330" s="119" t="s">
        <v>948</v>
      </c>
      <c r="D330" s="153"/>
      <c r="E330" s="124"/>
      <c r="M330">
        <v>1.1579999999999999</v>
      </c>
      <c r="O330">
        <v>1.212</v>
      </c>
      <c r="R330">
        <v>1.1839999999999999</v>
      </c>
      <c r="S330">
        <v>0.98699999999999999</v>
      </c>
      <c r="T330">
        <v>0.94799999999999995</v>
      </c>
      <c r="AH330" t="s">
        <v>1842</v>
      </c>
      <c r="AJ330" t="s">
        <v>1846</v>
      </c>
      <c r="AM330" t="s">
        <v>1842</v>
      </c>
      <c r="AN330" t="s">
        <v>1846</v>
      </c>
      <c r="AO330" t="s">
        <v>1846</v>
      </c>
    </row>
    <row r="331" spans="1:46" x14ac:dyDescent="0.55000000000000004">
      <c r="A331" s="155"/>
      <c r="B331" s="119">
        <v>8.6</v>
      </c>
      <c r="C331" s="119" t="s">
        <v>951</v>
      </c>
      <c r="D331" s="153"/>
      <c r="E331" s="124">
        <v>8</v>
      </c>
      <c r="H331">
        <v>1.579</v>
      </c>
      <c r="J331">
        <v>1.0529999999999999</v>
      </c>
      <c r="X331">
        <v>1.0669999999999999</v>
      </c>
      <c r="AC331" t="s">
        <v>1842</v>
      </c>
      <c r="AE331" t="s">
        <v>1846</v>
      </c>
      <c r="AS331" t="s">
        <v>1846</v>
      </c>
    </row>
    <row r="332" spans="1:46" x14ac:dyDescent="0.55000000000000004">
      <c r="A332" s="155"/>
      <c r="B332" s="119">
        <v>9</v>
      </c>
      <c r="C332" s="119" t="s">
        <v>970</v>
      </c>
      <c r="D332" s="153"/>
      <c r="E332" s="124"/>
      <c r="M332">
        <v>0.94699999999999995</v>
      </c>
      <c r="O332">
        <v>1.105</v>
      </c>
      <c r="R332">
        <v>0.63200000000000001</v>
      </c>
      <c r="T332">
        <v>0.57899999999999996</v>
      </c>
      <c r="AH332" t="s">
        <v>1842</v>
      </c>
      <c r="AJ332" t="s">
        <v>1846</v>
      </c>
      <c r="AM332" t="s">
        <v>1842</v>
      </c>
      <c r="AO332" t="s">
        <v>1846</v>
      </c>
    </row>
    <row r="333" spans="1:46" x14ac:dyDescent="0.55000000000000004">
      <c r="A333" s="155"/>
      <c r="B333" s="119">
        <v>10.11</v>
      </c>
      <c r="C333" s="119" t="s">
        <v>958</v>
      </c>
      <c r="D333" s="153"/>
      <c r="E333" s="124"/>
      <c r="Q333">
        <v>1.224</v>
      </c>
      <c r="R333">
        <v>1.264</v>
      </c>
      <c r="T333">
        <v>0.90800000000000003</v>
      </c>
      <c r="AL333" t="s">
        <v>1842</v>
      </c>
      <c r="AM333" t="s">
        <v>1842</v>
      </c>
      <c r="AO333" t="s">
        <v>1846</v>
      </c>
    </row>
    <row r="334" spans="1:46" x14ac:dyDescent="0.55000000000000004">
      <c r="A334" s="155">
        <v>82</v>
      </c>
      <c r="B334" s="119">
        <v>5.7</v>
      </c>
      <c r="C334" s="119" t="s">
        <v>976</v>
      </c>
      <c r="D334" s="153">
        <v>1</v>
      </c>
      <c r="E334" s="124">
        <v>7</v>
      </c>
      <c r="K334">
        <v>1.224</v>
      </c>
      <c r="L334">
        <v>1.0269999999999999</v>
      </c>
      <c r="M334">
        <v>1.3420000000000001</v>
      </c>
      <c r="N334">
        <v>1.105</v>
      </c>
      <c r="R334">
        <v>1.145</v>
      </c>
      <c r="AM334" t="s">
        <v>1844</v>
      </c>
    </row>
    <row r="335" spans="1:46" x14ac:dyDescent="0.55000000000000004">
      <c r="A335" s="155"/>
      <c r="B335" s="119">
        <v>5.7</v>
      </c>
      <c r="C335" s="119" t="s">
        <v>976</v>
      </c>
      <c r="D335" s="153"/>
      <c r="E335" s="124"/>
      <c r="F335">
        <v>1.8160000000000001</v>
      </c>
      <c r="H335">
        <v>1.026</v>
      </c>
      <c r="W335">
        <v>1.264</v>
      </c>
      <c r="X335">
        <v>1.212</v>
      </c>
      <c r="AR335" t="s">
        <v>1844</v>
      </c>
    </row>
    <row r="336" spans="1:46" x14ac:dyDescent="0.55000000000000004">
      <c r="A336" s="155">
        <v>83</v>
      </c>
      <c r="B336" s="119">
        <v>11</v>
      </c>
      <c r="C336" s="119" t="s">
        <v>981</v>
      </c>
      <c r="D336" s="153">
        <v>0</v>
      </c>
      <c r="E336" s="124"/>
      <c r="S336">
        <v>1.7889999999999999</v>
      </c>
      <c r="T336">
        <v>1.4750000000000001</v>
      </c>
      <c r="AN336" t="s">
        <v>1846</v>
      </c>
      <c r="AO336" t="s">
        <v>1846</v>
      </c>
    </row>
    <row r="337" spans="1:46" x14ac:dyDescent="0.55000000000000004">
      <c r="A337" s="155"/>
      <c r="B337" s="119">
        <v>11</v>
      </c>
      <c r="C337" s="119" t="s">
        <v>981</v>
      </c>
      <c r="D337" s="153"/>
      <c r="E337" s="124">
        <v>7</v>
      </c>
      <c r="G337">
        <v>1.895</v>
      </c>
      <c r="H337">
        <v>1.3680000000000001</v>
      </c>
      <c r="Y337">
        <v>1.145</v>
      </c>
      <c r="AB337" t="s">
        <v>1846</v>
      </c>
      <c r="AC337" t="s">
        <v>1846</v>
      </c>
    </row>
    <row r="338" spans="1:46" x14ac:dyDescent="0.55000000000000004">
      <c r="A338" s="155">
        <v>84</v>
      </c>
      <c r="B338" s="119">
        <v>8.4</v>
      </c>
      <c r="C338" s="119" t="s">
        <v>987</v>
      </c>
      <c r="D338" s="153">
        <v>1</v>
      </c>
      <c r="E338" s="124"/>
      <c r="G338">
        <v>1.3680000000000001</v>
      </c>
      <c r="H338">
        <v>1.421</v>
      </c>
      <c r="W338">
        <v>0.52600000000000002</v>
      </c>
      <c r="AB338" t="s">
        <v>1844</v>
      </c>
      <c r="AC338" t="s">
        <v>1844</v>
      </c>
    </row>
    <row r="339" spans="1:46" x14ac:dyDescent="0.55000000000000004">
      <c r="A339" s="155"/>
      <c r="B339" s="119">
        <v>8.4</v>
      </c>
      <c r="C339" s="119" t="s">
        <v>987</v>
      </c>
      <c r="D339" s="153"/>
      <c r="E339" s="124">
        <v>3</v>
      </c>
      <c r="R339">
        <v>0.94799999999999995</v>
      </c>
      <c r="S339">
        <v>0.63200000000000001</v>
      </c>
      <c r="AM339" t="s">
        <v>1844</v>
      </c>
    </row>
    <row r="340" spans="1:46" x14ac:dyDescent="0.55000000000000004">
      <c r="A340" s="155"/>
      <c r="B340" s="119">
        <v>8.5</v>
      </c>
      <c r="C340" s="119" t="s">
        <v>991</v>
      </c>
      <c r="D340" s="153"/>
      <c r="E340" s="124"/>
    </row>
    <row r="341" spans="1:46" x14ac:dyDescent="0.55000000000000004">
      <c r="A341" s="155">
        <v>85</v>
      </c>
      <c r="B341" s="119">
        <v>8.6999999999999993</v>
      </c>
      <c r="C341" s="119" t="s">
        <v>994</v>
      </c>
      <c r="D341" s="153">
        <v>1</v>
      </c>
      <c r="E341" s="124"/>
      <c r="O341">
        <v>1.3160000000000001</v>
      </c>
      <c r="T341">
        <v>0.751</v>
      </c>
      <c r="AJ341" t="s">
        <v>1846</v>
      </c>
      <c r="AO341" t="s">
        <v>1846</v>
      </c>
    </row>
    <row r="342" spans="1:46" x14ac:dyDescent="0.55000000000000004">
      <c r="A342" s="155"/>
      <c r="B342" s="119">
        <v>9.11</v>
      </c>
      <c r="C342" s="119" t="s">
        <v>997</v>
      </c>
      <c r="D342" s="153"/>
      <c r="E342" s="124">
        <v>4</v>
      </c>
    </row>
    <row r="343" spans="1:46" x14ac:dyDescent="0.55000000000000004">
      <c r="A343" s="155"/>
      <c r="B343" s="125">
        <v>10.9</v>
      </c>
      <c r="C343" s="119" t="s">
        <v>998</v>
      </c>
      <c r="D343" s="153"/>
      <c r="E343" s="124"/>
    </row>
    <row r="344" spans="1:46" x14ac:dyDescent="0.55000000000000004">
      <c r="A344" s="155">
        <v>86</v>
      </c>
      <c r="B344" s="125">
        <v>6.9</v>
      </c>
      <c r="C344" s="119" t="s">
        <v>1001</v>
      </c>
      <c r="D344" s="153">
        <v>1</v>
      </c>
      <c r="E344" s="124"/>
      <c r="V344">
        <v>1.343</v>
      </c>
      <c r="W344">
        <v>0.751</v>
      </c>
      <c r="Y344">
        <v>0.98799999999999999</v>
      </c>
      <c r="AQ344" t="s">
        <v>1842</v>
      </c>
      <c r="AR344" t="s">
        <v>1842</v>
      </c>
      <c r="AT344" t="s">
        <v>1842</v>
      </c>
    </row>
    <row r="345" spans="1:46" x14ac:dyDescent="0.55000000000000004">
      <c r="A345" s="155"/>
      <c r="B345" s="125">
        <v>6.9</v>
      </c>
      <c r="C345" s="119" t="s">
        <v>1001</v>
      </c>
      <c r="D345" s="153"/>
      <c r="E345" s="124">
        <v>7</v>
      </c>
      <c r="M345">
        <v>0.84399999999999997</v>
      </c>
      <c r="R345">
        <v>1</v>
      </c>
      <c r="AH345" t="s">
        <v>1842</v>
      </c>
      <c r="AM345" t="s">
        <v>1842</v>
      </c>
    </row>
    <row r="346" spans="1:46" x14ac:dyDescent="0.55000000000000004">
      <c r="A346" s="155"/>
      <c r="B346" s="123">
        <v>7.11</v>
      </c>
      <c r="C346" s="119" t="s">
        <v>1005</v>
      </c>
      <c r="D346" s="153"/>
      <c r="E346" s="124"/>
      <c r="I346">
        <v>1.6839999999999999</v>
      </c>
      <c r="J346">
        <v>1.2110000000000001</v>
      </c>
      <c r="V346">
        <v>0.94699999999999995</v>
      </c>
      <c r="W346">
        <v>1.0009999999999999</v>
      </c>
      <c r="X346">
        <v>0.89500000000000002</v>
      </c>
      <c r="Y346">
        <v>0.84399999999999997</v>
      </c>
      <c r="AQ346" t="s">
        <v>1842</v>
      </c>
      <c r="AR346" t="s">
        <v>1842</v>
      </c>
      <c r="AS346" t="s">
        <v>1842</v>
      </c>
      <c r="AT346" t="s">
        <v>1842</v>
      </c>
    </row>
    <row r="347" spans="1:46" x14ac:dyDescent="0.55000000000000004">
      <c r="A347" s="155">
        <v>87</v>
      </c>
      <c r="B347" s="123">
        <v>6.11</v>
      </c>
      <c r="C347" s="119" t="s">
        <v>1009</v>
      </c>
      <c r="D347" s="153">
        <v>1</v>
      </c>
      <c r="E347" s="124">
        <v>3</v>
      </c>
      <c r="L347">
        <v>1.6839999999999999</v>
      </c>
      <c r="M347">
        <v>1.79</v>
      </c>
      <c r="N347">
        <v>1.421</v>
      </c>
      <c r="O347">
        <v>1.3160000000000001</v>
      </c>
      <c r="R347">
        <v>1.2110000000000001</v>
      </c>
      <c r="S347">
        <v>1</v>
      </c>
      <c r="AH347" t="s">
        <v>1844</v>
      </c>
      <c r="AI347" t="s">
        <v>1844</v>
      </c>
      <c r="AM347" t="s">
        <v>1846</v>
      </c>
      <c r="AN347" t="s">
        <v>1844</v>
      </c>
    </row>
    <row r="348" spans="1:46" x14ac:dyDescent="0.55000000000000004">
      <c r="A348" s="155"/>
      <c r="B348" s="123">
        <v>6.11</v>
      </c>
      <c r="C348" s="119" t="s">
        <v>1009</v>
      </c>
      <c r="D348" s="153"/>
      <c r="E348" s="124"/>
      <c r="H348">
        <v>1.8959999999999999</v>
      </c>
      <c r="Y348">
        <v>1.6850000000000001</v>
      </c>
      <c r="AT348" t="s">
        <v>1842</v>
      </c>
    </row>
    <row r="349" spans="1:46" x14ac:dyDescent="0.55000000000000004">
      <c r="A349" s="155">
        <v>88</v>
      </c>
      <c r="B349" s="125">
        <v>5.4</v>
      </c>
      <c r="C349" s="119" t="s">
        <v>1013</v>
      </c>
      <c r="D349" s="153">
        <v>0</v>
      </c>
      <c r="E349" s="124"/>
      <c r="G349">
        <v>2.0529999999999999</v>
      </c>
      <c r="H349">
        <v>1.3160000000000001</v>
      </c>
      <c r="W349">
        <v>1</v>
      </c>
    </row>
    <row r="350" spans="1:46" x14ac:dyDescent="0.55000000000000004">
      <c r="A350" s="155"/>
      <c r="B350" s="125">
        <v>5.4</v>
      </c>
      <c r="C350" s="119" t="s">
        <v>1013</v>
      </c>
      <c r="D350" s="153"/>
      <c r="E350" s="124"/>
      <c r="L350">
        <v>1.895</v>
      </c>
      <c r="M350">
        <v>0.73699999999999999</v>
      </c>
    </row>
    <row r="351" spans="1:46" x14ac:dyDescent="0.55000000000000004">
      <c r="A351" s="155"/>
      <c r="B351" s="125">
        <v>5.6</v>
      </c>
      <c r="C351" s="119" t="s">
        <v>373</v>
      </c>
      <c r="D351" s="153"/>
      <c r="E351" s="124">
        <v>4</v>
      </c>
      <c r="G351">
        <v>1.421</v>
      </c>
      <c r="H351">
        <v>1.3169999999999999</v>
      </c>
      <c r="W351">
        <v>0.86799999999999999</v>
      </c>
    </row>
    <row r="352" spans="1:46" x14ac:dyDescent="0.55000000000000004">
      <c r="A352" s="155"/>
      <c r="B352" s="125">
        <v>5.6</v>
      </c>
      <c r="C352" s="119" t="s">
        <v>373</v>
      </c>
      <c r="D352" s="153"/>
      <c r="E352" s="124"/>
      <c r="L352">
        <v>1.6319999999999999</v>
      </c>
      <c r="M352">
        <v>1.369</v>
      </c>
      <c r="N352">
        <v>1.58</v>
      </c>
      <c r="O352">
        <v>1.4750000000000001</v>
      </c>
    </row>
    <row r="353" spans="1:46" x14ac:dyDescent="0.55000000000000004">
      <c r="A353" s="155">
        <v>89</v>
      </c>
      <c r="B353" s="126">
        <v>6</v>
      </c>
      <c r="C353" s="119" t="s">
        <v>1021</v>
      </c>
      <c r="D353" s="153">
        <v>1</v>
      </c>
      <c r="E353" s="124"/>
      <c r="J353">
        <v>1.3169999999999999</v>
      </c>
      <c r="X353">
        <v>1.3029999999999999</v>
      </c>
      <c r="Y353">
        <v>0.75</v>
      </c>
      <c r="AS353" t="s">
        <v>1844</v>
      </c>
    </row>
    <row r="354" spans="1:46" x14ac:dyDescent="0.55000000000000004">
      <c r="A354" s="155"/>
      <c r="B354" s="126">
        <v>6</v>
      </c>
      <c r="C354" s="119" t="s">
        <v>1021</v>
      </c>
      <c r="D354" s="153"/>
      <c r="E354" s="124">
        <v>2</v>
      </c>
      <c r="M354">
        <v>1.526</v>
      </c>
      <c r="N354">
        <v>1.369</v>
      </c>
      <c r="S354">
        <v>1.3420000000000001</v>
      </c>
      <c r="T354">
        <v>0.71099999999999997</v>
      </c>
      <c r="AN354" t="s">
        <v>1844</v>
      </c>
    </row>
    <row r="355" spans="1:46" x14ac:dyDescent="0.55000000000000004">
      <c r="A355" s="155">
        <v>90</v>
      </c>
      <c r="B355" s="126">
        <v>6</v>
      </c>
      <c r="C355" s="119" t="s">
        <v>1013</v>
      </c>
      <c r="D355" s="153">
        <v>0</v>
      </c>
      <c r="E355" s="124"/>
    </row>
    <row r="356" spans="1:46" x14ac:dyDescent="0.55000000000000004">
      <c r="A356" s="155"/>
      <c r="B356" s="125">
        <v>6.1</v>
      </c>
      <c r="C356" s="119" t="s">
        <v>1027</v>
      </c>
      <c r="D356" s="153"/>
      <c r="E356" s="124"/>
      <c r="W356">
        <v>1.2629999999999999</v>
      </c>
      <c r="Y356">
        <v>1.107</v>
      </c>
      <c r="AT356" t="s">
        <v>1846</v>
      </c>
    </row>
    <row r="357" spans="1:46" x14ac:dyDescent="0.55000000000000004">
      <c r="A357" s="155"/>
      <c r="B357" s="125">
        <v>6.1</v>
      </c>
      <c r="C357" s="119" t="s">
        <v>1027</v>
      </c>
      <c r="D357" s="153"/>
      <c r="E357" s="124">
        <v>4</v>
      </c>
      <c r="L357">
        <v>1.212</v>
      </c>
      <c r="M357">
        <v>1.2110000000000001</v>
      </c>
      <c r="R357">
        <v>0.98799999999999999</v>
      </c>
      <c r="S357">
        <v>0.71199999999999997</v>
      </c>
      <c r="T357">
        <v>0.751</v>
      </c>
      <c r="AN357" t="s">
        <v>1844</v>
      </c>
      <c r="AO357" t="s">
        <v>1844</v>
      </c>
    </row>
    <row r="358" spans="1:46" x14ac:dyDescent="0.55000000000000004">
      <c r="A358" s="155"/>
      <c r="B358" s="125">
        <v>6.2</v>
      </c>
      <c r="C358" s="119" t="s">
        <v>1030</v>
      </c>
      <c r="D358" s="153"/>
      <c r="E358" s="124"/>
      <c r="H358">
        <v>0.98699999999999999</v>
      </c>
      <c r="J358">
        <v>0.78900000000000003</v>
      </c>
      <c r="W358">
        <v>1.165</v>
      </c>
      <c r="Y358">
        <v>0.83</v>
      </c>
      <c r="AT358" t="s">
        <v>1846</v>
      </c>
    </row>
    <row r="359" spans="1:46" x14ac:dyDescent="0.55000000000000004">
      <c r="A359" s="155">
        <v>91</v>
      </c>
      <c r="B359" s="125">
        <v>6.2</v>
      </c>
      <c r="C359" s="119" t="s">
        <v>1034</v>
      </c>
      <c r="D359" s="153">
        <v>1</v>
      </c>
      <c r="E359" s="124"/>
      <c r="L359">
        <v>1.895</v>
      </c>
      <c r="M359">
        <v>1.58</v>
      </c>
      <c r="N359">
        <v>1.107</v>
      </c>
      <c r="R359">
        <v>1.264</v>
      </c>
      <c r="S359">
        <v>0.67100000000000004</v>
      </c>
      <c r="AH359" t="s">
        <v>1844</v>
      </c>
      <c r="AM359" t="s">
        <v>1844</v>
      </c>
    </row>
    <row r="360" spans="1:46" x14ac:dyDescent="0.55000000000000004">
      <c r="A360" s="155"/>
      <c r="B360" s="125">
        <v>6.2</v>
      </c>
      <c r="C360" s="119" t="s">
        <v>1034</v>
      </c>
      <c r="D360" s="153"/>
      <c r="E360" s="124">
        <v>2</v>
      </c>
      <c r="H360">
        <v>1.5269999999999999</v>
      </c>
      <c r="I360">
        <v>1.3169999999999999</v>
      </c>
      <c r="W360">
        <v>0.79</v>
      </c>
      <c r="X360">
        <v>0.83</v>
      </c>
      <c r="AS360" t="s">
        <v>1844</v>
      </c>
    </row>
    <row r="361" spans="1:46" x14ac:dyDescent="0.55000000000000004">
      <c r="A361" s="155">
        <v>92</v>
      </c>
      <c r="B361" s="126">
        <v>11</v>
      </c>
      <c r="C361" s="119" t="s">
        <v>1041</v>
      </c>
      <c r="D361" s="153">
        <v>0</v>
      </c>
      <c r="E361" s="124"/>
      <c r="T361">
        <v>1.369</v>
      </c>
    </row>
    <row r="362" spans="1:46" x14ac:dyDescent="0.55000000000000004">
      <c r="A362" s="155"/>
      <c r="B362" s="125">
        <v>11.1</v>
      </c>
      <c r="C362" s="119" t="s">
        <v>1043</v>
      </c>
      <c r="D362" s="153"/>
      <c r="E362" s="124"/>
      <c r="O362">
        <v>1.5</v>
      </c>
      <c r="S362">
        <v>1.7889999999999999</v>
      </c>
      <c r="T362">
        <v>0.78900000000000003</v>
      </c>
      <c r="AJ362" t="s">
        <v>1849</v>
      </c>
      <c r="AN362" t="s">
        <v>1844</v>
      </c>
      <c r="AO362" t="s">
        <v>1846</v>
      </c>
    </row>
    <row r="363" spans="1:46" x14ac:dyDescent="0.55000000000000004">
      <c r="A363" s="155"/>
      <c r="B363" s="125">
        <v>11.6</v>
      </c>
      <c r="C363" s="119" t="s">
        <v>1046</v>
      </c>
      <c r="D363" s="153"/>
      <c r="E363" s="124">
        <v>2</v>
      </c>
      <c r="X363">
        <v>2.5</v>
      </c>
      <c r="AS363" t="s">
        <v>1849</v>
      </c>
    </row>
    <row r="364" spans="1:46" x14ac:dyDescent="0.55000000000000004">
      <c r="A364" s="155"/>
      <c r="B364" s="125">
        <v>11.6</v>
      </c>
      <c r="C364" s="119" t="s">
        <v>1046</v>
      </c>
      <c r="D364" s="153"/>
      <c r="E364" s="124"/>
      <c r="O364">
        <v>1.895</v>
      </c>
      <c r="S364">
        <v>1.879</v>
      </c>
      <c r="T364">
        <v>0.94699999999999995</v>
      </c>
      <c r="AJ364" t="s">
        <v>1849</v>
      </c>
      <c r="AN364" t="s">
        <v>1844</v>
      </c>
      <c r="AO364" t="s">
        <v>1846</v>
      </c>
    </row>
    <row r="365" spans="1:46" x14ac:dyDescent="0.55000000000000004">
      <c r="A365" s="155">
        <v>93</v>
      </c>
      <c r="B365" s="125">
        <v>9.3000000000000007</v>
      </c>
      <c r="C365" s="119" t="s">
        <v>1050</v>
      </c>
      <c r="D365" s="153">
        <v>1</v>
      </c>
      <c r="E365" s="124"/>
      <c r="X365">
        <v>1.1579999999999999</v>
      </c>
      <c r="Y365">
        <v>1.3680000000000001</v>
      </c>
      <c r="AS365" t="s">
        <v>1844</v>
      </c>
      <c r="AT365" t="s">
        <v>1844</v>
      </c>
    </row>
    <row r="366" spans="1:46" x14ac:dyDescent="0.55000000000000004">
      <c r="A366" s="155"/>
      <c r="B366" s="125">
        <v>9.3000000000000007</v>
      </c>
      <c r="C366" s="119" t="s">
        <v>1050</v>
      </c>
      <c r="D366" s="153"/>
      <c r="E366" s="124">
        <v>2</v>
      </c>
      <c r="O366">
        <v>1.264</v>
      </c>
    </row>
    <row r="367" spans="1:46" x14ac:dyDescent="0.55000000000000004">
      <c r="A367" s="155">
        <v>94</v>
      </c>
      <c r="B367" s="125">
        <v>8.6999999999999993</v>
      </c>
      <c r="C367" s="119" t="s">
        <v>1056</v>
      </c>
      <c r="D367" s="153">
        <v>1</v>
      </c>
      <c r="E367" s="124"/>
    </row>
    <row r="368" spans="1:46" x14ac:dyDescent="0.55000000000000004">
      <c r="A368" s="155"/>
      <c r="B368" s="123">
        <v>8.1</v>
      </c>
      <c r="C368" s="119" t="s">
        <v>1058</v>
      </c>
      <c r="D368" s="153"/>
      <c r="E368" s="124">
        <v>9</v>
      </c>
      <c r="I368">
        <v>1.5269999999999999</v>
      </c>
      <c r="J368">
        <v>1.264</v>
      </c>
      <c r="W368">
        <v>1.474</v>
      </c>
      <c r="X368">
        <v>1.5269999999999999</v>
      </c>
      <c r="AD368" t="s">
        <v>1846</v>
      </c>
    </row>
    <row r="369" spans="1:46" x14ac:dyDescent="0.55000000000000004">
      <c r="A369" s="155"/>
      <c r="B369" s="123">
        <v>8.1</v>
      </c>
      <c r="C369" s="119" t="s">
        <v>1058</v>
      </c>
      <c r="D369" s="153"/>
      <c r="E369" s="124"/>
      <c r="N369">
        <v>2.2109999999999999</v>
      </c>
      <c r="O369">
        <v>2.1320000000000001</v>
      </c>
      <c r="R369">
        <v>2.2120000000000002</v>
      </c>
      <c r="S369">
        <v>1.579</v>
      </c>
      <c r="T369">
        <v>1.105</v>
      </c>
      <c r="AI369" t="s">
        <v>1844</v>
      </c>
      <c r="AM369" t="s">
        <v>1846</v>
      </c>
      <c r="AO369" t="s">
        <v>1846</v>
      </c>
    </row>
    <row r="370" spans="1:46" x14ac:dyDescent="0.55000000000000004">
      <c r="A370" s="155">
        <v>95</v>
      </c>
      <c r="B370" s="125">
        <v>7.9</v>
      </c>
      <c r="C370" s="119" t="s">
        <v>1066</v>
      </c>
      <c r="D370" s="153">
        <v>0</v>
      </c>
      <c r="E370" s="124"/>
      <c r="H370">
        <v>1.474</v>
      </c>
      <c r="I370">
        <v>1.369</v>
      </c>
      <c r="J370">
        <v>1.2629999999999999</v>
      </c>
      <c r="W370">
        <v>1.3169999999999999</v>
      </c>
      <c r="X370">
        <v>1.107</v>
      </c>
      <c r="Y370">
        <v>1.105</v>
      </c>
    </row>
    <row r="371" spans="1:46" x14ac:dyDescent="0.55000000000000004">
      <c r="A371" s="155"/>
      <c r="B371" s="125">
        <v>7.9</v>
      </c>
      <c r="C371" s="119" t="s">
        <v>1066</v>
      </c>
      <c r="D371" s="153"/>
      <c r="E371" s="124"/>
      <c r="M371">
        <v>1.4219999999999999</v>
      </c>
      <c r="N371">
        <v>1.3680000000000001</v>
      </c>
      <c r="O371">
        <v>1.0009999999999999</v>
      </c>
      <c r="T371">
        <v>0.63200000000000001</v>
      </c>
    </row>
    <row r="372" spans="1:46" x14ac:dyDescent="0.55000000000000004">
      <c r="A372" s="155"/>
      <c r="B372" s="125">
        <v>7.9</v>
      </c>
      <c r="C372" s="119" t="s">
        <v>1069</v>
      </c>
      <c r="D372" s="153"/>
      <c r="E372" s="124"/>
    </row>
    <row r="373" spans="1:46" x14ac:dyDescent="0.55000000000000004">
      <c r="A373" s="155"/>
      <c r="B373" s="123">
        <v>7.11</v>
      </c>
      <c r="C373" s="119" t="s">
        <v>1071</v>
      </c>
      <c r="D373" s="153"/>
      <c r="E373" s="124">
        <v>4</v>
      </c>
    </row>
    <row r="374" spans="1:46" x14ac:dyDescent="0.55000000000000004">
      <c r="A374" s="155"/>
      <c r="B374" s="125">
        <v>8.1999999999999993</v>
      </c>
      <c r="C374" s="119" t="s">
        <v>1072</v>
      </c>
      <c r="D374" s="153"/>
      <c r="E374" s="124"/>
    </row>
    <row r="375" spans="1:46" x14ac:dyDescent="0.55000000000000004">
      <c r="A375" s="155"/>
      <c r="B375" s="125">
        <v>8.9</v>
      </c>
      <c r="C375" s="119" t="s">
        <v>1074</v>
      </c>
      <c r="D375" s="153"/>
      <c r="E375" s="124"/>
    </row>
    <row r="376" spans="1:46" x14ac:dyDescent="0.55000000000000004">
      <c r="A376" s="155">
        <v>96</v>
      </c>
      <c r="B376" s="125">
        <v>8.6999999999999993</v>
      </c>
      <c r="C376" s="119" t="s">
        <v>1077</v>
      </c>
      <c r="D376" s="153">
        <v>1</v>
      </c>
      <c r="E376" s="124"/>
      <c r="M376">
        <v>1.7370000000000001</v>
      </c>
      <c r="S376">
        <v>1.054</v>
      </c>
      <c r="T376">
        <v>0.86899999999999999</v>
      </c>
      <c r="AH376" t="s">
        <v>1842</v>
      </c>
      <c r="AN376" t="s">
        <v>1844</v>
      </c>
    </row>
    <row r="377" spans="1:46" x14ac:dyDescent="0.55000000000000004">
      <c r="A377" s="155"/>
      <c r="B377" s="125">
        <v>8.6999999999999993</v>
      </c>
      <c r="C377" s="119" t="s">
        <v>1077</v>
      </c>
      <c r="D377" s="153"/>
      <c r="E377" s="124"/>
      <c r="H377">
        <v>1.9470000000000001</v>
      </c>
      <c r="W377">
        <v>0.78900000000000003</v>
      </c>
      <c r="X377">
        <v>0.75</v>
      </c>
      <c r="Y377">
        <v>1.0660000000000001</v>
      </c>
      <c r="AC377" t="s">
        <v>1842</v>
      </c>
      <c r="AR377" t="s">
        <v>1844</v>
      </c>
      <c r="AS377" t="s">
        <v>1846</v>
      </c>
      <c r="AT377" t="s">
        <v>1846</v>
      </c>
    </row>
    <row r="378" spans="1:46" x14ac:dyDescent="0.55000000000000004">
      <c r="A378" s="155"/>
      <c r="B378" s="125">
        <v>8.8000000000000007</v>
      </c>
      <c r="C378" s="119" t="s">
        <v>1080</v>
      </c>
      <c r="D378" s="153"/>
      <c r="E378" s="124"/>
      <c r="H378">
        <v>2.5259999999999998</v>
      </c>
      <c r="W378">
        <v>1.159</v>
      </c>
      <c r="X378">
        <v>1.0009999999999999</v>
      </c>
      <c r="Y378">
        <v>1.4750000000000001</v>
      </c>
      <c r="AC378" t="s">
        <v>1842</v>
      </c>
      <c r="AR378" t="s">
        <v>1844</v>
      </c>
      <c r="AS378" t="s">
        <v>1844</v>
      </c>
    </row>
    <row r="379" spans="1:46" x14ac:dyDescent="0.55000000000000004">
      <c r="A379" s="155"/>
      <c r="B379" s="125">
        <v>8.8000000000000007</v>
      </c>
      <c r="C379" s="119" t="s">
        <v>1080</v>
      </c>
      <c r="D379" s="153"/>
      <c r="E379" s="124">
        <v>5</v>
      </c>
      <c r="R379">
        <v>0.84399999999999997</v>
      </c>
      <c r="S379">
        <v>0.52900000000000003</v>
      </c>
      <c r="T379">
        <v>2.0529999999999999</v>
      </c>
    </row>
    <row r="380" spans="1:46" x14ac:dyDescent="0.55000000000000004">
      <c r="A380" s="155"/>
      <c r="B380" s="125">
        <v>9.4</v>
      </c>
      <c r="C380" s="119" t="s">
        <v>1084</v>
      </c>
      <c r="D380" s="153"/>
      <c r="E380" s="124"/>
      <c r="G380">
        <v>1.264</v>
      </c>
      <c r="H380">
        <v>2</v>
      </c>
      <c r="W380">
        <v>1</v>
      </c>
      <c r="X380">
        <v>1.2629999999999999</v>
      </c>
      <c r="Y380">
        <v>1.369</v>
      </c>
      <c r="AB380" t="s">
        <v>1842</v>
      </c>
      <c r="AC380" t="s">
        <v>1842</v>
      </c>
      <c r="AR380" t="s">
        <v>1846</v>
      </c>
      <c r="AS380" t="s">
        <v>1846</v>
      </c>
      <c r="AT380" t="s">
        <v>1846</v>
      </c>
    </row>
    <row r="381" spans="1:46" x14ac:dyDescent="0.55000000000000004">
      <c r="A381" s="155"/>
      <c r="B381" s="125">
        <v>9.4</v>
      </c>
      <c r="C381" s="119" t="s">
        <v>1084</v>
      </c>
      <c r="D381" s="153"/>
      <c r="E381" s="124"/>
      <c r="S381">
        <v>1.4750000000000001</v>
      </c>
      <c r="T381">
        <v>1.474</v>
      </c>
    </row>
    <row r="382" spans="1:46" x14ac:dyDescent="0.55000000000000004">
      <c r="A382" s="155">
        <v>97</v>
      </c>
      <c r="B382" s="123">
        <v>5.0999999999999996</v>
      </c>
      <c r="C382" s="119" t="s">
        <v>1094</v>
      </c>
      <c r="D382" s="153">
        <v>0</v>
      </c>
      <c r="E382" s="124">
        <v>8</v>
      </c>
      <c r="W382">
        <v>0.94699999999999995</v>
      </c>
      <c r="AR382" t="s">
        <v>1846</v>
      </c>
    </row>
    <row r="383" spans="1:46" x14ac:dyDescent="0.55000000000000004">
      <c r="A383" s="155"/>
      <c r="B383" s="123">
        <v>5.0999999999999996</v>
      </c>
      <c r="C383" s="119" t="s">
        <v>1094</v>
      </c>
      <c r="D383" s="153"/>
      <c r="E383" s="124"/>
      <c r="Q383">
        <v>1.2110000000000001</v>
      </c>
      <c r="R383">
        <v>1.4750000000000001</v>
      </c>
      <c r="AL383" t="s">
        <v>1844</v>
      </c>
      <c r="AM383" t="s">
        <v>1844</v>
      </c>
    </row>
    <row r="384" spans="1:46" x14ac:dyDescent="0.55000000000000004">
      <c r="A384" s="155">
        <v>98</v>
      </c>
      <c r="B384" s="125">
        <v>5.8</v>
      </c>
      <c r="C384" s="119" t="s">
        <v>1099</v>
      </c>
      <c r="D384" s="153">
        <v>0</v>
      </c>
      <c r="E384" s="124"/>
      <c r="M384">
        <v>1.3420000000000001</v>
      </c>
      <c r="O384">
        <v>1.5009999999999999</v>
      </c>
      <c r="R384">
        <v>1.343</v>
      </c>
      <c r="S384">
        <v>1.145</v>
      </c>
      <c r="T384">
        <v>0.63300000000000001</v>
      </c>
      <c r="AJ384" t="s">
        <v>1844</v>
      </c>
      <c r="AM384" t="s">
        <v>1844</v>
      </c>
      <c r="AN384" t="s">
        <v>1849</v>
      </c>
      <c r="AO384" t="s">
        <v>1849</v>
      </c>
    </row>
    <row r="385" spans="1:46" x14ac:dyDescent="0.55000000000000004">
      <c r="A385" s="155"/>
      <c r="B385" s="125">
        <v>5.8</v>
      </c>
      <c r="C385" s="119" t="s">
        <v>1099</v>
      </c>
      <c r="D385" s="153"/>
      <c r="E385" s="124"/>
      <c r="G385">
        <v>2</v>
      </c>
      <c r="H385">
        <v>1.054</v>
      </c>
      <c r="I385">
        <v>1.0009999999999999</v>
      </c>
      <c r="W385">
        <v>1.8420000000000001</v>
      </c>
      <c r="X385">
        <v>1.738</v>
      </c>
      <c r="Y385">
        <v>1.054</v>
      </c>
      <c r="AR385" t="s">
        <v>1844</v>
      </c>
      <c r="AS385" t="s">
        <v>1844</v>
      </c>
      <c r="AT385" t="s">
        <v>1844</v>
      </c>
    </row>
    <row r="386" spans="1:46" x14ac:dyDescent="0.55000000000000004">
      <c r="A386" s="155"/>
      <c r="B386" s="125">
        <v>7.5</v>
      </c>
      <c r="C386" s="119" t="s">
        <v>1102</v>
      </c>
      <c r="D386" s="153"/>
      <c r="E386" s="124">
        <v>3</v>
      </c>
      <c r="G386">
        <v>2.0529999999999999</v>
      </c>
      <c r="H386">
        <v>1.4750000000000001</v>
      </c>
      <c r="I386">
        <v>1.3680000000000001</v>
      </c>
      <c r="J386">
        <v>1.7889999999999999</v>
      </c>
      <c r="V386">
        <v>1.0009999999999999</v>
      </c>
      <c r="W386">
        <v>1.58</v>
      </c>
      <c r="X386">
        <v>1.2629999999999999</v>
      </c>
      <c r="Y386">
        <v>1.4219999999999999</v>
      </c>
      <c r="AQ386" t="s">
        <v>1842</v>
      </c>
      <c r="AR386" t="s">
        <v>1842</v>
      </c>
      <c r="AS386" t="s">
        <v>1842</v>
      </c>
      <c r="AT386" t="s">
        <v>1842</v>
      </c>
    </row>
    <row r="387" spans="1:46" x14ac:dyDescent="0.55000000000000004">
      <c r="A387" s="155"/>
      <c r="B387" s="125">
        <v>7.5</v>
      </c>
      <c r="C387" s="119" t="s">
        <v>1102</v>
      </c>
      <c r="D387" s="153"/>
      <c r="E387" s="124"/>
      <c r="M387">
        <v>2.6850000000000001</v>
      </c>
      <c r="O387">
        <v>1.369</v>
      </c>
      <c r="R387">
        <v>1.1060000000000001</v>
      </c>
      <c r="T387">
        <v>0.51300000000000001</v>
      </c>
      <c r="AM387" t="s">
        <v>1846</v>
      </c>
      <c r="AO387" t="s">
        <v>1842</v>
      </c>
    </row>
    <row r="388" spans="1:46" x14ac:dyDescent="0.55000000000000004">
      <c r="A388" s="155"/>
      <c r="B388" s="125">
        <v>9.5</v>
      </c>
      <c r="C388" s="119" t="s">
        <v>1105</v>
      </c>
      <c r="D388" s="153"/>
      <c r="E388" s="124"/>
    </row>
    <row r="389" spans="1:46" x14ac:dyDescent="0.55000000000000004">
      <c r="A389" s="155"/>
      <c r="B389" s="125">
        <v>11.8</v>
      </c>
      <c r="C389" s="119" t="s">
        <v>1106</v>
      </c>
      <c r="D389" s="153"/>
      <c r="E389" s="124"/>
    </row>
    <row r="390" spans="1:46" x14ac:dyDescent="0.55000000000000004">
      <c r="A390" s="155">
        <v>99</v>
      </c>
      <c r="B390" s="125">
        <v>5.8</v>
      </c>
      <c r="C390" s="119" t="s">
        <v>580</v>
      </c>
      <c r="D390" s="153">
        <v>0</v>
      </c>
      <c r="E390" s="124"/>
      <c r="L390">
        <v>1.921</v>
      </c>
      <c r="M390">
        <v>2.1080000000000001</v>
      </c>
      <c r="R390">
        <v>1.6839999999999999</v>
      </c>
      <c r="S390">
        <v>2.0529999999999999</v>
      </c>
      <c r="AM390" t="s">
        <v>1842</v>
      </c>
      <c r="AN390" t="s">
        <v>1846</v>
      </c>
    </row>
    <row r="391" spans="1:46" x14ac:dyDescent="0.55000000000000004">
      <c r="A391" s="155"/>
      <c r="B391" s="125">
        <v>5.8</v>
      </c>
      <c r="C391" s="119" t="s">
        <v>580</v>
      </c>
      <c r="D391" s="153"/>
      <c r="E391" s="124"/>
      <c r="G391">
        <v>1.6850000000000001</v>
      </c>
      <c r="H391">
        <v>1.6319999999999999</v>
      </c>
      <c r="W391">
        <v>1.421</v>
      </c>
      <c r="X391">
        <v>1.3029999999999999</v>
      </c>
      <c r="AR391" t="s">
        <v>1842</v>
      </c>
      <c r="AS391" t="s">
        <v>1846</v>
      </c>
    </row>
    <row r="392" spans="1:46" x14ac:dyDescent="0.55000000000000004">
      <c r="A392" s="155"/>
      <c r="B392" s="125">
        <v>6.2</v>
      </c>
      <c r="C392" s="119" t="s">
        <v>1080</v>
      </c>
      <c r="D392" s="153"/>
      <c r="E392" s="124"/>
      <c r="G392">
        <v>1.2629999999999999</v>
      </c>
      <c r="H392">
        <v>1.526</v>
      </c>
      <c r="I392">
        <v>0.94699999999999995</v>
      </c>
      <c r="J392">
        <v>2.0529999999999999</v>
      </c>
      <c r="W392">
        <v>1.1579999999999999</v>
      </c>
      <c r="X392">
        <v>1.623</v>
      </c>
      <c r="Y392">
        <v>1.264</v>
      </c>
      <c r="AB392" t="s">
        <v>1846</v>
      </c>
      <c r="AC392" t="s">
        <v>1846</v>
      </c>
      <c r="AD392" t="s">
        <v>1846</v>
      </c>
      <c r="AE392" t="s">
        <v>1846</v>
      </c>
      <c r="AR392" t="s">
        <v>1842</v>
      </c>
      <c r="AS392" t="s">
        <v>1846</v>
      </c>
      <c r="AT392" t="s">
        <v>1846</v>
      </c>
    </row>
    <row r="393" spans="1:46" x14ac:dyDescent="0.55000000000000004">
      <c r="A393" s="155"/>
      <c r="B393" s="125">
        <v>6.2</v>
      </c>
      <c r="C393" s="119" t="s">
        <v>1080</v>
      </c>
      <c r="D393" s="153"/>
      <c r="E393" s="124"/>
      <c r="L393">
        <v>1.6319999999999999</v>
      </c>
      <c r="M393">
        <v>1.4219999999999999</v>
      </c>
      <c r="S393">
        <v>1.224</v>
      </c>
      <c r="T393">
        <v>0.94699999999999995</v>
      </c>
      <c r="AG393" t="s">
        <v>1846</v>
      </c>
      <c r="AH393" t="s">
        <v>1846</v>
      </c>
      <c r="AN393" t="s">
        <v>1846</v>
      </c>
      <c r="AO393" t="s">
        <v>1846</v>
      </c>
    </row>
    <row r="394" spans="1:46" x14ac:dyDescent="0.55000000000000004">
      <c r="A394" s="155"/>
      <c r="B394" s="125">
        <v>6.8</v>
      </c>
      <c r="C394" s="119" t="s">
        <v>825</v>
      </c>
      <c r="D394" s="153"/>
      <c r="E394" s="124"/>
      <c r="G394">
        <v>2.4740000000000002</v>
      </c>
      <c r="H394">
        <v>1.58</v>
      </c>
      <c r="I394">
        <v>1.421</v>
      </c>
      <c r="J394">
        <v>1.6839999999999999</v>
      </c>
      <c r="W394">
        <v>1.3680000000000001</v>
      </c>
      <c r="X394">
        <v>1.3160000000000001</v>
      </c>
      <c r="Y394">
        <v>1.2110000000000001</v>
      </c>
      <c r="AB394" t="s">
        <v>1846</v>
      </c>
      <c r="AC394" t="s">
        <v>1846</v>
      </c>
      <c r="AD394" t="s">
        <v>1846</v>
      </c>
      <c r="AE394" t="s">
        <v>1846</v>
      </c>
      <c r="AR394" t="s">
        <v>1842</v>
      </c>
      <c r="AS394" t="s">
        <v>1846</v>
      </c>
      <c r="AT394" t="s">
        <v>1846</v>
      </c>
    </row>
    <row r="395" spans="1:46" x14ac:dyDescent="0.55000000000000004">
      <c r="A395" s="155"/>
      <c r="B395" s="125">
        <v>6.8</v>
      </c>
      <c r="C395" s="119" t="s">
        <v>825</v>
      </c>
      <c r="D395" s="153"/>
      <c r="E395" s="124"/>
      <c r="L395">
        <v>1.6319999999999999</v>
      </c>
      <c r="M395">
        <v>1.6850000000000001</v>
      </c>
      <c r="N395">
        <v>1.212</v>
      </c>
      <c r="O395">
        <v>1.6839999999999999</v>
      </c>
      <c r="S395">
        <v>1.2629999999999999</v>
      </c>
      <c r="T395">
        <v>1.107</v>
      </c>
      <c r="AG395" t="s">
        <v>1846</v>
      </c>
      <c r="AH395" t="s">
        <v>1846</v>
      </c>
      <c r="AN395" t="s">
        <v>1846</v>
      </c>
      <c r="AO395" t="s">
        <v>1846</v>
      </c>
    </row>
    <row r="396" spans="1:46" x14ac:dyDescent="0.55000000000000004">
      <c r="A396" s="155"/>
      <c r="B396" s="125">
        <v>7.1</v>
      </c>
      <c r="C396" s="119" t="s">
        <v>1115</v>
      </c>
      <c r="D396" s="153"/>
      <c r="E396" s="124"/>
      <c r="I396">
        <v>1.369</v>
      </c>
      <c r="J396">
        <v>1.738</v>
      </c>
      <c r="W396">
        <v>1.5269999999999999</v>
      </c>
      <c r="X396">
        <v>1.843</v>
      </c>
      <c r="Y396">
        <v>1.4750000000000001</v>
      </c>
      <c r="AD396" t="s">
        <v>1846</v>
      </c>
      <c r="AE396" t="s">
        <v>1846</v>
      </c>
      <c r="AR396" t="s">
        <v>1842</v>
      </c>
      <c r="AS396" t="s">
        <v>1846</v>
      </c>
      <c r="AT396" t="s">
        <v>1846</v>
      </c>
    </row>
    <row r="397" spans="1:46" x14ac:dyDescent="0.55000000000000004">
      <c r="A397" s="155"/>
      <c r="B397" s="125">
        <v>7.1</v>
      </c>
      <c r="C397" s="119" t="s">
        <v>1115</v>
      </c>
      <c r="D397" s="153"/>
      <c r="E397" s="124">
        <v>5</v>
      </c>
      <c r="M397">
        <v>1.6319999999999999</v>
      </c>
      <c r="N397">
        <v>1.107</v>
      </c>
      <c r="O397">
        <v>1.3160000000000001</v>
      </c>
      <c r="S397">
        <v>1</v>
      </c>
      <c r="T397">
        <v>1.212</v>
      </c>
      <c r="AH397" t="s">
        <v>1846</v>
      </c>
      <c r="AN397" t="s">
        <v>1846</v>
      </c>
      <c r="AO397" t="s">
        <v>1846</v>
      </c>
    </row>
    <row r="398" spans="1:46" x14ac:dyDescent="0.55000000000000004">
      <c r="A398" s="155"/>
      <c r="B398" s="119">
        <v>9.4</v>
      </c>
      <c r="C398" s="119" t="s">
        <v>1121</v>
      </c>
      <c r="D398" s="153"/>
      <c r="E398" s="124"/>
      <c r="I398">
        <v>1.8180000000000001</v>
      </c>
      <c r="J398">
        <v>2.2890000000000001</v>
      </c>
      <c r="X398">
        <v>1.2110000000000001</v>
      </c>
      <c r="Y398">
        <v>1.369</v>
      </c>
      <c r="AD398" t="s">
        <v>1846</v>
      </c>
      <c r="AE398" t="s">
        <v>1846</v>
      </c>
      <c r="AS398" t="s">
        <v>1846</v>
      </c>
      <c r="AT398" t="s">
        <v>1846</v>
      </c>
    </row>
    <row r="399" spans="1:46" x14ac:dyDescent="0.55000000000000004">
      <c r="A399" s="155"/>
      <c r="B399" s="119">
        <v>9.4</v>
      </c>
      <c r="C399" s="119" t="s">
        <v>1121</v>
      </c>
      <c r="D399" s="153"/>
      <c r="E399" s="124"/>
      <c r="L399">
        <v>2.5259999999999998</v>
      </c>
      <c r="M399">
        <v>1.9750000000000001</v>
      </c>
      <c r="N399">
        <v>2.2120000000000002</v>
      </c>
      <c r="O399">
        <v>2.1320000000000001</v>
      </c>
      <c r="S399">
        <v>1.1839999999999999</v>
      </c>
      <c r="T399">
        <v>1.423</v>
      </c>
      <c r="AG399" t="s">
        <v>1846</v>
      </c>
      <c r="AH399" t="s">
        <v>1846</v>
      </c>
      <c r="AN399" t="s">
        <v>1846</v>
      </c>
      <c r="AO399" t="s">
        <v>1846</v>
      </c>
    </row>
    <row r="400" spans="1:46" x14ac:dyDescent="0.55000000000000004">
      <c r="A400" s="155">
        <v>100</v>
      </c>
      <c r="B400" s="125">
        <v>6.6</v>
      </c>
      <c r="C400" s="119" t="s">
        <v>1126</v>
      </c>
      <c r="D400" s="153">
        <v>1</v>
      </c>
      <c r="E400" s="124"/>
      <c r="N400">
        <v>1.4219999999999999</v>
      </c>
      <c r="O400">
        <v>1.3680000000000001</v>
      </c>
      <c r="S400">
        <v>1.738</v>
      </c>
      <c r="T400">
        <v>1.107</v>
      </c>
      <c r="AI400" t="s">
        <v>1842</v>
      </c>
      <c r="AJ400" t="s">
        <v>1842</v>
      </c>
      <c r="AN400" t="s">
        <v>1842</v>
      </c>
      <c r="AO400" t="s">
        <v>1842</v>
      </c>
    </row>
    <row r="401" spans="1:46" x14ac:dyDescent="0.55000000000000004">
      <c r="A401" s="155"/>
      <c r="B401" s="125">
        <v>6.6</v>
      </c>
      <c r="C401" s="119" t="s">
        <v>1126</v>
      </c>
      <c r="D401" s="153"/>
      <c r="E401" s="124"/>
      <c r="I401">
        <v>1.9750000000000001</v>
      </c>
      <c r="J401">
        <v>1.7390000000000001</v>
      </c>
      <c r="Y401">
        <v>1.974</v>
      </c>
      <c r="AD401" t="s">
        <v>1842</v>
      </c>
      <c r="AE401" t="s">
        <v>1842</v>
      </c>
      <c r="AT401" t="s">
        <v>1842</v>
      </c>
    </row>
    <row r="402" spans="1:46" x14ac:dyDescent="0.55000000000000004">
      <c r="A402" s="155"/>
      <c r="B402" s="125">
        <v>7.1</v>
      </c>
      <c r="C402" s="119" t="s">
        <v>1129</v>
      </c>
      <c r="D402" s="153"/>
      <c r="E402" s="124">
        <v>5</v>
      </c>
      <c r="H402">
        <v>1.526</v>
      </c>
      <c r="W402">
        <v>0.90900000000000003</v>
      </c>
      <c r="X402">
        <v>1.395</v>
      </c>
      <c r="Y402">
        <v>1.6319999999999999</v>
      </c>
      <c r="AC402" t="s">
        <v>1842</v>
      </c>
      <c r="AR402" t="s">
        <v>1842</v>
      </c>
      <c r="AS402" t="s">
        <v>1842</v>
      </c>
      <c r="AT402" t="s">
        <v>1842</v>
      </c>
    </row>
    <row r="403" spans="1:46" x14ac:dyDescent="0.55000000000000004">
      <c r="A403" s="155"/>
      <c r="B403" s="119">
        <v>9.3000000000000007</v>
      </c>
      <c r="C403" s="119" t="s">
        <v>1131</v>
      </c>
      <c r="D403" s="153"/>
      <c r="E403" s="124"/>
      <c r="I403">
        <v>2.698</v>
      </c>
      <c r="J403">
        <v>1.4490000000000001</v>
      </c>
      <c r="W403">
        <v>0.88300000000000001</v>
      </c>
      <c r="Y403">
        <v>2.0129999999999999</v>
      </c>
      <c r="AD403" t="s">
        <v>1842</v>
      </c>
      <c r="AE403" t="s">
        <v>1842</v>
      </c>
      <c r="AR403" t="s">
        <v>1842</v>
      </c>
      <c r="AT403" t="s">
        <v>1842</v>
      </c>
    </row>
    <row r="404" spans="1:46" x14ac:dyDescent="0.55000000000000004">
      <c r="A404" s="155"/>
      <c r="B404" s="119">
        <v>9.3000000000000007</v>
      </c>
      <c r="C404" s="119" t="s">
        <v>1131</v>
      </c>
      <c r="D404" s="153"/>
      <c r="E404" s="124"/>
      <c r="O404">
        <v>3.0009999999999999</v>
      </c>
      <c r="S404">
        <v>2.0529999999999999</v>
      </c>
      <c r="T404">
        <v>1.7370000000000001</v>
      </c>
      <c r="AJ404" t="s">
        <v>1842</v>
      </c>
      <c r="AN404" t="s">
        <v>1842</v>
      </c>
      <c r="AO404" t="s">
        <v>1842</v>
      </c>
    </row>
    <row r="405" spans="1:46" x14ac:dyDescent="0.55000000000000004">
      <c r="A405" s="155">
        <v>101</v>
      </c>
      <c r="B405" s="125">
        <v>9.5</v>
      </c>
      <c r="C405" s="119" t="s">
        <v>441</v>
      </c>
      <c r="D405" s="153">
        <v>1</v>
      </c>
      <c r="E405" s="124">
        <v>8</v>
      </c>
      <c r="M405">
        <v>1.4039999999999999</v>
      </c>
      <c r="R405">
        <v>1.4379999999999999</v>
      </c>
      <c r="S405">
        <v>1.625</v>
      </c>
      <c r="T405">
        <v>1.5620000000000001</v>
      </c>
      <c r="AH405" t="s">
        <v>1844</v>
      </c>
    </row>
    <row r="406" spans="1:46" x14ac:dyDescent="0.55000000000000004">
      <c r="A406" s="155"/>
      <c r="B406" s="125">
        <v>9.5</v>
      </c>
      <c r="C406" s="119" t="s">
        <v>441</v>
      </c>
      <c r="D406" s="153"/>
      <c r="E406" s="124"/>
      <c r="J406">
        <v>2.2120000000000002</v>
      </c>
      <c r="Y406">
        <v>1.534</v>
      </c>
    </row>
    <row r="407" spans="1:46" x14ac:dyDescent="0.55000000000000004">
      <c r="A407" s="155">
        <v>102</v>
      </c>
      <c r="B407" s="125">
        <v>10.3</v>
      </c>
      <c r="C407" s="119" t="s">
        <v>1142</v>
      </c>
      <c r="D407" s="153">
        <v>1</v>
      </c>
      <c r="E407" s="124">
        <v>6</v>
      </c>
      <c r="G407">
        <v>2.0529999999999999</v>
      </c>
      <c r="H407">
        <v>2.2890000000000001</v>
      </c>
      <c r="J407">
        <v>1.9750000000000001</v>
      </c>
      <c r="Y407">
        <v>1.665</v>
      </c>
      <c r="AE407" t="s">
        <v>1844</v>
      </c>
      <c r="AT407" t="s">
        <v>1844</v>
      </c>
    </row>
    <row r="408" spans="1:46" x14ac:dyDescent="0.55000000000000004">
      <c r="A408" s="155"/>
      <c r="B408" s="125">
        <v>10.3</v>
      </c>
      <c r="C408" s="119" t="s">
        <v>1142</v>
      </c>
      <c r="D408" s="153"/>
      <c r="E408" s="124"/>
      <c r="M408">
        <v>2.3159999999999998</v>
      </c>
      <c r="N408">
        <v>2.105</v>
      </c>
      <c r="O408">
        <v>2.5259999999999998</v>
      </c>
    </row>
    <row r="409" spans="1:46" x14ac:dyDescent="0.55000000000000004">
      <c r="A409" s="155">
        <v>103</v>
      </c>
      <c r="B409" s="125">
        <v>6.7</v>
      </c>
      <c r="C409" s="119" t="s">
        <v>1147</v>
      </c>
      <c r="D409" s="153">
        <v>0</v>
      </c>
      <c r="E409" s="124">
        <v>7</v>
      </c>
      <c r="L409">
        <v>2.133</v>
      </c>
      <c r="M409">
        <v>1.581</v>
      </c>
      <c r="R409">
        <v>1.8959999999999999</v>
      </c>
      <c r="S409">
        <v>1.266</v>
      </c>
      <c r="AM409" t="s">
        <v>1844</v>
      </c>
      <c r="AN409" t="s">
        <v>1844</v>
      </c>
    </row>
    <row r="410" spans="1:46" x14ac:dyDescent="0.55000000000000004">
      <c r="A410" s="155"/>
      <c r="B410" s="125">
        <v>6.7</v>
      </c>
      <c r="C410" s="119" t="s">
        <v>1147</v>
      </c>
      <c r="D410" s="153"/>
      <c r="E410" s="124"/>
      <c r="G410">
        <v>1.266</v>
      </c>
      <c r="H410">
        <v>1.423</v>
      </c>
      <c r="W410">
        <v>1.0289999999999999</v>
      </c>
    </row>
    <row r="411" spans="1:46" x14ac:dyDescent="0.55000000000000004">
      <c r="A411" s="155">
        <v>104</v>
      </c>
      <c r="B411" s="125">
        <v>6.2</v>
      </c>
      <c r="C411" s="119" t="s">
        <v>1156</v>
      </c>
      <c r="D411" s="153">
        <v>0</v>
      </c>
      <c r="E411" s="124">
        <v>8</v>
      </c>
      <c r="W411">
        <v>1.7390000000000001</v>
      </c>
      <c r="AR411" t="s">
        <v>1848</v>
      </c>
    </row>
    <row r="412" spans="1:46" x14ac:dyDescent="0.55000000000000004">
      <c r="A412" s="155"/>
      <c r="B412" s="125">
        <v>6.2</v>
      </c>
      <c r="C412" s="119" t="s">
        <v>1156</v>
      </c>
      <c r="D412" s="153"/>
      <c r="E412" s="124"/>
      <c r="L412">
        <v>1.7889999999999999</v>
      </c>
      <c r="M412">
        <v>1.58</v>
      </c>
      <c r="N412">
        <v>1.526</v>
      </c>
      <c r="R412">
        <v>1.6839999999999999</v>
      </c>
      <c r="S412">
        <v>1.3680000000000001</v>
      </c>
      <c r="AH412" t="s">
        <v>1844</v>
      </c>
      <c r="AM412" t="s">
        <v>1844</v>
      </c>
      <c r="AN412" t="s">
        <v>1844</v>
      </c>
    </row>
    <row r="413" spans="1:46" x14ac:dyDescent="0.55000000000000004">
      <c r="A413" s="155">
        <v>105</v>
      </c>
      <c r="B413" s="125">
        <v>5.3</v>
      </c>
      <c r="C413" s="119" t="s">
        <v>1161</v>
      </c>
      <c r="D413" s="153">
        <v>0</v>
      </c>
      <c r="E413" s="124"/>
      <c r="L413">
        <v>1.3420000000000001</v>
      </c>
      <c r="M413">
        <v>1.423</v>
      </c>
      <c r="R413">
        <v>1.026</v>
      </c>
    </row>
    <row r="414" spans="1:46" x14ac:dyDescent="0.55000000000000004">
      <c r="A414" s="155"/>
      <c r="B414" s="125">
        <v>7.8</v>
      </c>
      <c r="C414" s="119" t="s">
        <v>1164</v>
      </c>
      <c r="D414" s="153"/>
      <c r="E414" s="124">
        <v>7</v>
      </c>
      <c r="G414">
        <v>1.421</v>
      </c>
      <c r="H414">
        <v>1.3160000000000001</v>
      </c>
      <c r="I414">
        <v>1.105</v>
      </c>
      <c r="J414">
        <v>1.3169999999999999</v>
      </c>
      <c r="W414">
        <v>1.1579999999999999</v>
      </c>
    </row>
    <row r="415" spans="1:46" x14ac:dyDescent="0.55000000000000004">
      <c r="A415" s="155">
        <v>106</v>
      </c>
      <c r="B415" s="126">
        <v>8</v>
      </c>
      <c r="C415" s="119" t="s">
        <v>1168</v>
      </c>
      <c r="D415" s="153">
        <v>0</v>
      </c>
      <c r="E415" s="124"/>
      <c r="L415">
        <v>1.526</v>
      </c>
      <c r="M415">
        <v>1.6850000000000001</v>
      </c>
      <c r="R415">
        <v>1.6850000000000001</v>
      </c>
      <c r="S415">
        <v>1.3169999999999999</v>
      </c>
      <c r="T415">
        <v>0.89600000000000002</v>
      </c>
      <c r="AH415" t="s">
        <v>1846</v>
      </c>
    </row>
    <row r="416" spans="1:46" x14ac:dyDescent="0.55000000000000004">
      <c r="A416" s="155"/>
      <c r="B416" s="126">
        <v>8</v>
      </c>
      <c r="C416" s="119" t="s">
        <v>1168</v>
      </c>
      <c r="D416" s="153"/>
      <c r="E416" s="124"/>
      <c r="H416">
        <v>1.369</v>
      </c>
      <c r="I416">
        <v>1.7370000000000001</v>
      </c>
      <c r="J416">
        <v>1.4750000000000001</v>
      </c>
      <c r="W416">
        <v>1.58</v>
      </c>
      <c r="X416">
        <v>1.159</v>
      </c>
      <c r="Y416">
        <v>1.105</v>
      </c>
      <c r="AC416" t="s">
        <v>1849</v>
      </c>
      <c r="AD416" t="s">
        <v>1849</v>
      </c>
      <c r="AE416" t="s">
        <v>1849</v>
      </c>
    </row>
    <row r="417" spans="1:46" x14ac:dyDescent="0.55000000000000004">
      <c r="A417" s="155"/>
      <c r="B417" s="125">
        <v>8.9</v>
      </c>
      <c r="C417" s="119" t="s">
        <v>1102</v>
      </c>
      <c r="D417" s="153"/>
      <c r="E417" s="124"/>
      <c r="W417">
        <v>1.3440000000000001</v>
      </c>
      <c r="X417">
        <v>1.8</v>
      </c>
      <c r="Y417">
        <v>1.4059999999999999</v>
      </c>
      <c r="AR417" t="s">
        <v>1846</v>
      </c>
    </row>
    <row r="418" spans="1:46" x14ac:dyDescent="0.55000000000000004">
      <c r="A418" s="155"/>
      <c r="B418" s="125">
        <v>8.9</v>
      </c>
      <c r="C418" s="119" t="s">
        <v>1102</v>
      </c>
      <c r="D418" s="153"/>
      <c r="E418" s="124">
        <v>7</v>
      </c>
      <c r="R418">
        <v>1.974</v>
      </c>
      <c r="S418">
        <v>1.502</v>
      </c>
      <c r="T418">
        <v>1.66</v>
      </c>
      <c r="AM418" t="s">
        <v>1846</v>
      </c>
    </row>
    <row r="419" spans="1:46" x14ac:dyDescent="0.55000000000000004">
      <c r="A419" s="155"/>
      <c r="B419" s="125">
        <v>9.4</v>
      </c>
      <c r="C419" s="119" t="s">
        <v>1175</v>
      </c>
      <c r="D419" s="153"/>
      <c r="E419" s="124"/>
      <c r="W419">
        <v>1.526</v>
      </c>
      <c r="X419">
        <v>1.7889999999999999</v>
      </c>
      <c r="Y419">
        <v>1.264</v>
      </c>
      <c r="AR419" t="s">
        <v>1846</v>
      </c>
    </row>
    <row r="420" spans="1:46" x14ac:dyDescent="0.55000000000000004">
      <c r="A420" s="155"/>
      <c r="B420" s="125">
        <v>9.4</v>
      </c>
      <c r="C420" s="119" t="s">
        <v>1175</v>
      </c>
      <c r="D420" s="153"/>
      <c r="E420" s="124"/>
      <c r="R420">
        <v>1.58</v>
      </c>
      <c r="S420">
        <v>1.212</v>
      </c>
      <c r="T420">
        <v>1.2629999999999999</v>
      </c>
      <c r="AM420" t="s">
        <v>1846</v>
      </c>
    </row>
    <row r="421" spans="1:46" x14ac:dyDescent="0.55000000000000004">
      <c r="A421" s="155">
        <v>107</v>
      </c>
      <c r="B421" s="125">
        <v>5.3</v>
      </c>
      <c r="C421" s="119" t="s">
        <v>1179</v>
      </c>
      <c r="D421" s="153">
        <v>1</v>
      </c>
      <c r="E421" s="124"/>
      <c r="G421">
        <v>1.6839999999999999</v>
      </c>
      <c r="H421">
        <v>2.1059999999999999</v>
      </c>
      <c r="I421">
        <v>1.6319999999999999</v>
      </c>
    </row>
    <row r="422" spans="1:46" x14ac:dyDescent="0.55000000000000004">
      <c r="A422" s="155"/>
      <c r="B422" s="125">
        <v>5.3</v>
      </c>
      <c r="C422" s="119" t="s">
        <v>1179</v>
      </c>
      <c r="D422" s="153"/>
      <c r="E422" s="124"/>
      <c r="M422">
        <v>2.2109999999999999</v>
      </c>
      <c r="AH422" t="s">
        <v>1848</v>
      </c>
    </row>
    <row r="423" spans="1:46" x14ac:dyDescent="0.55000000000000004">
      <c r="A423" s="155"/>
      <c r="B423" s="125">
        <v>6.1</v>
      </c>
      <c r="C423" s="119" t="s">
        <v>1013</v>
      </c>
      <c r="D423" s="153"/>
      <c r="E423" s="124"/>
      <c r="M423">
        <v>2.528</v>
      </c>
      <c r="N423">
        <v>1.0009999999999999</v>
      </c>
      <c r="AH423" t="s">
        <v>1846</v>
      </c>
      <c r="AI423" t="s">
        <v>1848</v>
      </c>
    </row>
    <row r="424" spans="1:46" x14ac:dyDescent="0.55000000000000004">
      <c r="A424" s="155"/>
      <c r="B424" s="125">
        <v>6.1</v>
      </c>
      <c r="C424" s="119" t="s">
        <v>1013</v>
      </c>
      <c r="D424" s="153"/>
      <c r="E424" s="124">
        <v>7</v>
      </c>
      <c r="J424">
        <v>1.6839999999999999</v>
      </c>
      <c r="Y424">
        <v>1.006</v>
      </c>
      <c r="AE424" t="s">
        <v>1846</v>
      </c>
      <c r="AT424" t="s">
        <v>1846</v>
      </c>
    </row>
    <row r="425" spans="1:46" x14ac:dyDescent="0.55000000000000004">
      <c r="A425" s="155"/>
      <c r="B425" s="125">
        <v>6.7</v>
      </c>
      <c r="C425" s="119" t="s">
        <v>1185</v>
      </c>
      <c r="D425" s="153"/>
      <c r="E425" s="124"/>
      <c r="M425">
        <v>2.4209999999999998</v>
      </c>
      <c r="N425">
        <v>1.264</v>
      </c>
      <c r="S425">
        <v>1.6319999999999999</v>
      </c>
      <c r="AH425" t="s">
        <v>1846</v>
      </c>
      <c r="AI425" t="s">
        <v>1848</v>
      </c>
      <c r="AN425" t="s">
        <v>1846</v>
      </c>
    </row>
    <row r="426" spans="1:46" x14ac:dyDescent="0.55000000000000004">
      <c r="A426" s="155"/>
      <c r="B426" s="125">
        <v>6.7</v>
      </c>
      <c r="C426" s="119" t="s">
        <v>1185</v>
      </c>
      <c r="D426" s="153"/>
      <c r="E426" s="124"/>
      <c r="G426">
        <v>1.6319999999999999</v>
      </c>
      <c r="H426">
        <v>1.421</v>
      </c>
      <c r="AB426" t="s">
        <v>1846</v>
      </c>
      <c r="AC426" t="s">
        <v>1846</v>
      </c>
    </row>
    <row r="427" spans="1:46" x14ac:dyDescent="0.55000000000000004">
      <c r="A427" s="155">
        <v>108</v>
      </c>
      <c r="B427" s="126">
        <v>9</v>
      </c>
      <c r="C427" s="119" t="s">
        <v>1190</v>
      </c>
      <c r="D427" s="153">
        <v>0</v>
      </c>
      <c r="E427" s="124"/>
      <c r="H427">
        <v>2.0539999999999998</v>
      </c>
      <c r="J427">
        <v>2.0659999999999998</v>
      </c>
      <c r="W427">
        <v>1.5269999999999999</v>
      </c>
      <c r="X427">
        <v>1.587</v>
      </c>
      <c r="Y427">
        <v>2.1579999999999999</v>
      </c>
      <c r="AS427" t="s">
        <v>1852</v>
      </c>
      <c r="AT427" t="s">
        <v>1852</v>
      </c>
    </row>
    <row r="428" spans="1:46" x14ac:dyDescent="0.55000000000000004">
      <c r="A428" s="155"/>
      <c r="B428" s="126">
        <v>9</v>
      </c>
      <c r="C428" s="119" t="s">
        <v>1190</v>
      </c>
      <c r="D428" s="153"/>
      <c r="E428" s="124">
        <v>8</v>
      </c>
      <c r="M428">
        <v>2.2109999999999999</v>
      </c>
      <c r="N428">
        <v>1.7370000000000001</v>
      </c>
      <c r="O428">
        <v>1.579</v>
      </c>
      <c r="R428">
        <v>1.54</v>
      </c>
      <c r="S428">
        <v>1.5009999999999999</v>
      </c>
      <c r="AI428" t="s">
        <v>1844</v>
      </c>
    </row>
    <row r="429" spans="1:46" x14ac:dyDescent="0.55000000000000004">
      <c r="A429" s="155">
        <v>109</v>
      </c>
      <c r="B429" s="125">
        <v>7.3</v>
      </c>
      <c r="C429" s="119" t="s">
        <v>1196</v>
      </c>
      <c r="D429" s="153">
        <v>1</v>
      </c>
      <c r="E429" s="124"/>
      <c r="W429">
        <v>2.4740000000000002</v>
      </c>
      <c r="X429">
        <v>1.8420000000000001</v>
      </c>
      <c r="Y429">
        <v>2.1059999999999999</v>
      </c>
    </row>
    <row r="430" spans="1:46" x14ac:dyDescent="0.55000000000000004">
      <c r="A430" s="155"/>
      <c r="B430" s="125">
        <v>7.3</v>
      </c>
      <c r="C430" s="119" t="s">
        <v>1196</v>
      </c>
      <c r="D430" s="153"/>
      <c r="E430" s="124"/>
      <c r="L430">
        <v>1.7889999999999999</v>
      </c>
      <c r="M430">
        <v>1.738</v>
      </c>
      <c r="N430">
        <v>1.79</v>
      </c>
      <c r="O430">
        <v>2.1579999999999999</v>
      </c>
      <c r="Q430">
        <v>1.9470000000000001</v>
      </c>
      <c r="R430">
        <v>1.6839999999999999</v>
      </c>
      <c r="S430">
        <v>1.5269999999999999</v>
      </c>
      <c r="T430">
        <v>1.264</v>
      </c>
    </row>
    <row r="431" spans="1:46" x14ac:dyDescent="0.55000000000000004">
      <c r="A431" s="155"/>
      <c r="B431" s="125">
        <v>11.2</v>
      </c>
      <c r="C431" s="119" t="s">
        <v>1200</v>
      </c>
      <c r="D431" s="153"/>
      <c r="E431" s="124">
        <v>8</v>
      </c>
      <c r="Y431">
        <v>1.212</v>
      </c>
    </row>
    <row r="432" spans="1:46" x14ac:dyDescent="0.55000000000000004">
      <c r="A432" s="127">
        <v>110</v>
      </c>
      <c r="B432" s="126">
        <v>11</v>
      </c>
      <c r="C432" s="119" t="s">
        <v>1206</v>
      </c>
      <c r="D432" s="119">
        <v>1</v>
      </c>
      <c r="E432" s="124">
        <v>7</v>
      </c>
      <c r="W432">
        <v>2.2109999999999999</v>
      </c>
      <c r="X432">
        <v>1.9750000000000001</v>
      </c>
      <c r="Y432">
        <v>2.0539999999999998</v>
      </c>
      <c r="AR432" t="s">
        <v>1842</v>
      </c>
      <c r="AS432" t="s">
        <v>1842</v>
      </c>
      <c r="AT432" t="s">
        <v>1842</v>
      </c>
    </row>
    <row r="433" spans="1:45" x14ac:dyDescent="0.55000000000000004">
      <c r="A433" s="155">
        <v>111</v>
      </c>
      <c r="B433" s="125">
        <v>8.1</v>
      </c>
      <c r="C433" s="119" t="s">
        <v>1210</v>
      </c>
      <c r="D433" s="153">
        <v>1</v>
      </c>
      <c r="E433" s="124"/>
      <c r="W433">
        <v>1.2629999999999999</v>
      </c>
      <c r="X433">
        <v>1.054</v>
      </c>
      <c r="Y433">
        <v>1.105</v>
      </c>
    </row>
    <row r="434" spans="1:45" x14ac:dyDescent="0.55000000000000004">
      <c r="A434" s="155"/>
      <c r="B434" s="125">
        <v>8.1</v>
      </c>
      <c r="C434" s="119" t="s">
        <v>1210</v>
      </c>
      <c r="D434" s="153"/>
      <c r="E434" s="124">
        <v>3</v>
      </c>
      <c r="R434">
        <v>1.264</v>
      </c>
      <c r="S434">
        <v>1.159</v>
      </c>
      <c r="T434">
        <v>0.84399999999999997</v>
      </c>
    </row>
    <row r="435" spans="1:45" x14ac:dyDescent="0.55000000000000004">
      <c r="A435" s="155"/>
      <c r="B435" s="125">
        <v>8.1999999999999993</v>
      </c>
      <c r="C435" s="119" t="s">
        <v>1213</v>
      </c>
      <c r="D435" s="153"/>
      <c r="E435" s="124"/>
    </row>
    <row r="436" spans="1:45" x14ac:dyDescent="0.55000000000000004">
      <c r="A436" s="155">
        <v>112</v>
      </c>
      <c r="B436" s="125">
        <v>5.3</v>
      </c>
      <c r="C436" s="119" t="s">
        <v>1216</v>
      </c>
      <c r="D436" s="153">
        <v>0</v>
      </c>
      <c r="E436" s="124"/>
      <c r="L436">
        <v>1.3680000000000001</v>
      </c>
      <c r="M436">
        <v>0.94699999999999995</v>
      </c>
      <c r="N436">
        <v>1.58</v>
      </c>
      <c r="R436">
        <v>1.264</v>
      </c>
      <c r="S436">
        <v>1.421</v>
      </c>
    </row>
    <row r="437" spans="1:45" x14ac:dyDescent="0.55000000000000004">
      <c r="A437" s="155"/>
      <c r="B437" s="125">
        <v>5.3</v>
      </c>
      <c r="C437" s="119" t="s">
        <v>1216</v>
      </c>
      <c r="D437" s="153"/>
      <c r="E437" s="124">
        <v>7</v>
      </c>
      <c r="G437">
        <v>1.6850000000000001</v>
      </c>
      <c r="H437">
        <v>1.421</v>
      </c>
      <c r="I437">
        <v>1.579</v>
      </c>
      <c r="J437">
        <v>1.421</v>
      </c>
      <c r="W437">
        <v>1.107</v>
      </c>
      <c r="X437">
        <v>1.107</v>
      </c>
      <c r="AD437" t="s">
        <v>1844</v>
      </c>
      <c r="AS437" t="s">
        <v>1844</v>
      </c>
    </row>
    <row r="438" spans="1:45" x14ac:dyDescent="0.55000000000000004">
      <c r="A438" s="155"/>
      <c r="B438" s="125">
        <v>6.7</v>
      </c>
      <c r="C438" s="119" t="s">
        <v>1175</v>
      </c>
      <c r="D438" s="153"/>
      <c r="E438" s="124"/>
      <c r="H438">
        <v>1.6319999999999999</v>
      </c>
      <c r="W438">
        <v>1.3169999999999999</v>
      </c>
      <c r="X438">
        <v>0.90800000000000003</v>
      </c>
      <c r="AR438" t="s">
        <v>1844</v>
      </c>
      <c r="AS438" t="s">
        <v>1844</v>
      </c>
    </row>
    <row r="439" spans="1:45" x14ac:dyDescent="0.55000000000000004">
      <c r="A439" s="155">
        <v>113</v>
      </c>
      <c r="B439" s="125">
        <v>11.5</v>
      </c>
      <c r="C439" s="119" t="s">
        <v>1222</v>
      </c>
      <c r="D439" s="153">
        <v>0</v>
      </c>
      <c r="E439" s="124"/>
      <c r="H439">
        <v>1.948</v>
      </c>
      <c r="I439">
        <v>1.159</v>
      </c>
      <c r="J439">
        <v>1.58</v>
      </c>
      <c r="Y439">
        <v>1.099</v>
      </c>
    </row>
    <row r="440" spans="1:45" x14ac:dyDescent="0.55000000000000004">
      <c r="A440" s="155"/>
      <c r="B440" s="125">
        <v>11.5</v>
      </c>
      <c r="C440" s="119" t="s">
        <v>1222</v>
      </c>
      <c r="D440" s="153"/>
      <c r="E440" s="124">
        <v>8</v>
      </c>
      <c r="L440">
        <v>1.581</v>
      </c>
      <c r="M440">
        <v>1.579</v>
      </c>
      <c r="T440">
        <v>1.474</v>
      </c>
    </row>
    <row r="441" spans="1:45" x14ac:dyDescent="0.55000000000000004">
      <c r="A441" s="155">
        <v>114</v>
      </c>
      <c r="B441" s="126">
        <v>5</v>
      </c>
      <c r="C441" s="119" t="s">
        <v>1228</v>
      </c>
      <c r="D441" s="153">
        <v>1</v>
      </c>
      <c r="E441" s="124"/>
      <c r="G441">
        <v>1.895</v>
      </c>
      <c r="H441">
        <v>1.369</v>
      </c>
      <c r="V441">
        <v>1.159</v>
      </c>
      <c r="W441">
        <v>1.054</v>
      </c>
    </row>
    <row r="442" spans="1:45" x14ac:dyDescent="0.55000000000000004">
      <c r="A442" s="155"/>
      <c r="B442" s="126">
        <v>5</v>
      </c>
      <c r="C442" s="119" t="s">
        <v>1228</v>
      </c>
      <c r="D442" s="153"/>
      <c r="E442" s="124"/>
      <c r="L442">
        <v>1.3160000000000001</v>
      </c>
      <c r="M442">
        <v>1.4750000000000001</v>
      </c>
      <c r="Q442">
        <v>1.3169999999999999</v>
      </c>
      <c r="R442">
        <v>1.105</v>
      </c>
    </row>
    <row r="443" spans="1:45" x14ac:dyDescent="0.55000000000000004">
      <c r="A443" s="155"/>
      <c r="B443" s="125">
        <v>5.0999999999999996</v>
      </c>
      <c r="C443" s="119" t="s">
        <v>1231</v>
      </c>
      <c r="D443" s="153"/>
      <c r="E443" s="124"/>
      <c r="G443">
        <v>1.474</v>
      </c>
      <c r="H443">
        <v>1.2629999999999999</v>
      </c>
      <c r="V443">
        <v>1.0529999999999999</v>
      </c>
      <c r="W443">
        <v>1.107</v>
      </c>
    </row>
    <row r="444" spans="1:45" x14ac:dyDescent="0.55000000000000004">
      <c r="A444" s="155"/>
      <c r="B444" s="123">
        <v>5.1100000000000003</v>
      </c>
      <c r="C444" s="119" t="s">
        <v>524</v>
      </c>
      <c r="D444" s="153"/>
      <c r="E444" s="124"/>
      <c r="L444">
        <v>1.6319999999999999</v>
      </c>
      <c r="M444">
        <v>1.421</v>
      </c>
      <c r="N444">
        <v>1.212</v>
      </c>
      <c r="O444">
        <v>1.107</v>
      </c>
      <c r="Q444">
        <v>1.3680000000000001</v>
      </c>
      <c r="R444">
        <v>1.4219999999999999</v>
      </c>
      <c r="S444">
        <v>0.78900000000000003</v>
      </c>
    </row>
    <row r="445" spans="1:45" x14ac:dyDescent="0.55000000000000004">
      <c r="A445" s="155"/>
      <c r="B445" s="126">
        <v>7</v>
      </c>
      <c r="C445" s="119" t="s">
        <v>1234</v>
      </c>
      <c r="D445" s="153"/>
      <c r="E445" s="124"/>
      <c r="G445">
        <v>1.5269999999999999</v>
      </c>
      <c r="H445">
        <v>1</v>
      </c>
      <c r="W445">
        <v>1.3160000000000001</v>
      </c>
      <c r="X445">
        <v>1.054</v>
      </c>
      <c r="Y445">
        <v>1.4219999999999999</v>
      </c>
    </row>
    <row r="446" spans="1:45" x14ac:dyDescent="0.55000000000000004">
      <c r="A446" s="155"/>
      <c r="B446" s="126">
        <v>7</v>
      </c>
      <c r="C446" s="119" t="s">
        <v>1234</v>
      </c>
      <c r="D446" s="153"/>
      <c r="E446" s="124"/>
      <c r="G446">
        <v>1.79</v>
      </c>
      <c r="H446">
        <v>1.474</v>
      </c>
      <c r="I446">
        <v>1.3169999999999999</v>
      </c>
      <c r="V446">
        <v>1.159</v>
      </c>
      <c r="W446">
        <v>1.107</v>
      </c>
    </row>
    <row r="447" spans="1:45" x14ac:dyDescent="0.55000000000000004">
      <c r="A447" s="155"/>
      <c r="B447" s="126">
        <v>7</v>
      </c>
      <c r="C447" s="119" t="s">
        <v>1234</v>
      </c>
      <c r="D447" s="153"/>
      <c r="E447" s="124"/>
      <c r="L447">
        <v>1.5269999999999999</v>
      </c>
      <c r="M447">
        <v>1.474</v>
      </c>
      <c r="N447">
        <v>1.264</v>
      </c>
      <c r="O447">
        <v>1.421</v>
      </c>
      <c r="Q447">
        <v>1.369</v>
      </c>
      <c r="R447">
        <v>1.58</v>
      </c>
      <c r="S447">
        <v>1.1579999999999999</v>
      </c>
      <c r="AM447" t="s">
        <v>1846</v>
      </c>
    </row>
    <row r="448" spans="1:45" x14ac:dyDescent="0.55000000000000004">
      <c r="A448" s="155"/>
      <c r="B448" s="125">
        <v>7.8</v>
      </c>
      <c r="C448" s="119" t="s">
        <v>1239</v>
      </c>
      <c r="D448" s="153"/>
      <c r="E448" s="124">
        <v>8</v>
      </c>
      <c r="G448">
        <v>1.579</v>
      </c>
      <c r="H448">
        <v>1.4219999999999999</v>
      </c>
      <c r="I448">
        <v>1.474</v>
      </c>
      <c r="J448">
        <v>1.369</v>
      </c>
      <c r="W448">
        <v>1.738</v>
      </c>
      <c r="X448">
        <v>1.1579999999999999</v>
      </c>
      <c r="Y448">
        <v>1.264</v>
      </c>
      <c r="AD448" t="s">
        <v>1846</v>
      </c>
      <c r="AE448" t="s">
        <v>1846</v>
      </c>
    </row>
    <row r="449" spans="1:44" x14ac:dyDescent="0.55000000000000004">
      <c r="A449" s="155"/>
      <c r="B449" s="125">
        <v>7.8</v>
      </c>
      <c r="C449" s="119" t="s">
        <v>1239</v>
      </c>
      <c r="D449" s="153"/>
      <c r="E449" s="124"/>
      <c r="G449">
        <v>1.895</v>
      </c>
      <c r="H449">
        <v>1.843</v>
      </c>
      <c r="I449">
        <v>1.421</v>
      </c>
      <c r="J449">
        <v>1.2110000000000001</v>
      </c>
      <c r="W449">
        <v>1.2629999999999999</v>
      </c>
      <c r="AD449" t="s">
        <v>1846</v>
      </c>
      <c r="AE449" t="s">
        <v>1846</v>
      </c>
    </row>
    <row r="450" spans="1:44" x14ac:dyDescent="0.55000000000000004">
      <c r="A450" s="155"/>
      <c r="B450" s="125">
        <v>8.3000000000000007</v>
      </c>
      <c r="C450" s="119" t="s">
        <v>1242</v>
      </c>
      <c r="D450" s="153"/>
      <c r="E450" s="124"/>
      <c r="L450">
        <v>1.8420000000000001</v>
      </c>
      <c r="M450">
        <v>2.7370000000000001</v>
      </c>
      <c r="N450">
        <v>1.3169999999999999</v>
      </c>
      <c r="O450">
        <v>0.94899999999999995</v>
      </c>
      <c r="R450">
        <v>1.7370000000000001</v>
      </c>
      <c r="S450">
        <v>1.369</v>
      </c>
      <c r="AG450" t="s">
        <v>1848</v>
      </c>
      <c r="AH450" t="s">
        <v>1848</v>
      </c>
      <c r="AM450" t="s">
        <v>1846</v>
      </c>
    </row>
    <row r="451" spans="1:44" x14ac:dyDescent="0.55000000000000004">
      <c r="A451" s="155"/>
      <c r="B451" s="125">
        <v>9.3000000000000007</v>
      </c>
      <c r="C451" s="119" t="s">
        <v>1244</v>
      </c>
      <c r="D451" s="153"/>
      <c r="E451" s="124"/>
      <c r="L451">
        <v>1.8160000000000001</v>
      </c>
      <c r="M451">
        <v>1.421</v>
      </c>
      <c r="N451">
        <v>0.84399999999999997</v>
      </c>
      <c r="O451">
        <v>0.89500000000000002</v>
      </c>
      <c r="R451">
        <v>2.0529999999999999</v>
      </c>
      <c r="S451">
        <v>1.4750000000000001</v>
      </c>
      <c r="T451">
        <v>1.3680000000000001</v>
      </c>
      <c r="AG451" t="s">
        <v>1846</v>
      </c>
      <c r="AH451" t="s">
        <v>1846</v>
      </c>
      <c r="AI451" t="s">
        <v>1846</v>
      </c>
      <c r="AJ451" t="s">
        <v>1846</v>
      </c>
      <c r="AM451" t="s">
        <v>1844</v>
      </c>
    </row>
    <row r="452" spans="1:44" x14ac:dyDescent="0.55000000000000004">
      <c r="A452" s="155">
        <v>115</v>
      </c>
      <c r="B452" s="125">
        <v>6.2</v>
      </c>
      <c r="C452" s="119" t="s">
        <v>777</v>
      </c>
      <c r="D452" s="153">
        <v>1</v>
      </c>
      <c r="E452" s="124"/>
      <c r="G452">
        <v>1.6319999999999999</v>
      </c>
      <c r="H452">
        <v>1.421</v>
      </c>
      <c r="W452">
        <v>1.58</v>
      </c>
      <c r="AR452" t="s">
        <v>1844</v>
      </c>
    </row>
    <row r="453" spans="1:44" x14ac:dyDescent="0.55000000000000004">
      <c r="A453" s="155"/>
      <c r="B453" s="125">
        <v>6.2</v>
      </c>
      <c r="C453" s="119" t="s">
        <v>777</v>
      </c>
      <c r="D453" s="153"/>
      <c r="E453" s="124"/>
      <c r="L453">
        <v>1.474</v>
      </c>
      <c r="M453">
        <v>0.68400000000000005</v>
      </c>
      <c r="R453">
        <v>1.4219999999999999</v>
      </c>
      <c r="AM453" t="s">
        <v>1844</v>
      </c>
    </row>
    <row r="454" spans="1:44" x14ac:dyDescent="0.55000000000000004">
      <c r="A454" s="155"/>
      <c r="B454" s="125">
        <v>7.5</v>
      </c>
      <c r="C454" s="119" t="s">
        <v>1250</v>
      </c>
      <c r="D454" s="153"/>
      <c r="E454" s="124"/>
    </row>
    <row r="455" spans="1:44" x14ac:dyDescent="0.55000000000000004">
      <c r="A455" s="155"/>
      <c r="B455" s="125">
        <v>8.3000000000000007</v>
      </c>
      <c r="C455" s="119" t="s">
        <v>326</v>
      </c>
      <c r="D455" s="153"/>
      <c r="E455" s="124">
        <v>8</v>
      </c>
      <c r="L455">
        <v>1.8420000000000001</v>
      </c>
      <c r="M455">
        <v>1.8420000000000001</v>
      </c>
      <c r="N455">
        <v>1.79</v>
      </c>
      <c r="O455">
        <v>1.5269999999999999</v>
      </c>
      <c r="Q455">
        <v>1.159</v>
      </c>
      <c r="R455">
        <v>1.4219999999999999</v>
      </c>
      <c r="S455">
        <v>1.212</v>
      </c>
      <c r="AL455" t="s">
        <v>1842</v>
      </c>
      <c r="AM455" t="s">
        <v>1842</v>
      </c>
    </row>
    <row r="456" spans="1:44" x14ac:dyDescent="0.55000000000000004">
      <c r="A456" s="155"/>
      <c r="B456" s="125">
        <v>8.3000000000000007</v>
      </c>
      <c r="C456" s="119" t="s">
        <v>326</v>
      </c>
      <c r="D456" s="153"/>
      <c r="E456" s="124"/>
      <c r="G456">
        <v>1.4219999999999999</v>
      </c>
      <c r="H456">
        <v>1.8420000000000001</v>
      </c>
      <c r="I456">
        <v>1.6319999999999999</v>
      </c>
      <c r="J456">
        <v>0.94899999999999995</v>
      </c>
      <c r="W456">
        <v>1.421</v>
      </c>
      <c r="AR456" t="s">
        <v>1842</v>
      </c>
    </row>
    <row r="457" spans="1:44" x14ac:dyDescent="0.55000000000000004">
      <c r="A457" s="155"/>
      <c r="B457" s="125">
        <v>9.5</v>
      </c>
      <c r="C457" s="119" t="s">
        <v>1242</v>
      </c>
      <c r="D457" s="153"/>
      <c r="E457" s="124"/>
      <c r="G457">
        <v>1.58</v>
      </c>
      <c r="H457">
        <v>1.8420000000000001</v>
      </c>
      <c r="I457">
        <v>1.264</v>
      </c>
      <c r="J457">
        <v>1.2210000000000001</v>
      </c>
      <c r="W457">
        <v>1.421</v>
      </c>
      <c r="AB457" t="s">
        <v>1844</v>
      </c>
      <c r="AC457" t="s">
        <v>1844</v>
      </c>
      <c r="AR457" t="s">
        <v>1842</v>
      </c>
    </row>
    <row r="458" spans="1:44" x14ac:dyDescent="0.55000000000000004">
      <c r="A458" s="155"/>
      <c r="B458" s="125">
        <v>9.5</v>
      </c>
      <c r="C458" s="119" t="s">
        <v>1242</v>
      </c>
      <c r="D458" s="153"/>
      <c r="E458" s="124"/>
      <c r="L458">
        <v>2.105</v>
      </c>
      <c r="M458">
        <v>2.895</v>
      </c>
      <c r="N458">
        <v>1.895</v>
      </c>
      <c r="O458">
        <v>1.107</v>
      </c>
      <c r="S458">
        <v>1.6319999999999999</v>
      </c>
      <c r="AN458" t="s">
        <v>1846</v>
      </c>
    </row>
    <row r="459" spans="1:44" x14ac:dyDescent="0.55000000000000004">
      <c r="A459" s="155">
        <v>116</v>
      </c>
      <c r="B459" s="125">
        <v>7.8</v>
      </c>
      <c r="C459" s="119" t="s">
        <v>1267</v>
      </c>
      <c r="D459" s="153">
        <v>1</v>
      </c>
      <c r="E459" s="124"/>
      <c r="L459">
        <v>1.895</v>
      </c>
      <c r="M459">
        <v>1.8160000000000001</v>
      </c>
      <c r="N459">
        <v>1.8959999999999999</v>
      </c>
      <c r="O459">
        <v>1.105</v>
      </c>
      <c r="R459">
        <v>1.579</v>
      </c>
      <c r="S459">
        <v>1.1080000000000001</v>
      </c>
      <c r="T459">
        <v>1.1870000000000001</v>
      </c>
    </row>
    <row r="460" spans="1:44" x14ac:dyDescent="0.55000000000000004">
      <c r="A460" s="155"/>
      <c r="B460" s="123">
        <v>7.11</v>
      </c>
      <c r="C460" s="119" t="s">
        <v>1106</v>
      </c>
      <c r="D460" s="153"/>
      <c r="E460" s="124">
        <v>8</v>
      </c>
      <c r="W460">
        <v>0.89600000000000002</v>
      </c>
      <c r="X460">
        <v>1.738</v>
      </c>
      <c r="Y460">
        <v>0.94699999999999995</v>
      </c>
    </row>
    <row r="461" spans="1:44" x14ac:dyDescent="0.55000000000000004">
      <c r="A461" s="155"/>
      <c r="B461" s="125">
        <v>8.6</v>
      </c>
      <c r="C461" s="119" t="s">
        <v>1271</v>
      </c>
      <c r="D461" s="153"/>
      <c r="E461" s="124"/>
      <c r="M461">
        <v>1.9750000000000001</v>
      </c>
      <c r="N461">
        <v>1.266</v>
      </c>
      <c r="R461">
        <v>2.1320000000000001</v>
      </c>
      <c r="S461">
        <v>1.502</v>
      </c>
      <c r="AH461" t="s">
        <v>1846</v>
      </c>
    </row>
    <row r="462" spans="1:44" x14ac:dyDescent="0.55000000000000004">
      <c r="A462" s="155"/>
      <c r="B462" s="125">
        <v>8.6</v>
      </c>
      <c r="C462" s="119" t="s">
        <v>1271</v>
      </c>
      <c r="D462" s="153"/>
      <c r="E462" s="124"/>
      <c r="H462">
        <v>1.3420000000000001</v>
      </c>
      <c r="I462">
        <v>1.7370000000000001</v>
      </c>
      <c r="J462">
        <v>1.423</v>
      </c>
      <c r="W462">
        <v>1.3160000000000001</v>
      </c>
      <c r="X462">
        <v>1.5269999999999999</v>
      </c>
      <c r="AC462" t="s">
        <v>1846</v>
      </c>
    </row>
    <row r="463" spans="1:44" x14ac:dyDescent="0.55000000000000004">
      <c r="A463" s="127">
        <v>117</v>
      </c>
      <c r="B463" s="125">
        <v>7.6</v>
      </c>
      <c r="C463" s="119" t="s">
        <v>1280</v>
      </c>
      <c r="D463" s="119">
        <v>0</v>
      </c>
      <c r="E463" s="124">
        <v>7</v>
      </c>
      <c r="G463">
        <v>2.2890000000000001</v>
      </c>
      <c r="H463">
        <v>2.3679999999999999</v>
      </c>
      <c r="I463">
        <v>1.974</v>
      </c>
      <c r="W463">
        <v>2.37</v>
      </c>
      <c r="X463">
        <v>2.4489999999999998</v>
      </c>
      <c r="Y463">
        <v>2.2120000000000002</v>
      </c>
    </row>
    <row r="464" spans="1:44" x14ac:dyDescent="0.55000000000000004">
      <c r="A464" s="155">
        <v>118</v>
      </c>
      <c r="B464" s="123">
        <v>5.1100000000000003</v>
      </c>
      <c r="C464" s="119" t="s">
        <v>1284</v>
      </c>
      <c r="D464" s="153">
        <v>1</v>
      </c>
      <c r="E464" s="124"/>
      <c r="L464">
        <v>1.8979999999999999</v>
      </c>
      <c r="M464">
        <v>2.105</v>
      </c>
      <c r="Q464">
        <v>0.84199999999999997</v>
      </c>
      <c r="R464">
        <v>1.385</v>
      </c>
    </row>
    <row r="465" spans="1:46" x14ac:dyDescent="0.55000000000000004">
      <c r="A465" s="155"/>
      <c r="B465" s="125">
        <v>7.8</v>
      </c>
      <c r="C465" s="119" t="s">
        <v>1287</v>
      </c>
      <c r="D465" s="153"/>
      <c r="E465" s="124">
        <v>8</v>
      </c>
      <c r="G465">
        <v>1.3169999999999999</v>
      </c>
      <c r="H465">
        <v>1.105</v>
      </c>
      <c r="I465">
        <v>1.4219999999999999</v>
      </c>
      <c r="J465">
        <v>1.3169999999999999</v>
      </c>
      <c r="W465">
        <v>1.3169999999999999</v>
      </c>
      <c r="X465">
        <v>1.107</v>
      </c>
      <c r="Y465">
        <v>1.4219999999999999</v>
      </c>
      <c r="AS465" t="s">
        <v>1846</v>
      </c>
      <c r="AT465" t="s">
        <v>1846</v>
      </c>
    </row>
    <row r="466" spans="1:46" x14ac:dyDescent="0.55000000000000004">
      <c r="A466" s="155"/>
      <c r="B466" s="125">
        <v>7.8</v>
      </c>
      <c r="C466" s="119" t="s">
        <v>1287</v>
      </c>
      <c r="D466" s="153"/>
      <c r="E466" s="124"/>
      <c r="L466">
        <v>1.3440000000000001</v>
      </c>
      <c r="M466">
        <v>1.579</v>
      </c>
      <c r="R466">
        <v>1.159</v>
      </c>
      <c r="S466">
        <v>1.6839999999999999</v>
      </c>
      <c r="T466">
        <v>1.054</v>
      </c>
      <c r="AN466" t="s">
        <v>1844</v>
      </c>
      <c r="AO466" t="s">
        <v>1844</v>
      </c>
    </row>
    <row r="467" spans="1:46" x14ac:dyDescent="0.55000000000000004">
      <c r="A467" s="155">
        <v>119</v>
      </c>
      <c r="B467" s="126">
        <v>5</v>
      </c>
      <c r="C467" s="119" t="s">
        <v>451</v>
      </c>
      <c r="D467" s="153">
        <v>0</v>
      </c>
      <c r="E467" s="124"/>
      <c r="L467">
        <v>1.502</v>
      </c>
      <c r="M467">
        <v>1.5</v>
      </c>
      <c r="R467">
        <v>1.2629999999999999</v>
      </c>
      <c r="S467">
        <v>1.43</v>
      </c>
      <c r="AM467" t="s">
        <v>1846</v>
      </c>
      <c r="AN467" t="s">
        <v>1846</v>
      </c>
    </row>
    <row r="468" spans="1:46" x14ac:dyDescent="0.55000000000000004">
      <c r="A468" s="155"/>
      <c r="B468" s="126">
        <v>5</v>
      </c>
      <c r="C468" s="119" t="s">
        <v>451</v>
      </c>
      <c r="D468" s="153"/>
      <c r="E468" s="124">
        <v>9</v>
      </c>
      <c r="H468">
        <v>1.369</v>
      </c>
      <c r="I468">
        <v>1.3160000000000001</v>
      </c>
      <c r="W468">
        <v>0.85699999999999998</v>
      </c>
      <c r="X468">
        <v>1.012</v>
      </c>
      <c r="AC468" t="s">
        <v>1846</v>
      </c>
      <c r="AD468" t="s">
        <v>1846</v>
      </c>
      <c r="AR468" t="s">
        <v>1846</v>
      </c>
      <c r="AS468" t="s">
        <v>1846</v>
      </c>
    </row>
    <row r="469" spans="1:46" x14ac:dyDescent="0.55000000000000004">
      <c r="A469" s="155"/>
      <c r="B469" s="125">
        <v>5.6</v>
      </c>
      <c r="C469" s="119" t="s">
        <v>236</v>
      </c>
      <c r="D469" s="153"/>
      <c r="E469" s="124"/>
      <c r="L469">
        <v>1.7370000000000001</v>
      </c>
      <c r="M469">
        <v>1.105</v>
      </c>
      <c r="R469">
        <v>1.579</v>
      </c>
      <c r="S469">
        <v>1.266</v>
      </c>
      <c r="AM469" t="s">
        <v>1846</v>
      </c>
      <c r="AN469" t="s">
        <v>1846</v>
      </c>
    </row>
    <row r="470" spans="1:46" x14ac:dyDescent="0.55000000000000004">
      <c r="A470" s="155"/>
      <c r="B470" s="125">
        <v>6.1</v>
      </c>
      <c r="C470" s="119" t="s">
        <v>1298</v>
      </c>
      <c r="D470" s="153"/>
      <c r="E470" s="124"/>
      <c r="H470">
        <v>1.421</v>
      </c>
      <c r="W470">
        <v>1.579</v>
      </c>
      <c r="X470">
        <v>1.8180000000000001</v>
      </c>
      <c r="AC470" t="s">
        <v>1846</v>
      </c>
      <c r="AR470" t="s">
        <v>1846</v>
      </c>
      <c r="AS470" t="s">
        <v>1846</v>
      </c>
    </row>
    <row r="471" spans="1:46" x14ac:dyDescent="0.55000000000000004">
      <c r="A471" s="127">
        <v>120</v>
      </c>
      <c r="B471" s="119">
        <v>9.4</v>
      </c>
      <c r="C471" s="119" t="s">
        <v>263</v>
      </c>
      <c r="D471" s="119">
        <v>0</v>
      </c>
      <c r="E471" s="124">
        <v>8</v>
      </c>
      <c r="H471" s="113">
        <v>2.2109999999999999</v>
      </c>
      <c r="I471">
        <v>1.6579999999999999</v>
      </c>
      <c r="J471">
        <v>1.3420000000000001</v>
      </c>
      <c r="W471">
        <v>1.2629999999999999</v>
      </c>
      <c r="X471">
        <v>1.6579999999999999</v>
      </c>
      <c r="Y471">
        <v>1.1839999999999999</v>
      </c>
      <c r="AD471" t="s">
        <v>1844</v>
      </c>
      <c r="AR471" t="s">
        <v>1844</v>
      </c>
      <c r="AT471" t="s">
        <v>1844</v>
      </c>
    </row>
    <row r="472" spans="1:46" x14ac:dyDescent="0.55000000000000004">
      <c r="B472" s="84"/>
      <c r="C472" s="83"/>
      <c r="D472" s="83"/>
    </row>
    <row r="473" spans="1:46" x14ac:dyDescent="0.55000000000000004">
      <c r="B473" s="84"/>
      <c r="C473" s="83"/>
      <c r="D473" s="152"/>
    </row>
    <row r="474" spans="1:46" x14ac:dyDescent="0.55000000000000004">
      <c r="B474" s="84"/>
      <c r="C474" s="83"/>
      <c r="D474" s="152"/>
    </row>
    <row r="475" spans="1:46" x14ac:dyDescent="0.55000000000000004">
      <c r="B475" s="84"/>
      <c r="C475" s="83"/>
      <c r="D475" s="83"/>
    </row>
    <row r="476" spans="1:46" x14ac:dyDescent="0.55000000000000004">
      <c r="B476" s="82"/>
      <c r="C476" s="102"/>
      <c r="D476" s="83"/>
    </row>
    <row r="477" spans="1:46" x14ac:dyDescent="0.55000000000000004">
      <c r="B477" s="84"/>
      <c r="C477" s="102"/>
      <c r="D477" s="152"/>
    </row>
    <row r="478" spans="1:46" x14ac:dyDescent="0.55000000000000004">
      <c r="B478" s="84"/>
      <c r="C478" s="102"/>
      <c r="D478" s="152"/>
    </row>
    <row r="479" spans="1:46" x14ac:dyDescent="0.55000000000000004">
      <c r="B479" s="84"/>
      <c r="C479" s="102"/>
      <c r="D479" s="152"/>
    </row>
    <row r="480" spans="1:46" x14ac:dyDescent="0.55000000000000004">
      <c r="B480" s="102"/>
      <c r="C480" s="102"/>
      <c r="D480" s="152"/>
    </row>
    <row r="481" spans="2:5" x14ac:dyDescent="0.55000000000000004">
      <c r="B481" s="102"/>
      <c r="C481" s="83"/>
      <c r="D481" s="152"/>
    </row>
    <row r="482" spans="2:5" x14ac:dyDescent="0.55000000000000004">
      <c r="B482" s="84"/>
      <c r="C482" s="83"/>
      <c r="D482" s="152"/>
    </row>
    <row r="483" spans="2:5" x14ac:dyDescent="0.55000000000000004">
      <c r="B483" s="82"/>
      <c r="C483" s="83"/>
      <c r="D483" s="83"/>
      <c r="E483" s="37"/>
    </row>
    <row r="484" spans="2:5" x14ac:dyDescent="0.55000000000000004">
      <c r="B484" s="82"/>
      <c r="C484" s="83"/>
      <c r="D484" s="152"/>
    </row>
    <row r="485" spans="2:5" x14ac:dyDescent="0.55000000000000004">
      <c r="B485" s="84"/>
      <c r="C485" s="83"/>
      <c r="D485" s="152"/>
    </row>
    <row r="486" spans="2:5" x14ac:dyDescent="0.55000000000000004">
      <c r="B486" s="84"/>
      <c r="C486" s="83"/>
      <c r="D486" s="152"/>
    </row>
    <row r="487" spans="2:5" x14ac:dyDescent="0.55000000000000004">
      <c r="B487" s="84"/>
      <c r="C487" s="83"/>
      <c r="D487" s="152"/>
    </row>
    <row r="488" spans="2:5" x14ac:dyDescent="0.55000000000000004">
      <c r="B488" s="84"/>
      <c r="C488" s="83"/>
      <c r="D488" s="152"/>
    </row>
    <row r="489" spans="2:5" x14ac:dyDescent="0.55000000000000004">
      <c r="B489" s="84"/>
      <c r="C489" s="83"/>
      <c r="D489" s="152"/>
    </row>
    <row r="490" spans="2:5" x14ac:dyDescent="0.55000000000000004">
      <c r="B490" s="102"/>
      <c r="C490" s="83"/>
      <c r="D490" s="152"/>
    </row>
    <row r="491" spans="2:5" x14ac:dyDescent="0.55000000000000004">
      <c r="B491" s="84"/>
      <c r="C491" s="83"/>
      <c r="D491" s="152"/>
    </row>
    <row r="492" spans="2:5" x14ac:dyDescent="0.55000000000000004">
      <c r="B492" s="82"/>
      <c r="C492" s="83"/>
      <c r="D492" s="152"/>
    </row>
    <row r="493" spans="2:5" x14ac:dyDescent="0.55000000000000004">
      <c r="B493" s="82"/>
      <c r="C493" s="83"/>
      <c r="D493" s="152"/>
    </row>
    <row r="494" spans="2:5" x14ac:dyDescent="0.55000000000000004">
      <c r="B494" s="84"/>
      <c r="C494" s="83"/>
      <c r="D494" s="152"/>
    </row>
    <row r="495" spans="2:5" x14ac:dyDescent="0.55000000000000004">
      <c r="B495" s="84"/>
      <c r="C495" s="83"/>
      <c r="D495" s="152"/>
    </row>
    <row r="496" spans="2:5" x14ac:dyDescent="0.55000000000000004">
      <c r="B496" s="102"/>
      <c r="C496" s="83"/>
      <c r="D496" s="152"/>
    </row>
    <row r="497" spans="2:5" x14ac:dyDescent="0.55000000000000004">
      <c r="B497" s="102"/>
      <c r="C497" s="83"/>
      <c r="D497" s="152"/>
    </row>
    <row r="498" spans="2:5" x14ac:dyDescent="0.55000000000000004">
      <c r="B498" s="84"/>
      <c r="C498" s="83"/>
      <c r="D498" s="152"/>
    </row>
    <row r="499" spans="2:5" x14ac:dyDescent="0.55000000000000004">
      <c r="B499" s="84"/>
      <c r="C499" s="83"/>
      <c r="D499" s="152"/>
    </row>
    <row r="500" spans="2:5" x14ac:dyDescent="0.55000000000000004">
      <c r="B500" s="102"/>
      <c r="C500" s="83"/>
      <c r="D500" s="152"/>
    </row>
    <row r="501" spans="2:5" x14ac:dyDescent="0.55000000000000004">
      <c r="B501" s="102"/>
      <c r="C501" s="83"/>
      <c r="D501" s="152"/>
      <c r="E501" s="37"/>
    </row>
    <row r="502" spans="2:5" x14ac:dyDescent="0.55000000000000004">
      <c r="B502" s="156"/>
      <c r="C502" s="152"/>
      <c r="D502" s="152"/>
      <c r="E502" s="37"/>
    </row>
    <row r="503" spans="2:5" x14ac:dyDescent="0.55000000000000004">
      <c r="B503" s="156"/>
      <c r="C503" s="152"/>
      <c r="D503" s="152"/>
      <c r="E503" s="37"/>
    </row>
    <row r="504" spans="2:5" x14ac:dyDescent="0.55000000000000004">
      <c r="B504" s="84"/>
      <c r="C504" s="83"/>
      <c r="D504" s="83"/>
      <c r="E504" s="37"/>
    </row>
    <row r="505" spans="2:5" x14ac:dyDescent="0.55000000000000004">
      <c r="B505" s="102"/>
      <c r="C505" s="83"/>
      <c r="D505" s="83"/>
      <c r="E505" s="37"/>
    </row>
    <row r="506" spans="2:5" x14ac:dyDescent="0.55000000000000004">
      <c r="B506" s="84"/>
      <c r="C506" s="83"/>
      <c r="D506" s="152"/>
      <c r="E506" s="37"/>
    </row>
    <row r="507" spans="2:5" x14ac:dyDescent="0.55000000000000004">
      <c r="B507" s="84"/>
      <c r="C507" s="83"/>
      <c r="D507" s="152"/>
      <c r="E507" s="37"/>
    </row>
    <row r="508" spans="2:5" x14ac:dyDescent="0.55000000000000004">
      <c r="B508" s="102"/>
      <c r="C508" s="83"/>
      <c r="D508" s="152"/>
      <c r="E508" s="37"/>
    </row>
    <row r="509" spans="2:5" x14ac:dyDescent="0.55000000000000004">
      <c r="B509" s="84"/>
      <c r="C509" s="83"/>
      <c r="D509" s="152"/>
      <c r="E509" s="37"/>
    </row>
    <row r="510" spans="2:5" x14ac:dyDescent="0.55000000000000004">
      <c r="B510" s="84"/>
      <c r="C510" s="83"/>
      <c r="D510" s="152"/>
      <c r="E510" s="37"/>
    </row>
    <row r="511" spans="2:5" x14ac:dyDescent="0.55000000000000004">
      <c r="B511" s="102"/>
      <c r="C511" s="83"/>
      <c r="D511" s="152"/>
      <c r="E511" s="37"/>
    </row>
    <row r="512" spans="2:5" x14ac:dyDescent="0.55000000000000004">
      <c r="B512" s="84"/>
      <c r="C512" s="83"/>
      <c r="D512" s="152"/>
      <c r="E512" s="37"/>
    </row>
    <row r="513" spans="2:5" x14ac:dyDescent="0.55000000000000004">
      <c r="B513" s="84"/>
      <c r="C513" s="83"/>
      <c r="D513" s="83"/>
      <c r="E513" s="37"/>
    </row>
    <row r="514" spans="2:5" x14ac:dyDescent="0.55000000000000004">
      <c r="B514" s="84"/>
      <c r="C514" s="83"/>
      <c r="D514" s="152"/>
      <c r="E514" s="37"/>
    </row>
    <row r="515" spans="2:5" x14ac:dyDescent="0.55000000000000004">
      <c r="B515" s="84"/>
      <c r="C515" s="83"/>
      <c r="D515" s="152"/>
      <c r="E515" s="37"/>
    </row>
    <row r="516" spans="2:5" x14ac:dyDescent="0.55000000000000004">
      <c r="B516" s="84"/>
      <c r="C516" s="83"/>
      <c r="D516" s="152"/>
      <c r="E516" s="37"/>
    </row>
    <row r="517" spans="2:5" x14ac:dyDescent="0.55000000000000004">
      <c r="B517" s="84"/>
      <c r="C517" s="83"/>
      <c r="D517" s="152"/>
    </row>
    <row r="518" spans="2:5" x14ac:dyDescent="0.55000000000000004">
      <c r="B518" s="82"/>
      <c r="C518" s="83"/>
      <c r="D518" s="152"/>
    </row>
    <row r="519" spans="2:5" x14ac:dyDescent="0.55000000000000004">
      <c r="B519" s="82"/>
      <c r="C519" s="83"/>
      <c r="D519" s="152"/>
    </row>
    <row r="520" spans="2:5" x14ac:dyDescent="0.55000000000000004">
      <c r="B520" s="84"/>
      <c r="C520" s="83"/>
      <c r="D520" s="152"/>
    </row>
    <row r="521" spans="2:5" x14ac:dyDescent="0.55000000000000004">
      <c r="B521" s="84"/>
      <c r="C521" s="83"/>
      <c r="D521" s="152"/>
    </row>
    <row r="522" spans="2:5" x14ac:dyDescent="0.55000000000000004">
      <c r="B522" s="102"/>
      <c r="C522" s="83"/>
      <c r="D522" s="152"/>
    </row>
    <row r="523" spans="2:5" x14ac:dyDescent="0.55000000000000004">
      <c r="B523" s="84"/>
      <c r="C523" s="83"/>
      <c r="D523" s="152"/>
    </row>
    <row r="524" spans="2:5" x14ac:dyDescent="0.55000000000000004">
      <c r="B524" s="82"/>
      <c r="C524" s="83"/>
      <c r="D524" s="152"/>
    </row>
    <row r="525" spans="2:5" x14ac:dyDescent="0.55000000000000004">
      <c r="B525" s="84"/>
      <c r="C525" s="83"/>
      <c r="D525" s="152"/>
    </row>
    <row r="526" spans="2:5" x14ac:dyDescent="0.55000000000000004">
      <c r="B526" s="84"/>
      <c r="C526" s="83"/>
      <c r="D526" s="152"/>
    </row>
    <row r="527" spans="2:5" x14ac:dyDescent="0.55000000000000004">
      <c r="B527" s="84"/>
      <c r="C527" s="83"/>
      <c r="D527" s="152"/>
    </row>
    <row r="528" spans="2:5" x14ac:dyDescent="0.55000000000000004">
      <c r="B528" s="84"/>
      <c r="C528" s="83"/>
      <c r="D528" s="152"/>
    </row>
    <row r="529" spans="2:5" x14ac:dyDescent="0.55000000000000004">
      <c r="B529" s="84"/>
      <c r="C529" s="83"/>
      <c r="D529" s="152"/>
    </row>
    <row r="530" spans="2:5" x14ac:dyDescent="0.55000000000000004">
      <c r="B530" s="84"/>
      <c r="C530" s="83"/>
      <c r="D530" s="83"/>
    </row>
    <row r="531" spans="2:5" x14ac:dyDescent="0.55000000000000004">
      <c r="B531" s="84"/>
      <c r="C531" s="83"/>
      <c r="D531" s="152"/>
    </row>
    <row r="532" spans="2:5" x14ac:dyDescent="0.55000000000000004">
      <c r="B532" s="84"/>
      <c r="C532" s="83"/>
      <c r="D532" s="152"/>
    </row>
    <row r="533" spans="2:5" x14ac:dyDescent="0.55000000000000004">
      <c r="B533" s="84"/>
      <c r="C533" s="83"/>
      <c r="D533" s="152"/>
      <c r="E533" s="37"/>
    </row>
    <row r="534" spans="2:5" x14ac:dyDescent="0.55000000000000004">
      <c r="B534" s="84"/>
      <c r="C534" s="83"/>
      <c r="D534" s="152"/>
      <c r="E534" s="37"/>
    </row>
    <row r="535" spans="2:5" x14ac:dyDescent="0.55000000000000004">
      <c r="B535" s="84"/>
      <c r="C535" s="83"/>
      <c r="D535" s="152"/>
      <c r="E535" s="37"/>
    </row>
    <row r="536" spans="2:5" x14ac:dyDescent="0.55000000000000004">
      <c r="B536" s="102"/>
      <c r="C536" s="83"/>
      <c r="D536" s="152"/>
      <c r="E536" s="37"/>
    </row>
    <row r="537" spans="2:5" x14ac:dyDescent="0.55000000000000004">
      <c r="B537" s="84"/>
      <c r="C537" s="83"/>
      <c r="D537" s="152"/>
      <c r="E537" s="37"/>
    </row>
    <row r="538" spans="2:5" x14ac:dyDescent="0.55000000000000004">
      <c r="B538" s="84"/>
      <c r="C538" s="83"/>
      <c r="D538" s="83"/>
      <c r="E538" s="37"/>
    </row>
    <row r="539" spans="2:5" x14ac:dyDescent="0.55000000000000004">
      <c r="B539" s="84"/>
      <c r="C539" s="83"/>
      <c r="D539" s="152"/>
      <c r="E539" s="37"/>
    </row>
    <row r="540" spans="2:5" x14ac:dyDescent="0.55000000000000004">
      <c r="B540" s="84"/>
      <c r="C540" s="83"/>
      <c r="D540" s="152"/>
    </row>
    <row r="541" spans="2:5" x14ac:dyDescent="0.55000000000000004">
      <c r="B541" s="84"/>
      <c r="C541" s="83"/>
      <c r="D541" s="152"/>
    </row>
    <row r="542" spans="2:5" x14ac:dyDescent="0.55000000000000004">
      <c r="B542" s="84"/>
      <c r="C542" s="83"/>
      <c r="D542" s="152"/>
    </row>
    <row r="543" spans="2:5" x14ac:dyDescent="0.55000000000000004">
      <c r="B543" s="84"/>
      <c r="C543" s="83"/>
      <c r="D543" s="152"/>
    </row>
    <row r="544" spans="2:5" x14ac:dyDescent="0.55000000000000004">
      <c r="B544" s="84"/>
      <c r="C544" s="83"/>
      <c r="D544" s="152"/>
    </row>
    <row r="545" spans="2:5" x14ac:dyDescent="0.55000000000000004">
      <c r="B545" s="84"/>
      <c r="C545" s="83"/>
      <c r="D545" s="152"/>
    </row>
    <row r="546" spans="2:5" x14ac:dyDescent="0.55000000000000004">
      <c r="B546" s="102"/>
      <c r="C546" s="83"/>
      <c r="D546" s="152"/>
    </row>
    <row r="547" spans="2:5" x14ac:dyDescent="0.55000000000000004">
      <c r="B547" s="84"/>
      <c r="C547" s="83"/>
      <c r="D547" s="152"/>
    </row>
    <row r="548" spans="2:5" x14ac:dyDescent="0.55000000000000004">
      <c r="B548" s="84"/>
      <c r="C548" s="83"/>
      <c r="D548" s="152"/>
    </row>
    <row r="549" spans="2:5" x14ac:dyDescent="0.55000000000000004">
      <c r="B549" s="84"/>
      <c r="C549" s="83"/>
      <c r="D549" s="152"/>
    </row>
    <row r="550" spans="2:5" x14ac:dyDescent="0.55000000000000004">
      <c r="B550" s="82"/>
      <c r="C550" s="83"/>
      <c r="D550" s="152"/>
    </row>
    <row r="551" spans="2:5" x14ac:dyDescent="0.55000000000000004">
      <c r="B551" s="102"/>
      <c r="C551" s="83"/>
      <c r="D551" s="152"/>
      <c r="E551" s="37"/>
    </row>
    <row r="552" spans="2:5" x14ac:dyDescent="0.55000000000000004">
      <c r="B552" s="102"/>
      <c r="C552" s="83"/>
      <c r="D552" s="152"/>
      <c r="E552" s="37"/>
    </row>
    <row r="553" spans="2:5" x14ac:dyDescent="0.55000000000000004">
      <c r="B553" s="84"/>
      <c r="C553" s="83"/>
      <c r="D553" s="152"/>
      <c r="E553" s="37"/>
    </row>
    <row r="554" spans="2:5" x14ac:dyDescent="0.55000000000000004">
      <c r="B554" s="84"/>
      <c r="C554" s="83"/>
      <c r="D554" s="83"/>
      <c r="E554" s="37"/>
    </row>
    <row r="555" spans="2:5" x14ac:dyDescent="0.55000000000000004">
      <c r="B555" s="84"/>
      <c r="C555" s="83"/>
      <c r="D555" s="152"/>
      <c r="E555" s="37"/>
    </row>
    <row r="556" spans="2:5" x14ac:dyDescent="0.55000000000000004">
      <c r="B556" s="84"/>
      <c r="C556" s="83"/>
      <c r="D556" s="152"/>
      <c r="E556" s="37"/>
    </row>
    <row r="557" spans="2:5" x14ac:dyDescent="0.55000000000000004">
      <c r="B557" s="84"/>
      <c r="C557" s="83"/>
      <c r="D557" s="152"/>
      <c r="E557" s="37"/>
    </row>
    <row r="558" spans="2:5" x14ac:dyDescent="0.55000000000000004">
      <c r="B558" s="84"/>
      <c r="C558" s="83"/>
      <c r="D558" s="152"/>
      <c r="E558" s="37"/>
    </row>
    <row r="559" spans="2:5" x14ac:dyDescent="0.55000000000000004">
      <c r="B559" s="84"/>
      <c r="C559" s="83"/>
      <c r="D559" s="152"/>
      <c r="E559" s="37"/>
    </row>
    <row r="560" spans="2:5" x14ac:dyDescent="0.55000000000000004">
      <c r="B560" s="84"/>
      <c r="C560" s="83"/>
      <c r="D560" s="152"/>
      <c r="E560" s="37"/>
    </row>
    <row r="561" spans="2:5" x14ac:dyDescent="0.55000000000000004">
      <c r="B561" s="84"/>
      <c r="C561" s="83"/>
      <c r="D561" s="152"/>
      <c r="E561" s="37"/>
    </row>
    <row r="562" spans="2:5" x14ac:dyDescent="0.55000000000000004">
      <c r="B562" s="84"/>
      <c r="C562" s="83"/>
      <c r="D562" s="152"/>
    </row>
    <row r="563" spans="2:5" x14ac:dyDescent="0.55000000000000004">
      <c r="B563" s="82"/>
      <c r="C563" s="83"/>
      <c r="D563" s="152"/>
    </row>
    <row r="564" spans="2:5" x14ac:dyDescent="0.55000000000000004">
      <c r="B564" s="84"/>
      <c r="C564" s="83"/>
      <c r="D564" s="152"/>
    </row>
    <row r="565" spans="2:5" x14ac:dyDescent="0.55000000000000004">
      <c r="B565" s="102"/>
      <c r="C565" s="83"/>
      <c r="D565" s="152"/>
    </row>
    <row r="566" spans="2:5" x14ac:dyDescent="0.55000000000000004">
      <c r="B566" s="84"/>
      <c r="C566" s="83"/>
      <c r="D566" s="152"/>
    </row>
    <row r="567" spans="2:5" x14ac:dyDescent="0.55000000000000004">
      <c r="B567" s="84"/>
      <c r="C567" s="83"/>
      <c r="D567" s="152"/>
    </row>
    <row r="568" spans="2:5" x14ac:dyDescent="0.55000000000000004">
      <c r="B568" s="84"/>
      <c r="C568" s="83"/>
      <c r="D568" s="152"/>
    </row>
    <row r="569" spans="2:5" x14ac:dyDescent="0.55000000000000004">
      <c r="B569" s="84"/>
      <c r="C569" s="83"/>
      <c r="D569" s="152"/>
    </row>
    <row r="570" spans="2:5" x14ac:dyDescent="0.55000000000000004">
      <c r="B570" s="84"/>
      <c r="C570" s="83"/>
      <c r="D570" s="152"/>
    </row>
    <row r="571" spans="2:5" x14ac:dyDescent="0.55000000000000004">
      <c r="B571" s="84"/>
      <c r="C571" s="83"/>
      <c r="D571" s="152"/>
    </row>
    <row r="572" spans="2:5" x14ac:dyDescent="0.55000000000000004">
      <c r="B572" s="84"/>
      <c r="C572" s="83"/>
      <c r="D572" s="152"/>
    </row>
    <row r="573" spans="2:5" x14ac:dyDescent="0.55000000000000004">
      <c r="B573" s="84"/>
      <c r="C573" s="83"/>
      <c r="D573" s="152"/>
    </row>
    <row r="574" spans="2:5" x14ac:dyDescent="0.55000000000000004">
      <c r="B574" s="84"/>
      <c r="C574" s="83"/>
      <c r="D574" s="152"/>
    </row>
    <row r="575" spans="2:5" x14ac:dyDescent="0.55000000000000004">
      <c r="B575" s="84"/>
      <c r="C575" s="83"/>
      <c r="D575" s="152"/>
    </row>
    <row r="576" spans="2:5" x14ac:dyDescent="0.55000000000000004">
      <c r="B576" s="84"/>
      <c r="C576" s="83"/>
      <c r="D576" s="152"/>
    </row>
    <row r="577" spans="2:5" x14ac:dyDescent="0.55000000000000004">
      <c r="B577" s="84"/>
      <c r="C577" s="83"/>
      <c r="D577" s="152"/>
    </row>
    <row r="578" spans="2:5" x14ac:dyDescent="0.55000000000000004">
      <c r="B578" s="84"/>
      <c r="C578" s="83"/>
      <c r="D578" s="152"/>
      <c r="E578" s="37"/>
    </row>
    <row r="579" spans="2:5" x14ac:dyDescent="0.55000000000000004">
      <c r="B579" s="84"/>
      <c r="C579" s="83"/>
      <c r="D579" s="152"/>
      <c r="E579" s="37"/>
    </row>
    <row r="580" spans="2:5" x14ac:dyDescent="0.55000000000000004">
      <c r="B580" s="84"/>
      <c r="C580" s="83"/>
      <c r="D580" s="152"/>
      <c r="E580" s="37"/>
    </row>
    <row r="581" spans="2:5" x14ac:dyDescent="0.55000000000000004">
      <c r="B581" s="102"/>
      <c r="C581" s="83"/>
      <c r="D581" s="152"/>
      <c r="E581" s="37"/>
    </row>
    <row r="582" spans="2:5" x14ac:dyDescent="0.55000000000000004">
      <c r="B582" s="82"/>
      <c r="C582" s="83"/>
      <c r="D582" s="83"/>
      <c r="E582" s="37"/>
    </row>
    <row r="583" spans="2:5" x14ac:dyDescent="0.55000000000000004">
      <c r="B583" s="84"/>
      <c r="C583" s="83"/>
      <c r="D583" s="152"/>
      <c r="E583" s="37"/>
    </row>
    <row r="584" spans="2:5" x14ac:dyDescent="0.55000000000000004">
      <c r="B584" s="84"/>
      <c r="C584" s="83"/>
      <c r="D584" s="152"/>
      <c r="E584" s="37"/>
    </row>
    <row r="585" spans="2:5" x14ac:dyDescent="0.55000000000000004">
      <c r="B585" s="84"/>
      <c r="C585" s="83"/>
      <c r="D585" s="152"/>
      <c r="E585" s="37"/>
    </row>
    <row r="586" spans="2:5" x14ac:dyDescent="0.55000000000000004">
      <c r="B586" s="102"/>
      <c r="C586" s="83"/>
      <c r="D586" s="152"/>
      <c r="E586" s="37"/>
    </row>
    <row r="587" spans="2:5" x14ac:dyDescent="0.55000000000000004">
      <c r="B587" s="84"/>
      <c r="C587" s="83"/>
      <c r="D587" s="152"/>
    </row>
    <row r="588" spans="2:5" x14ac:dyDescent="0.55000000000000004">
      <c r="B588" s="102"/>
      <c r="C588" s="83"/>
      <c r="D588" s="152"/>
    </row>
    <row r="589" spans="2:5" x14ac:dyDescent="0.55000000000000004">
      <c r="B589" s="84"/>
      <c r="C589" s="83"/>
      <c r="D589" s="152"/>
    </row>
    <row r="590" spans="2:5" x14ac:dyDescent="0.55000000000000004">
      <c r="B590" s="84"/>
      <c r="C590" s="83"/>
      <c r="D590" s="152"/>
    </row>
    <row r="591" spans="2:5" x14ac:dyDescent="0.55000000000000004">
      <c r="B591" s="84"/>
      <c r="C591" s="83"/>
      <c r="D591" s="152"/>
    </row>
    <row r="592" spans="2:5" x14ac:dyDescent="0.55000000000000004">
      <c r="B592" s="84"/>
      <c r="C592" s="83"/>
      <c r="D592" s="152"/>
    </row>
    <row r="593" spans="2:5" x14ac:dyDescent="0.55000000000000004">
      <c r="B593" s="84"/>
      <c r="C593" s="83"/>
      <c r="D593" s="152"/>
    </row>
    <row r="594" spans="2:5" x14ac:dyDescent="0.55000000000000004">
      <c r="B594" s="84"/>
      <c r="C594" s="83"/>
      <c r="D594" s="152"/>
    </row>
    <row r="595" spans="2:5" x14ac:dyDescent="0.55000000000000004">
      <c r="B595" s="102"/>
      <c r="C595" s="83"/>
      <c r="D595" s="152"/>
    </row>
    <row r="596" spans="2:5" x14ac:dyDescent="0.55000000000000004">
      <c r="B596" s="84"/>
      <c r="C596" s="83"/>
      <c r="D596" s="152"/>
    </row>
    <row r="597" spans="2:5" x14ac:dyDescent="0.55000000000000004">
      <c r="B597" s="82"/>
      <c r="C597" s="83"/>
      <c r="D597" s="152"/>
    </row>
    <row r="598" spans="2:5" x14ac:dyDescent="0.55000000000000004">
      <c r="B598" s="84"/>
      <c r="C598" s="83"/>
      <c r="D598" s="152"/>
    </row>
    <row r="599" spans="2:5" x14ac:dyDescent="0.55000000000000004">
      <c r="B599" s="84"/>
      <c r="C599" s="83"/>
      <c r="D599" s="152"/>
      <c r="E599" s="37"/>
    </row>
    <row r="600" spans="2:5" x14ac:dyDescent="0.55000000000000004">
      <c r="B600" s="84"/>
      <c r="C600" s="83"/>
      <c r="D600" s="152"/>
      <c r="E600" s="37"/>
    </row>
    <row r="601" spans="2:5" x14ac:dyDescent="0.55000000000000004">
      <c r="B601" s="102"/>
      <c r="C601" s="83"/>
      <c r="D601" s="152"/>
      <c r="E601" s="37"/>
    </row>
    <row r="602" spans="2:5" x14ac:dyDescent="0.55000000000000004">
      <c r="B602" s="84"/>
      <c r="C602" s="83"/>
      <c r="D602" s="152"/>
      <c r="E602" s="37"/>
    </row>
    <row r="603" spans="2:5" x14ac:dyDescent="0.55000000000000004">
      <c r="B603" s="83"/>
      <c r="C603" s="83"/>
      <c r="D603" s="83"/>
      <c r="E603" s="37"/>
    </row>
    <row r="604" spans="2:5" x14ac:dyDescent="0.55000000000000004">
      <c r="B604" s="83"/>
      <c r="C604" s="83"/>
      <c r="D604" s="152"/>
      <c r="E604" s="37"/>
    </row>
    <row r="605" spans="2:5" x14ac:dyDescent="0.55000000000000004">
      <c r="B605" s="83"/>
      <c r="C605" s="83"/>
      <c r="D605" s="152"/>
      <c r="E605" s="37"/>
    </row>
    <row r="606" spans="2:5" x14ac:dyDescent="0.55000000000000004">
      <c r="B606" s="83"/>
      <c r="C606" s="83"/>
      <c r="D606" s="83"/>
      <c r="E606" s="37"/>
    </row>
    <row r="607" spans="2:5" x14ac:dyDescent="0.55000000000000004">
      <c r="B607" s="83"/>
      <c r="C607" s="83"/>
      <c r="D607" s="152"/>
      <c r="E607" s="37"/>
    </row>
    <row r="608" spans="2:5" x14ac:dyDescent="0.55000000000000004">
      <c r="B608" s="83"/>
      <c r="C608" s="83"/>
      <c r="D608" s="152"/>
    </row>
    <row r="609" spans="2:5" x14ac:dyDescent="0.55000000000000004">
      <c r="B609" s="83"/>
      <c r="C609" s="83"/>
      <c r="D609" s="152"/>
    </row>
    <row r="610" spans="2:5" x14ac:dyDescent="0.55000000000000004">
      <c r="B610" s="83"/>
      <c r="C610" s="83"/>
      <c r="D610" s="152"/>
    </row>
    <row r="611" spans="2:5" x14ac:dyDescent="0.55000000000000004">
      <c r="B611" s="83"/>
      <c r="C611" s="83"/>
      <c r="D611" s="152"/>
    </row>
    <row r="612" spans="2:5" x14ac:dyDescent="0.55000000000000004">
      <c r="B612" s="83"/>
      <c r="C612" s="83"/>
      <c r="D612" s="152"/>
    </row>
    <row r="613" spans="2:5" x14ac:dyDescent="0.55000000000000004">
      <c r="B613" s="83"/>
      <c r="C613" s="83"/>
      <c r="D613" s="152"/>
      <c r="E613" s="37"/>
    </row>
    <row r="614" spans="2:5" x14ac:dyDescent="0.55000000000000004">
      <c r="B614" s="83"/>
      <c r="C614" s="83"/>
      <c r="D614" s="83"/>
      <c r="E614" s="37"/>
    </row>
    <row r="615" spans="2:5" x14ac:dyDescent="0.55000000000000004">
      <c r="B615" s="83"/>
      <c r="C615" s="83"/>
      <c r="D615" s="83"/>
      <c r="E615" s="37"/>
    </row>
    <row r="616" spans="2:5" x14ac:dyDescent="0.55000000000000004">
      <c r="B616" s="83"/>
      <c r="C616" s="83"/>
      <c r="D616" s="83"/>
      <c r="E616" s="37"/>
    </row>
    <row r="617" spans="2:5" x14ac:dyDescent="0.55000000000000004">
      <c r="B617" s="83"/>
      <c r="C617" s="83"/>
      <c r="D617" s="152"/>
      <c r="E617" s="37"/>
    </row>
    <row r="618" spans="2:5" x14ac:dyDescent="0.55000000000000004">
      <c r="B618" s="83"/>
      <c r="C618" s="83"/>
      <c r="D618" s="152"/>
      <c r="E618" s="37"/>
    </row>
    <row r="619" spans="2:5" x14ac:dyDescent="0.55000000000000004">
      <c r="B619" s="83"/>
      <c r="C619" s="83"/>
      <c r="D619" s="152"/>
      <c r="E619" s="37"/>
    </row>
    <row r="620" spans="2:5" x14ac:dyDescent="0.55000000000000004">
      <c r="B620" s="83"/>
      <c r="C620" s="83"/>
      <c r="D620" s="152"/>
      <c r="E620" s="37"/>
    </row>
    <row r="621" spans="2:5" x14ac:dyDescent="0.55000000000000004">
      <c r="B621" s="83"/>
      <c r="C621" s="83"/>
      <c r="D621" s="83"/>
    </row>
    <row r="622" spans="2:5" x14ac:dyDescent="0.55000000000000004">
      <c r="B622" s="83"/>
      <c r="C622" s="83"/>
      <c r="D622" s="152"/>
    </row>
    <row r="623" spans="2:5" x14ac:dyDescent="0.55000000000000004">
      <c r="B623" s="83"/>
      <c r="C623" s="83"/>
      <c r="D623" s="152"/>
    </row>
    <row r="624" spans="2:5" x14ac:dyDescent="0.55000000000000004">
      <c r="B624" s="83"/>
      <c r="C624" s="83"/>
      <c r="D624" s="152"/>
    </row>
    <row r="625" spans="2:4" x14ac:dyDescent="0.55000000000000004">
      <c r="B625" s="83"/>
      <c r="C625" s="83"/>
      <c r="D625" s="83"/>
    </row>
    <row r="626" spans="2:4" x14ac:dyDescent="0.55000000000000004">
      <c r="B626" s="83"/>
      <c r="C626" s="83"/>
      <c r="D626" s="152"/>
    </row>
    <row r="627" spans="2:4" x14ac:dyDescent="0.55000000000000004">
      <c r="B627" s="83"/>
      <c r="C627" s="83"/>
      <c r="D627" s="152"/>
    </row>
    <row r="628" spans="2:4" x14ac:dyDescent="0.55000000000000004">
      <c r="B628" s="83"/>
      <c r="C628" s="83"/>
      <c r="D628" s="152"/>
    </row>
    <row r="629" spans="2:4" x14ac:dyDescent="0.55000000000000004">
      <c r="B629" s="83"/>
      <c r="C629" s="83"/>
      <c r="D629" s="152"/>
    </row>
    <row r="630" spans="2:4" x14ac:dyDescent="0.55000000000000004">
      <c r="B630" s="83"/>
      <c r="C630" s="83"/>
      <c r="D630" s="152"/>
    </row>
    <row r="631" spans="2:4" x14ac:dyDescent="0.55000000000000004">
      <c r="B631" s="83"/>
      <c r="C631" s="83"/>
      <c r="D631" s="152"/>
    </row>
    <row r="632" spans="2:4" x14ac:dyDescent="0.55000000000000004">
      <c r="B632" s="102"/>
      <c r="C632" s="83"/>
      <c r="D632" s="152"/>
    </row>
    <row r="633" spans="2:4" x14ac:dyDescent="0.55000000000000004">
      <c r="B633" s="83"/>
      <c r="C633" s="83"/>
      <c r="D633" s="152"/>
    </row>
    <row r="634" spans="2:4" x14ac:dyDescent="0.55000000000000004">
      <c r="B634" s="83"/>
      <c r="C634" s="83"/>
      <c r="D634" s="152"/>
    </row>
    <row r="635" spans="2:4" x14ac:dyDescent="0.55000000000000004">
      <c r="B635" s="83"/>
      <c r="C635" s="83"/>
      <c r="D635" s="152"/>
    </row>
    <row r="636" spans="2:4" x14ac:dyDescent="0.55000000000000004">
      <c r="B636" s="83"/>
      <c r="C636" s="83"/>
      <c r="D636" s="152"/>
    </row>
    <row r="637" spans="2:4" x14ac:dyDescent="0.55000000000000004">
      <c r="B637" s="83"/>
      <c r="C637" s="83"/>
      <c r="D637" s="152"/>
    </row>
    <row r="638" spans="2:4" x14ac:dyDescent="0.55000000000000004">
      <c r="B638" s="83"/>
      <c r="C638" s="83"/>
      <c r="D638" s="152"/>
    </row>
    <row r="639" spans="2:4" x14ac:dyDescent="0.55000000000000004">
      <c r="B639" s="83"/>
      <c r="C639" s="83"/>
      <c r="D639" s="152"/>
    </row>
    <row r="640" spans="2:4" x14ac:dyDescent="0.55000000000000004">
      <c r="B640" s="83"/>
      <c r="C640" s="83"/>
      <c r="D640" s="152"/>
    </row>
    <row r="641" spans="2:5" x14ac:dyDescent="0.55000000000000004">
      <c r="B641" s="83"/>
      <c r="C641" s="83"/>
      <c r="D641" s="152"/>
    </row>
    <row r="642" spans="2:5" x14ac:dyDescent="0.55000000000000004">
      <c r="B642" s="83"/>
      <c r="C642" s="83"/>
      <c r="D642" s="152"/>
    </row>
    <row r="643" spans="2:5" x14ac:dyDescent="0.55000000000000004">
      <c r="B643" s="83"/>
      <c r="C643" s="83"/>
      <c r="D643" s="152"/>
      <c r="E643" s="37"/>
    </row>
    <row r="644" spans="2:5" x14ac:dyDescent="0.55000000000000004">
      <c r="B644" s="83"/>
      <c r="C644" s="83"/>
      <c r="D644" s="152"/>
      <c r="E644" s="37"/>
    </row>
    <row r="645" spans="2:5" x14ac:dyDescent="0.55000000000000004">
      <c r="B645" s="83"/>
      <c r="C645" s="83"/>
      <c r="D645" s="83"/>
      <c r="E645" s="37"/>
    </row>
    <row r="646" spans="2:5" x14ac:dyDescent="0.55000000000000004">
      <c r="B646" s="83"/>
      <c r="C646" s="83"/>
      <c r="D646" s="83"/>
      <c r="E646" s="37"/>
    </row>
    <row r="647" spans="2:5" x14ac:dyDescent="0.55000000000000004">
      <c r="B647" s="83"/>
      <c r="C647" s="83"/>
      <c r="D647" s="152"/>
      <c r="E647" s="37"/>
    </row>
    <row r="648" spans="2:5" x14ac:dyDescent="0.55000000000000004">
      <c r="B648" s="83"/>
      <c r="C648" s="83"/>
      <c r="D648" s="152"/>
      <c r="E648" s="37"/>
    </row>
    <row r="649" spans="2:5" x14ac:dyDescent="0.55000000000000004">
      <c r="B649" s="83"/>
      <c r="C649" s="83"/>
      <c r="D649" s="152"/>
      <c r="E649" s="37"/>
    </row>
    <row r="650" spans="2:5" x14ac:dyDescent="0.55000000000000004">
      <c r="B650" s="83"/>
      <c r="C650" s="83"/>
      <c r="D650" s="152"/>
      <c r="E650" s="37"/>
    </row>
    <row r="651" spans="2:5" x14ac:dyDescent="0.55000000000000004">
      <c r="B651" s="83"/>
      <c r="C651" s="83"/>
      <c r="D651" s="83"/>
      <c r="E651" s="37"/>
    </row>
    <row r="652" spans="2:5" x14ac:dyDescent="0.55000000000000004">
      <c r="B652" s="83"/>
      <c r="C652" s="83"/>
      <c r="D652" s="83"/>
      <c r="E652" s="37"/>
    </row>
    <row r="653" spans="2:5" x14ac:dyDescent="0.55000000000000004">
      <c r="B653" s="83"/>
      <c r="C653" s="83"/>
      <c r="D653" s="152"/>
      <c r="E653" s="37"/>
    </row>
    <row r="654" spans="2:5" x14ac:dyDescent="0.55000000000000004">
      <c r="B654" s="83"/>
      <c r="C654" s="83"/>
      <c r="D654" s="152"/>
      <c r="E654" s="37"/>
    </row>
    <row r="655" spans="2:5" x14ac:dyDescent="0.55000000000000004">
      <c r="B655" s="83"/>
      <c r="C655" s="83"/>
      <c r="D655" s="152"/>
      <c r="E655" s="37"/>
    </row>
    <row r="656" spans="2:5" x14ac:dyDescent="0.55000000000000004">
      <c r="B656" s="83"/>
      <c r="C656" s="83"/>
      <c r="D656" s="152"/>
      <c r="E656" s="37"/>
    </row>
    <row r="657" spans="2:5" x14ac:dyDescent="0.55000000000000004">
      <c r="B657" s="83"/>
      <c r="C657" s="83"/>
      <c r="D657" s="152"/>
      <c r="E657" s="37"/>
    </row>
    <row r="658" spans="2:5" x14ac:dyDescent="0.55000000000000004">
      <c r="B658" s="83"/>
      <c r="C658" s="83"/>
      <c r="D658" s="152"/>
    </row>
    <row r="659" spans="2:5" x14ac:dyDescent="0.55000000000000004">
      <c r="B659" s="83"/>
      <c r="C659" s="83"/>
      <c r="D659" s="152"/>
    </row>
    <row r="660" spans="2:5" x14ac:dyDescent="0.55000000000000004">
      <c r="B660" s="102"/>
      <c r="C660" s="83"/>
      <c r="D660" s="152"/>
    </row>
    <row r="661" spans="2:5" x14ac:dyDescent="0.55000000000000004">
      <c r="B661" s="83"/>
      <c r="C661" s="83"/>
      <c r="D661" s="152"/>
    </row>
    <row r="662" spans="2:5" x14ac:dyDescent="0.55000000000000004">
      <c r="B662" s="83"/>
      <c r="C662" s="83"/>
      <c r="D662" s="152"/>
    </row>
    <row r="663" spans="2:5" x14ac:dyDescent="0.55000000000000004">
      <c r="B663" s="83"/>
      <c r="C663" s="83"/>
      <c r="D663" s="152"/>
    </row>
    <row r="664" spans="2:5" x14ac:dyDescent="0.55000000000000004">
      <c r="B664" s="83"/>
      <c r="C664" s="83"/>
      <c r="D664" s="152"/>
    </row>
    <row r="665" spans="2:5" x14ac:dyDescent="0.55000000000000004">
      <c r="B665" s="83"/>
      <c r="C665" s="83"/>
      <c r="D665" s="152"/>
    </row>
    <row r="666" spans="2:5" x14ac:dyDescent="0.55000000000000004">
      <c r="B666" s="102"/>
      <c r="C666" s="83"/>
      <c r="D666" s="152"/>
    </row>
    <row r="667" spans="2:5" x14ac:dyDescent="0.55000000000000004">
      <c r="B667" s="83"/>
      <c r="C667" s="83"/>
      <c r="D667" s="152"/>
    </row>
    <row r="668" spans="2:5" x14ac:dyDescent="0.55000000000000004">
      <c r="B668" s="83"/>
      <c r="C668" s="83"/>
      <c r="D668" s="152"/>
    </row>
    <row r="669" spans="2:5" x14ac:dyDescent="0.55000000000000004">
      <c r="B669" s="83"/>
      <c r="C669" s="83"/>
      <c r="D669" s="83"/>
    </row>
    <row r="670" spans="2:5" x14ac:dyDescent="0.55000000000000004">
      <c r="B670" s="83"/>
      <c r="C670" s="83"/>
      <c r="D670" s="152"/>
    </row>
    <row r="671" spans="2:5" x14ac:dyDescent="0.55000000000000004">
      <c r="B671" s="83"/>
      <c r="C671" s="83"/>
      <c r="D671" s="152"/>
    </row>
    <row r="672" spans="2:5" x14ac:dyDescent="0.55000000000000004">
      <c r="B672" s="83"/>
      <c r="C672" s="83"/>
      <c r="D672" s="152"/>
    </row>
    <row r="673" spans="2:5" x14ac:dyDescent="0.55000000000000004">
      <c r="B673" s="83"/>
      <c r="C673" s="83"/>
      <c r="D673" s="152"/>
    </row>
    <row r="674" spans="2:5" x14ac:dyDescent="0.55000000000000004">
      <c r="B674" s="83"/>
      <c r="C674" s="83"/>
      <c r="D674" s="152"/>
    </row>
    <row r="675" spans="2:5" x14ac:dyDescent="0.55000000000000004">
      <c r="B675" s="83"/>
      <c r="C675" s="83"/>
      <c r="D675" s="152"/>
    </row>
    <row r="676" spans="2:5" x14ac:dyDescent="0.55000000000000004">
      <c r="B676" s="83"/>
      <c r="C676" s="83"/>
      <c r="D676" s="152"/>
    </row>
    <row r="677" spans="2:5" x14ac:dyDescent="0.55000000000000004">
      <c r="B677" s="83"/>
      <c r="C677" s="83"/>
      <c r="D677" s="152"/>
    </row>
    <row r="678" spans="2:5" x14ac:dyDescent="0.55000000000000004">
      <c r="B678" s="83"/>
      <c r="C678" s="83"/>
      <c r="D678" s="152"/>
    </row>
    <row r="679" spans="2:5" x14ac:dyDescent="0.55000000000000004">
      <c r="B679" s="83"/>
      <c r="C679" s="83"/>
      <c r="D679" s="152"/>
      <c r="E679" s="37"/>
    </row>
    <row r="680" spans="2:5" x14ac:dyDescent="0.55000000000000004">
      <c r="B680" s="83"/>
      <c r="C680" s="83"/>
      <c r="D680" s="83"/>
      <c r="E680" s="37"/>
    </row>
    <row r="681" spans="2:5" x14ac:dyDescent="0.55000000000000004">
      <c r="B681" s="83"/>
      <c r="C681" s="83"/>
      <c r="D681" s="83"/>
      <c r="E681" s="37"/>
    </row>
    <row r="682" spans="2:5" x14ac:dyDescent="0.55000000000000004">
      <c r="B682" s="83"/>
      <c r="C682" s="83"/>
      <c r="D682" s="152"/>
      <c r="E682" s="37"/>
    </row>
    <row r="683" spans="2:5" x14ac:dyDescent="0.55000000000000004">
      <c r="B683" s="83"/>
      <c r="C683" s="83"/>
      <c r="D683" s="152"/>
      <c r="E683" s="37"/>
    </row>
    <row r="684" spans="2:5" x14ac:dyDescent="0.55000000000000004">
      <c r="B684" s="83"/>
      <c r="C684" s="83"/>
      <c r="D684" s="152"/>
      <c r="E684" s="37"/>
    </row>
    <row r="685" spans="2:5" x14ac:dyDescent="0.55000000000000004">
      <c r="B685" s="102"/>
      <c r="C685" s="83"/>
      <c r="D685" s="152"/>
      <c r="E685" s="37"/>
    </row>
    <row r="686" spans="2:5" x14ac:dyDescent="0.55000000000000004">
      <c r="B686" s="83"/>
      <c r="C686" s="83"/>
      <c r="D686" s="152"/>
      <c r="E686" s="37"/>
    </row>
    <row r="687" spans="2:5" x14ac:dyDescent="0.55000000000000004">
      <c r="B687" s="83"/>
      <c r="C687" s="83"/>
      <c r="D687" s="152"/>
      <c r="E687" s="37"/>
    </row>
    <row r="688" spans="2:5" x14ac:dyDescent="0.55000000000000004">
      <c r="B688" s="83"/>
      <c r="C688" s="83"/>
      <c r="D688" s="152"/>
      <c r="E688" s="37"/>
    </row>
    <row r="689" spans="2:5" x14ac:dyDescent="0.55000000000000004">
      <c r="B689" s="83"/>
      <c r="C689" s="83"/>
      <c r="D689" s="152"/>
      <c r="E689" s="37"/>
    </row>
    <row r="690" spans="2:5" x14ac:dyDescent="0.55000000000000004">
      <c r="B690" s="83"/>
      <c r="C690" s="83"/>
      <c r="D690" s="152"/>
      <c r="E690" s="37"/>
    </row>
    <row r="691" spans="2:5" x14ac:dyDescent="0.55000000000000004">
      <c r="B691" s="83"/>
      <c r="C691" s="83"/>
      <c r="D691" s="152"/>
      <c r="E691" s="37"/>
    </row>
    <row r="692" spans="2:5" x14ac:dyDescent="0.55000000000000004">
      <c r="B692" s="83"/>
      <c r="C692" s="83"/>
      <c r="D692" s="152"/>
      <c r="E692" s="37"/>
    </row>
    <row r="693" spans="2:5" x14ac:dyDescent="0.55000000000000004">
      <c r="B693" s="83"/>
      <c r="C693" s="83"/>
      <c r="D693" s="152"/>
      <c r="E693" s="37"/>
    </row>
    <row r="694" spans="2:5" x14ac:dyDescent="0.55000000000000004">
      <c r="B694" s="102"/>
      <c r="C694" s="83"/>
      <c r="D694" s="152"/>
      <c r="E694" s="37"/>
    </row>
    <row r="695" spans="2:5" x14ac:dyDescent="0.55000000000000004">
      <c r="B695" s="83"/>
      <c r="C695" s="83"/>
      <c r="D695" s="83"/>
      <c r="E695" s="37"/>
    </row>
    <row r="696" spans="2:5" x14ac:dyDescent="0.55000000000000004">
      <c r="B696" s="83"/>
      <c r="C696" s="83"/>
      <c r="D696" s="83"/>
      <c r="E696" s="37"/>
    </row>
    <row r="697" spans="2:5" x14ac:dyDescent="0.55000000000000004">
      <c r="B697" s="83"/>
      <c r="C697" s="83"/>
      <c r="D697" s="152"/>
      <c r="E697" s="37"/>
    </row>
    <row r="698" spans="2:5" x14ac:dyDescent="0.55000000000000004">
      <c r="B698" s="83"/>
      <c r="C698" s="83"/>
      <c r="D698" s="152"/>
      <c r="E698" s="37"/>
    </row>
    <row r="699" spans="2:5" x14ac:dyDescent="0.55000000000000004">
      <c r="B699" s="83"/>
      <c r="C699" s="83"/>
      <c r="D699" s="152"/>
      <c r="E699" s="37"/>
    </row>
    <row r="700" spans="2:5" x14ac:dyDescent="0.55000000000000004">
      <c r="B700" s="102"/>
      <c r="C700" s="83"/>
      <c r="D700" s="152"/>
      <c r="E700" s="37"/>
    </row>
    <row r="701" spans="2:5" x14ac:dyDescent="0.55000000000000004">
      <c r="B701" s="102"/>
      <c r="C701" s="83"/>
      <c r="D701" s="152"/>
      <c r="E701" s="37"/>
    </row>
    <row r="702" spans="2:5" x14ac:dyDescent="0.55000000000000004">
      <c r="B702" s="83"/>
      <c r="C702" s="83"/>
      <c r="D702" s="152"/>
      <c r="E702" s="37"/>
    </row>
    <row r="703" spans="2:5" x14ac:dyDescent="0.55000000000000004">
      <c r="B703" s="83"/>
      <c r="C703" s="83"/>
      <c r="D703" s="152"/>
      <c r="E703" s="37"/>
    </row>
    <row r="704" spans="2:5" x14ac:dyDescent="0.55000000000000004">
      <c r="B704" s="83"/>
      <c r="C704" s="83"/>
      <c r="D704" s="152"/>
      <c r="E704" s="37"/>
    </row>
    <row r="705" spans="2:5" x14ac:dyDescent="0.55000000000000004">
      <c r="B705" s="83"/>
      <c r="C705" s="83"/>
      <c r="D705" s="152"/>
      <c r="E705" s="37"/>
    </row>
    <row r="706" spans="2:5" x14ac:dyDescent="0.55000000000000004">
      <c r="B706" s="83"/>
      <c r="C706" s="83"/>
      <c r="D706" s="152"/>
      <c r="E706" s="37"/>
    </row>
    <row r="707" spans="2:5" x14ac:dyDescent="0.55000000000000004">
      <c r="B707" s="83"/>
      <c r="C707" s="83"/>
      <c r="D707" s="152"/>
      <c r="E707" s="37"/>
    </row>
    <row r="708" spans="2:5" x14ac:dyDescent="0.55000000000000004">
      <c r="B708" s="83"/>
      <c r="C708" s="83"/>
      <c r="D708" s="152"/>
      <c r="E708" s="37"/>
    </row>
    <row r="709" spans="2:5" x14ac:dyDescent="0.55000000000000004">
      <c r="B709" s="83"/>
      <c r="C709" s="83"/>
      <c r="D709" s="152"/>
      <c r="E709" s="37"/>
    </row>
    <row r="710" spans="2:5" x14ac:dyDescent="0.55000000000000004">
      <c r="B710" s="83"/>
      <c r="C710" s="83"/>
      <c r="D710" s="152"/>
      <c r="E710" s="37"/>
    </row>
    <row r="711" spans="2:5" x14ac:dyDescent="0.55000000000000004">
      <c r="B711" s="102"/>
      <c r="C711" s="83"/>
      <c r="D711" s="152"/>
      <c r="E711" s="37"/>
    </row>
    <row r="712" spans="2:5" x14ac:dyDescent="0.55000000000000004">
      <c r="B712" s="102"/>
      <c r="C712" s="83"/>
      <c r="D712" s="152"/>
      <c r="E712" s="37"/>
    </row>
    <row r="713" spans="2:5" x14ac:dyDescent="0.55000000000000004">
      <c r="B713" s="83"/>
      <c r="C713" s="83"/>
      <c r="D713" s="152"/>
      <c r="E713" s="37"/>
    </row>
    <row r="714" spans="2:5" x14ac:dyDescent="0.55000000000000004">
      <c r="B714" s="83"/>
      <c r="C714" s="83"/>
      <c r="D714" s="83"/>
      <c r="E714" s="37"/>
    </row>
    <row r="715" spans="2:5" x14ac:dyDescent="0.55000000000000004">
      <c r="B715" s="83"/>
      <c r="C715" s="83"/>
      <c r="D715" s="152"/>
      <c r="E715" s="37"/>
    </row>
    <row r="716" spans="2:5" x14ac:dyDescent="0.55000000000000004">
      <c r="B716" s="102"/>
      <c r="C716" s="83"/>
      <c r="D716" s="152"/>
      <c r="E716" s="37"/>
    </row>
    <row r="717" spans="2:5" x14ac:dyDescent="0.55000000000000004">
      <c r="B717" s="83"/>
      <c r="C717" s="83"/>
      <c r="D717" s="152"/>
      <c r="E717" s="37"/>
    </row>
    <row r="718" spans="2:5" x14ac:dyDescent="0.55000000000000004">
      <c r="B718" s="83"/>
      <c r="C718" s="83"/>
      <c r="D718" s="152"/>
      <c r="E718" s="37"/>
    </row>
    <row r="719" spans="2:5" x14ac:dyDescent="0.55000000000000004">
      <c r="B719" s="83"/>
      <c r="C719" s="83"/>
      <c r="D719" s="152"/>
      <c r="E719" s="37"/>
    </row>
    <row r="720" spans="2:5" x14ac:dyDescent="0.55000000000000004">
      <c r="B720" s="83"/>
      <c r="C720" s="83"/>
      <c r="D720" s="152"/>
      <c r="E720" s="37"/>
    </row>
    <row r="721" spans="2:5" x14ac:dyDescent="0.55000000000000004">
      <c r="B721" s="83"/>
      <c r="C721" s="83"/>
      <c r="D721" s="152"/>
      <c r="E721" s="37"/>
    </row>
    <row r="722" spans="2:5" x14ac:dyDescent="0.55000000000000004">
      <c r="B722" s="102"/>
      <c r="C722" s="83"/>
      <c r="D722" s="152"/>
      <c r="E722" s="37"/>
    </row>
    <row r="723" spans="2:5" x14ac:dyDescent="0.55000000000000004">
      <c r="B723" s="83"/>
      <c r="C723" s="83"/>
      <c r="D723" s="152"/>
      <c r="E723" s="37"/>
    </row>
    <row r="724" spans="2:5" x14ac:dyDescent="0.55000000000000004">
      <c r="B724" s="83"/>
      <c r="C724" s="83"/>
      <c r="D724" s="152"/>
      <c r="E724" s="37"/>
    </row>
    <row r="725" spans="2:5" x14ac:dyDescent="0.55000000000000004">
      <c r="B725" s="83"/>
      <c r="C725" s="83"/>
      <c r="D725" s="152"/>
      <c r="E725" s="37"/>
    </row>
    <row r="726" spans="2:5" x14ac:dyDescent="0.55000000000000004">
      <c r="B726" s="83"/>
      <c r="C726" s="83"/>
      <c r="D726" s="152"/>
      <c r="E726" s="37"/>
    </row>
    <row r="727" spans="2:5" x14ac:dyDescent="0.55000000000000004">
      <c r="B727" s="83"/>
      <c r="C727" s="83"/>
      <c r="D727" s="152"/>
      <c r="E727" s="37"/>
    </row>
    <row r="728" spans="2:5" x14ac:dyDescent="0.55000000000000004">
      <c r="B728" s="83"/>
      <c r="C728" s="83"/>
      <c r="D728" s="152"/>
      <c r="E728" s="37"/>
    </row>
    <row r="729" spans="2:5" x14ac:dyDescent="0.55000000000000004">
      <c r="B729" s="83"/>
      <c r="C729" s="83"/>
      <c r="D729" s="152"/>
      <c r="E729" s="37"/>
    </row>
    <row r="730" spans="2:5" x14ac:dyDescent="0.55000000000000004">
      <c r="B730" s="83"/>
      <c r="C730" s="83"/>
      <c r="D730" s="152"/>
      <c r="E730" s="37"/>
    </row>
    <row r="731" spans="2:5" x14ac:dyDescent="0.55000000000000004">
      <c r="B731" s="83"/>
      <c r="C731" s="83"/>
      <c r="D731" s="83"/>
      <c r="E731" s="37"/>
    </row>
    <row r="732" spans="2:5" x14ac:dyDescent="0.55000000000000004">
      <c r="B732" s="83"/>
      <c r="C732" s="83"/>
      <c r="D732" s="83"/>
      <c r="E732" s="37"/>
    </row>
    <row r="733" spans="2:5" x14ac:dyDescent="0.55000000000000004">
      <c r="B733" s="83"/>
      <c r="C733" s="83"/>
      <c r="D733" s="152"/>
      <c r="E733" s="37"/>
    </row>
    <row r="734" spans="2:5" x14ac:dyDescent="0.55000000000000004">
      <c r="B734" s="83"/>
      <c r="C734" s="83"/>
      <c r="D734" s="152"/>
      <c r="E734" s="37"/>
    </row>
    <row r="735" spans="2:5" x14ac:dyDescent="0.55000000000000004">
      <c r="B735" s="83"/>
      <c r="C735" s="83"/>
      <c r="D735" s="152"/>
      <c r="E735" s="37"/>
    </row>
    <row r="736" spans="2:5" x14ac:dyDescent="0.55000000000000004">
      <c r="B736" s="83"/>
      <c r="C736" s="83"/>
      <c r="D736" s="152"/>
      <c r="E736" s="37"/>
    </row>
    <row r="737" spans="2:5" x14ac:dyDescent="0.55000000000000004">
      <c r="B737" s="83"/>
      <c r="C737" s="83"/>
      <c r="D737" s="152"/>
      <c r="E737" s="37"/>
    </row>
    <row r="738" spans="2:5" x14ac:dyDescent="0.55000000000000004">
      <c r="B738" s="83"/>
      <c r="C738" s="83"/>
      <c r="D738" s="152"/>
      <c r="E738" s="37"/>
    </row>
    <row r="739" spans="2:5" x14ac:dyDescent="0.55000000000000004">
      <c r="B739" s="83"/>
      <c r="C739" s="83"/>
      <c r="D739" s="152"/>
      <c r="E739" s="37"/>
    </row>
    <row r="740" spans="2:5" x14ac:dyDescent="0.55000000000000004">
      <c r="B740" s="83"/>
      <c r="C740" s="83"/>
      <c r="D740" s="152"/>
      <c r="E740" s="37"/>
    </row>
    <row r="741" spans="2:5" x14ac:dyDescent="0.55000000000000004">
      <c r="B741" s="83"/>
      <c r="C741" s="83"/>
      <c r="D741" s="152"/>
      <c r="E741" s="37"/>
    </row>
    <row r="742" spans="2:5" x14ac:dyDescent="0.55000000000000004">
      <c r="B742" s="83"/>
      <c r="C742" s="83"/>
      <c r="D742" s="152"/>
      <c r="E742" s="37"/>
    </row>
    <row r="743" spans="2:5" x14ac:dyDescent="0.55000000000000004">
      <c r="B743" s="83"/>
      <c r="C743" s="83"/>
      <c r="D743" s="152"/>
      <c r="E743" s="37"/>
    </row>
    <row r="744" spans="2:5" x14ac:dyDescent="0.55000000000000004">
      <c r="B744" s="83"/>
      <c r="C744" s="83"/>
      <c r="D744" s="152"/>
      <c r="E744" s="37"/>
    </row>
    <row r="745" spans="2:5" x14ac:dyDescent="0.55000000000000004">
      <c r="B745" s="83"/>
      <c r="C745" s="83"/>
      <c r="D745" s="152"/>
      <c r="E745" s="37"/>
    </row>
    <row r="746" spans="2:5" x14ac:dyDescent="0.55000000000000004">
      <c r="B746" s="83"/>
      <c r="C746" s="83"/>
      <c r="D746" s="152"/>
      <c r="E746" s="37"/>
    </row>
    <row r="747" spans="2:5" x14ac:dyDescent="0.55000000000000004">
      <c r="B747" s="83"/>
      <c r="C747" s="83"/>
      <c r="D747" s="152"/>
      <c r="E747" s="37"/>
    </row>
    <row r="748" spans="2:5" x14ac:dyDescent="0.55000000000000004">
      <c r="B748" s="83"/>
      <c r="C748" s="83"/>
      <c r="D748" s="83"/>
      <c r="E748" s="37"/>
    </row>
    <row r="749" spans="2:5" x14ac:dyDescent="0.55000000000000004">
      <c r="B749" s="83"/>
      <c r="C749" s="83"/>
      <c r="D749" s="152"/>
      <c r="E749" s="37"/>
    </row>
    <row r="750" spans="2:5" x14ac:dyDescent="0.55000000000000004">
      <c r="B750" s="83"/>
      <c r="C750" s="83"/>
      <c r="D750" s="152"/>
      <c r="E750" s="37"/>
    </row>
    <row r="751" spans="2:5" x14ac:dyDescent="0.55000000000000004">
      <c r="B751" s="102"/>
      <c r="C751" s="83"/>
      <c r="D751" s="152"/>
      <c r="E751" s="37"/>
    </row>
    <row r="752" spans="2:5" x14ac:dyDescent="0.55000000000000004">
      <c r="B752" s="83"/>
      <c r="C752" s="83"/>
      <c r="D752" s="83"/>
      <c r="E752" s="37"/>
    </row>
    <row r="753" spans="2:5" x14ac:dyDescent="0.55000000000000004">
      <c r="B753" s="83"/>
      <c r="C753" s="83"/>
      <c r="D753" s="152"/>
      <c r="E753" s="37"/>
    </row>
    <row r="754" spans="2:5" x14ac:dyDescent="0.55000000000000004">
      <c r="B754" s="83"/>
      <c r="C754" s="83"/>
      <c r="D754" s="152"/>
      <c r="E754" s="37"/>
    </row>
    <row r="755" spans="2:5" x14ac:dyDescent="0.55000000000000004">
      <c r="B755" s="102"/>
      <c r="C755" s="83"/>
      <c r="D755" s="152"/>
      <c r="E755" s="37"/>
    </row>
    <row r="756" spans="2:5" x14ac:dyDescent="0.55000000000000004">
      <c r="B756" s="83"/>
      <c r="C756" s="83"/>
      <c r="D756" s="152"/>
      <c r="E756" s="37"/>
    </row>
    <row r="757" spans="2:5" x14ac:dyDescent="0.55000000000000004">
      <c r="B757" s="83"/>
      <c r="C757" s="83"/>
      <c r="D757" s="152"/>
      <c r="E757" s="37"/>
    </row>
    <row r="758" spans="2:5" x14ac:dyDescent="0.55000000000000004">
      <c r="B758" s="83"/>
      <c r="C758" s="83"/>
      <c r="D758" s="152"/>
      <c r="E758" s="37"/>
    </row>
    <row r="759" spans="2:5" x14ac:dyDescent="0.55000000000000004">
      <c r="B759" s="83"/>
      <c r="C759" s="83"/>
      <c r="D759" s="152"/>
      <c r="E759" s="37"/>
    </row>
    <row r="760" spans="2:5" x14ac:dyDescent="0.55000000000000004">
      <c r="B760" s="83"/>
      <c r="C760" s="83"/>
      <c r="D760" s="152"/>
      <c r="E760" s="37"/>
    </row>
    <row r="761" spans="2:5" x14ac:dyDescent="0.55000000000000004">
      <c r="B761" s="83"/>
      <c r="C761" s="83"/>
      <c r="D761" s="152"/>
      <c r="E761" s="37"/>
    </row>
    <row r="762" spans="2:5" x14ac:dyDescent="0.55000000000000004">
      <c r="B762" s="83"/>
      <c r="C762" s="83"/>
      <c r="D762" s="152"/>
      <c r="E762" s="37"/>
    </row>
    <row r="763" spans="2:5" x14ac:dyDescent="0.55000000000000004">
      <c r="B763" s="83"/>
      <c r="C763" s="83"/>
      <c r="D763" s="152"/>
      <c r="E763" s="37"/>
    </row>
    <row r="764" spans="2:5" x14ac:dyDescent="0.55000000000000004">
      <c r="B764" s="83"/>
      <c r="C764" s="83"/>
      <c r="D764" s="152"/>
      <c r="E764" s="37"/>
    </row>
    <row r="765" spans="2:5" x14ac:dyDescent="0.55000000000000004">
      <c r="B765" s="83"/>
      <c r="C765" s="83"/>
      <c r="D765" s="152"/>
      <c r="E765" s="37"/>
    </row>
    <row r="766" spans="2:5" x14ac:dyDescent="0.55000000000000004">
      <c r="B766" s="83"/>
      <c r="C766" s="83"/>
      <c r="D766" s="152"/>
      <c r="E766" s="37"/>
    </row>
    <row r="767" spans="2:5" x14ac:dyDescent="0.55000000000000004">
      <c r="B767" s="83"/>
      <c r="C767" s="83"/>
      <c r="D767" s="152"/>
      <c r="E767" s="37"/>
    </row>
    <row r="768" spans="2:5" x14ac:dyDescent="0.55000000000000004">
      <c r="B768" s="83"/>
      <c r="C768" s="83"/>
      <c r="D768" s="152"/>
      <c r="E768" s="37"/>
    </row>
    <row r="769" spans="2:5" x14ac:dyDescent="0.55000000000000004">
      <c r="B769" s="83"/>
      <c r="C769" s="83"/>
      <c r="D769" s="152"/>
      <c r="E769" s="37"/>
    </row>
    <row r="770" spans="2:5" x14ac:dyDescent="0.55000000000000004">
      <c r="B770" s="83"/>
      <c r="C770" s="83"/>
      <c r="D770" s="83"/>
      <c r="E770" s="37"/>
    </row>
    <row r="771" spans="2:5" x14ac:dyDescent="0.55000000000000004">
      <c r="B771" s="83"/>
      <c r="C771" s="83"/>
      <c r="D771" s="152"/>
      <c r="E771" s="37"/>
    </row>
    <row r="772" spans="2:5" x14ac:dyDescent="0.55000000000000004">
      <c r="B772" s="83"/>
      <c r="C772" s="83"/>
      <c r="D772" s="152"/>
      <c r="E772" s="37"/>
    </row>
    <row r="773" spans="2:5" x14ac:dyDescent="0.55000000000000004">
      <c r="B773" s="83"/>
      <c r="C773" s="83"/>
      <c r="D773" s="152"/>
      <c r="E773" s="37"/>
    </row>
    <row r="774" spans="2:5" x14ac:dyDescent="0.55000000000000004">
      <c r="B774" s="83"/>
      <c r="C774" s="83"/>
      <c r="D774" s="152"/>
      <c r="E774" s="37"/>
    </row>
    <row r="775" spans="2:5" x14ac:dyDescent="0.55000000000000004">
      <c r="B775" s="102"/>
      <c r="C775" s="83"/>
      <c r="D775" s="152"/>
      <c r="E775" s="37"/>
    </row>
    <row r="776" spans="2:5" x14ac:dyDescent="0.55000000000000004">
      <c r="B776" s="83"/>
      <c r="C776" s="83"/>
      <c r="D776" s="152"/>
      <c r="E776" s="37"/>
    </row>
    <row r="777" spans="2:5" x14ac:dyDescent="0.55000000000000004">
      <c r="B777" s="83"/>
      <c r="C777" s="83"/>
      <c r="D777" s="152"/>
      <c r="E777" s="37"/>
    </row>
    <row r="778" spans="2:5" x14ac:dyDescent="0.55000000000000004">
      <c r="B778" s="83"/>
      <c r="C778" s="83"/>
      <c r="D778" s="152"/>
      <c r="E778" s="37"/>
    </row>
    <row r="779" spans="2:5" x14ac:dyDescent="0.55000000000000004">
      <c r="B779" s="83"/>
      <c r="C779" s="83"/>
      <c r="D779" s="152"/>
      <c r="E779" s="37"/>
    </row>
    <row r="780" spans="2:5" x14ac:dyDescent="0.55000000000000004">
      <c r="B780" s="83"/>
      <c r="C780" s="83"/>
      <c r="D780" s="152"/>
      <c r="E780" s="37"/>
    </row>
    <row r="781" spans="2:5" x14ac:dyDescent="0.55000000000000004">
      <c r="B781" s="83"/>
      <c r="C781" s="83"/>
      <c r="D781" s="152"/>
      <c r="E781" s="37"/>
    </row>
    <row r="782" spans="2:5" x14ac:dyDescent="0.55000000000000004">
      <c r="B782" s="83"/>
      <c r="C782" s="83"/>
      <c r="D782" s="152"/>
      <c r="E782" s="37"/>
    </row>
    <row r="783" spans="2:5" x14ac:dyDescent="0.55000000000000004">
      <c r="B783" s="83"/>
      <c r="C783" s="83"/>
      <c r="D783" s="152"/>
      <c r="E783" s="37"/>
    </row>
    <row r="784" spans="2:5" x14ac:dyDescent="0.55000000000000004">
      <c r="B784" s="83"/>
      <c r="C784" s="83"/>
      <c r="D784" s="152"/>
      <c r="E784" s="37"/>
    </row>
    <row r="785" spans="2:5" x14ac:dyDescent="0.55000000000000004">
      <c r="B785" s="83"/>
      <c r="C785" s="83"/>
      <c r="D785" s="152"/>
      <c r="E785" s="37"/>
    </row>
    <row r="786" spans="2:5" x14ac:dyDescent="0.55000000000000004">
      <c r="B786" s="83"/>
      <c r="C786" s="83"/>
      <c r="D786" s="152"/>
      <c r="E786" s="37"/>
    </row>
    <row r="787" spans="2:5" x14ac:dyDescent="0.55000000000000004">
      <c r="B787" s="83"/>
      <c r="C787" s="83"/>
      <c r="D787" s="152"/>
      <c r="E787" s="37"/>
    </row>
    <row r="788" spans="2:5" x14ac:dyDescent="0.55000000000000004">
      <c r="B788" s="83"/>
      <c r="C788" s="83"/>
      <c r="D788" s="152"/>
      <c r="E788" s="37"/>
    </row>
    <row r="789" spans="2:5" x14ac:dyDescent="0.55000000000000004">
      <c r="B789" s="83"/>
      <c r="C789" s="83"/>
      <c r="D789" s="152"/>
      <c r="E789" s="37"/>
    </row>
    <row r="790" spans="2:5" x14ac:dyDescent="0.55000000000000004">
      <c r="B790" s="102"/>
      <c r="C790" s="83"/>
      <c r="D790" s="152"/>
      <c r="E790" s="37"/>
    </row>
    <row r="791" spans="2:5" x14ac:dyDescent="0.55000000000000004">
      <c r="B791" s="83"/>
      <c r="C791" s="83"/>
      <c r="D791" s="152"/>
      <c r="E791" s="37"/>
    </row>
    <row r="792" spans="2:5" x14ac:dyDescent="0.55000000000000004">
      <c r="B792" s="83"/>
      <c r="C792" s="83"/>
      <c r="D792" s="152"/>
      <c r="E792" s="37"/>
    </row>
    <row r="793" spans="2:5" x14ac:dyDescent="0.55000000000000004">
      <c r="B793" s="83"/>
      <c r="C793" s="83"/>
      <c r="D793" s="152"/>
      <c r="E793" s="37"/>
    </row>
    <row r="794" spans="2:5" x14ac:dyDescent="0.55000000000000004">
      <c r="B794" s="83"/>
      <c r="C794" s="83"/>
      <c r="D794" s="152"/>
      <c r="E794" s="37"/>
    </row>
    <row r="795" spans="2:5" x14ac:dyDescent="0.55000000000000004">
      <c r="B795" s="83"/>
      <c r="C795" s="83"/>
      <c r="D795" s="152"/>
      <c r="E795" s="37"/>
    </row>
    <row r="796" spans="2:5" x14ac:dyDescent="0.55000000000000004">
      <c r="B796" s="83"/>
      <c r="C796" s="83"/>
      <c r="D796" s="152"/>
      <c r="E796" s="37"/>
    </row>
    <row r="797" spans="2:5" x14ac:dyDescent="0.55000000000000004">
      <c r="B797" s="84"/>
      <c r="C797" s="83"/>
      <c r="D797" s="152"/>
      <c r="E797" s="37"/>
    </row>
    <row r="798" spans="2:5" x14ac:dyDescent="0.55000000000000004">
      <c r="B798" s="83"/>
      <c r="C798" s="83"/>
      <c r="D798" s="152"/>
      <c r="E798" s="37"/>
    </row>
    <row r="799" spans="2:5" x14ac:dyDescent="0.55000000000000004">
      <c r="B799" s="83"/>
      <c r="C799" s="83"/>
      <c r="D799" s="83"/>
      <c r="E799" s="37"/>
    </row>
    <row r="800" spans="2:5" x14ac:dyDescent="0.55000000000000004">
      <c r="B800" s="83"/>
      <c r="C800" s="83"/>
      <c r="D800" s="83"/>
      <c r="E800" s="37"/>
    </row>
    <row r="801" spans="2:5" x14ac:dyDescent="0.55000000000000004">
      <c r="B801" s="83"/>
      <c r="C801" s="83"/>
      <c r="D801" s="152"/>
      <c r="E801" s="37"/>
    </row>
    <row r="802" spans="2:5" x14ac:dyDescent="0.55000000000000004">
      <c r="B802" s="83"/>
      <c r="C802" s="83"/>
      <c r="D802" s="152"/>
      <c r="E802" s="37"/>
    </row>
    <row r="803" spans="2:5" x14ac:dyDescent="0.55000000000000004">
      <c r="B803" s="83"/>
      <c r="C803" s="83"/>
      <c r="D803" s="152"/>
      <c r="E803" s="37"/>
    </row>
    <row r="804" spans="2:5" x14ac:dyDescent="0.55000000000000004">
      <c r="B804" s="83"/>
      <c r="C804" s="83"/>
      <c r="D804" s="83"/>
      <c r="E804" s="37"/>
    </row>
    <row r="805" spans="2:5" x14ac:dyDescent="0.55000000000000004">
      <c r="B805" s="83"/>
      <c r="C805" s="83"/>
      <c r="D805" s="83"/>
      <c r="E805" s="37"/>
    </row>
    <row r="806" spans="2:5" x14ac:dyDescent="0.55000000000000004">
      <c r="B806" s="83"/>
      <c r="C806" s="83"/>
      <c r="D806" s="83"/>
      <c r="E806" s="37"/>
    </row>
    <row r="807" spans="2:5" x14ac:dyDescent="0.55000000000000004">
      <c r="B807" s="83"/>
      <c r="C807" s="83"/>
      <c r="D807" s="83"/>
      <c r="E807" s="37"/>
    </row>
    <row r="808" spans="2:5" x14ac:dyDescent="0.55000000000000004">
      <c r="B808" s="83"/>
      <c r="C808" s="83"/>
      <c r="D808" s="152"/>
      <c r="E808" s="37"/>
    </row>
    <row r="809" spans="2:5" x14ac:dyDescent="0.55000000000000004">
      <c r="B809" s="83"/>
      <c r="C809" s="83"/>
      <c r="D809" s="152"/>
      <c r="E809" s="37"/>
    </row>
    <row r="810" spans="2:5" x14ac:dyDescent="0.55000000000000004">
      <c r="B810" s="27"/>
      <c r="C810" s="27"/>
      <c r="D810" s="27"/>
      <c r="E810" s="134"/>
    </row>
    <row r="811" spans="2:5" x14ac:dyDescent="0.55000000000000004">
      <c r="B811" s="83"/>
      <c r="C811" s="83"/>
      <c r="D811" s="83"/>
      <c r="E811" s="37"/>
    </row>
    <row r="812" spans="2:5" x14ac:dyDescent="0.55000000000000004">
      <c r="B812" s="83"/>
      <c r="C812" s="83"/>
      <c r="D812" s="83"/>
      <c r="E812" s="37"/>
    </row>
    <row r="813" spans="2:5" x14ac:dyDescent="0.55000000000000004">
      <c r="B813" s="83"/>
      <c r="C813" s="83"/>
      <c r="D813" s="83"/>
      <c r="E813" s="37"/>
    </row>
    <row r="814" spans="2:5" x14ac:dyDescent="0.55000000000000004">
      <c r="B814" s="83"/>
      <c r="C814" s="83"/>
      <c r="D814" s="83"/>
      <c r="E814" s="37"/>
    </row>
    <row r="815" spans="2:5" x14ac:dyDescent="0.55000000000000004">
      <c r="B815" s="83"/>
      <c r="C815" s="83"/>
      <c r="D815" s="83"/>
      <c r="E815" s="37"/>
    </row>
    <row r="816" spans="2:5" x14ac:dyDescent="0.55000000000000004">
      <c r="B816" s="83"/>
      <c r="C816" s="83"/>
      <c r="D816" s="152"/>
      <c r="E816" s="37"/>
    </row>
    <row r="817" spans="2:5" x14ac:dyDescent="0.55000000000000004">
      <c r="B817" s="83"/>
      <c r="C817" s="83"/>
      <c r="D817" s="152"/>
      <c r="E817" s="37"/>
    </row>
    <row r="818" spans="2:5" x14ac:dyDescent="0.55000000000000004">
      <c r="B818" s="83"/>
      <c r="C818" s="83"/>
      <c r="D818" s="152"/>
      <c r="E818" s="37"/>
    </row>
    <row r="819" spans="2:5" x14ac:dyDescent="0.55000000000000004">
      <c r="B819" s="83"/>
      <c r="C819" s="83"/>
      <c r="D819" s="83"/>
      <c r="E819" s="37"/>
    </row>
    <row r="820" spans="2:5" x14ac:dyDescent="0.55000000000000004">
      <c r="B820" s="83"/>
      <c r="C820" s="83"/>
      <c r="D820" s="83"/>
      <c r="E820" s="37"/>
    </row>
    <row r="821" spans="2:5" x14ac:dyDescent="0.55000000000000004">
      <c r="E821" s="37"/>
    </row>
    <row r="822" spans="2:5" x14ac:dyDescent="0.55000000000000004">
      <c r="B822" s="43"/>
      <c r="C822" s="43"/>
      <c r="E822" s="135"/>
    </row>
    <row r="823" spans="2:5" x14ac:dyDescent="0.55000000000000004">
      <c r="E823" s="135"/>
    </row>
    <row r="824" spans="2:5" x14ac:dyDescent="0.55000000000000004">
      <c r="B824" s="43"/>
      <c r="C824" s="43"/>
      <c r="E824" s="135"/>
    </row>
    <row r="825" spans="2:5" x14ac:dyDescent="0.55000000000000004">
      <c r="B825" s="43"/>
      <c r="C825" s="43"/>
      <c r="E825" s="135"/>
    </row>
    <row r="826" spans="2:5" x14ac:dyDescent="0.55000000000000004">
      <c r="B826" s="43"/>
      <c r="C826" s="43"/>
      <c r="E826" s="135"/>
    </row>
    <row r="827" spans="2:5" x14ac:dyDescent="0.55000000000000004">
      <c r="B827" s="43"/>
      <c r="C827" s="43"/>
      <c r="E827" s="135"/>
    </row>
    <row r="828" spans="2:5" x14ac:dyDescent="0.55000000000000004">
      <c r="B828" s="43"/>
      <c r="C828" s="43"/>
      <c r="E828" s="135"/>
    </row>
    <row r="829" spans="2:5" x14ac:dyDescent="0.55000000000000004">
      <c r="B829" s="43"/>
      <c r="C829" s="43"/>
      <c r="E829" s="135"/>
    </row>
    <row r="830" spans="2:5" x14ac:dyDescent="0.55000000000000004">
      <c r="B830" s="43"/>
      <c r="C830" s="43"/>
      <c r="E830" s="135"/>
    </row>
    <row r="831" spans="2:5" x14ac:dyDescent="0.55000000000000004">
      <c r="B831" s="43"/>
      <c r="C831" s="43"/>
      <c r="E831" s="135"/>
    </row>
    <row r="832" spans="2:5" x14ac:dyDescent="0.55000000000000004">
      <c r="B832" s="43"/>
      <c r="C832" s="43"/>
      <c r="E832" s="135"/>
    </row>
    <row r="833" spans="2:5" x14ac:dyDescent="0.55000000000000004">
      <c r="B833" s="43"/>
      <c r="C833" s="43"/>
      <c r="E833" s="135"/>
    </row>
    <row r="834" spans="2:5" x14ac:dyDescent="0.55000000000000004">
      <c r="B834" s="43"/>
      <c r="C834" s="43"/>
      <c r="E834" s="135"/>
    </row>
    <row r="835" spans="2:5" x14ac:dyDescent="0.55000000000000004">
      <c r="B835" s="43"/>
      <c r="C835" s="43"/>
      <c r="E835" s="37"/>
    </row>
    <row r="836" spans="2:5" x14ac:dyDescent="0.55000000000000004">
      <c r="E836" s="37"/>
    </row>
  </sheetData>
  <mergeCells count="321">
    <mergeCell ref="A5:A9"/>
    <mergeCell ref="A10:A11"/>
    <mergeCell ref="A12:A17"/>
    <mergeCell ref="A18:A20"/>
    <mergeCell ref="A21:A24"/>
    <mergeCell ref="A39:A40"/>
    <mergeCell ref="A41:A42"/>
    <mergeCell ref="A43:A50"/>
    <mergeCell ref="A51:A56"/>
    <mergeCell ref="A57:A58"/>
    <mergeCell ref="A59:A62"/>
    <mergeCell ref="A25:A29"/>
    <mergeCell ref="A30:A32"/>
    <mergeCell ref="A33:A34"/>
    <mergeCell ref="A35:A36"/>
    <mergeCell ref="A37:A38"/>
    <mergeCell ref="A87:A90"/>
    <mergeCell ref="A91:A93"/>
    <mergeCell ref="A94:A95"/>
    <mergeCell ref="A96:A97"/>
    <mergeCell ref="A98:A99"/>
    <mergeCell ref="A63:A66"/>
    <mergeCell ref="A67:A72"/>
    <mergeCell ref="A73:A76"/>
    <mergeCell ref="A77:A78"/>
    <mergeCell ref="A79:A82"/>
    <mergeCell ref="A83:A86"/>
    <mergeCell ref="A132:A133"/>
    <mergeCell ref="A134:A135"/>
    <mergeCell ref="A136:A139"/>
    <mergeCell ref="A140:A144"/>
    <mergeCell ref="A145:A146"/>
    <mergeCell ref="A100:A106"/>
    <mergeCell ref="A107:A110"/>
    <mergeCell ref="A111:A116"/>
    <mergeCell ref="A117:A127"/>
    <mergeCell ref="A128:A131"/>
    <mergeCell ref="A180:A181"/>
    <mergeCell ref="A182:A190"/>
    <mergeCell ref="A191:A197"/>
    <mergeCell ref="A198:A202"/>
    <mergeCell ref="A203:A206"/>
    <mergeCell ref="A207:A210"/>
    <mergeCell ref="A147:A155"/>
    <mergeCell ref="A156:A158"/>
    <mergeCell ref="A159:A165"/>
    <mergeCell ref="A166:A167"/>
    <mergeCell ref="A168:A170"/>
    <mergeCell ref="A171:A179"/>
    <mergeCell ref="A223:A224"/>
    <mergeCell ref="A225:A228"/>
    <mergeCell ref="A229:A230"/>
    <mergeCell ref="A231:A234"/>
    <mergeCell ref="A235:A238"/>
    <mergeCell ref="A239:A240"/>
    <mergeCell ref="A211:A213"/>
    <mergeCell ref="A214:A216"/>
    <mergeCell ref="A217:A220"/>
    <mergeCell ref="A221:A222"/>
    <mergeCell ref="A259:A264"/>
    <mergeCell ref="A265:A268"/>
    <mergeCell ref="A269:A271"/>
    <mergeCell ref="A272:A276"/>
    <mergeCell ref="A277:A279"/>
    <mergeCell ref="A241:A245"/>
    <mergeCell ref="A247:A249"/>
    <mergeCell ref="A250:A252"/>
    <mergeCell ref="A253:A254"/>
    <mergeCell ref="A255:A257"/>
    <mergeCell ref="A312:A317"/>
    <mergeCell ref="A319:A327"/>
    <mergeCell ref="A328:A333"/>
    <mergeCell ref="A334:A335"/>
    <mergeCell ref="A336:A337"/>
    <mergeCell ref="A338:A340"/>
    <mergeCell ref="A280:A281"/>
    <mergeCell ref="A282:A283"/>
    <mergeCell ref="A284:A292"/>
    <mergeCell ref="A293:A301"/>
    <mergeCell ref="A302:A304"/>
    <mergeCell ref="A305:A311"/>
    <mergeCell ref="A365:A366"/>
    <mergeCell ref="A367:A369"/>
    <mergeCell ref="A370:A375"/>
    <mergeCell ref="A376:A381"/>
    <mergeCell ref="A341:A343"/>
    <mergeCell ref="A344:A346"/>
    <mergeCell ref="A347:A348"/>
    <mergeCell ref="A349:A352"/>
    <mergeCell ref="A353:A354"/>
    <mergeCell ref="A355:A358"/>
    <mergeCell ref="A382:A383"/>
    <mergeCell ref="A384:A389"/>
    <mergeCell ref="A390:A399"/>
    <mergeCell ref="A400:A404"/>
    <mergeCell ref="A405:A406"/>
    <mergeCell ref="A407:A408"/>
    <mergeCell ref="A359:A360"/>
    <mergeCell ref="A361:A364"/>
    <mergeCell ref="B502:B503"/>
    <mergeCell ref="A464:A466"/>
    <mergeCell ref="A459:A462"/>
    <mergeCell ref="A467:A470"/>
    <mergeCell ref="A429:A431"/>
    <mergeCell ref="A433:A435"/>
    <mergeCell ref="A436:A438"/>
    <mergeCell ref="A439:A440"/>
    <mergeCell ref="A441:A451"/>
    <mergeCell ref="A452:A458"/>
    <mergeCell ref="A409:A410"/>
    <mergeCell ref="A411:A412"/>
    <mergeCell ref="A413:A414"/>
    <mergeCell ref="A415:A420"/>
    <mergeCell ref="A421:A426"/>
    <mergeCell ref="A427:A428"/>
    <mergeCell ref="D5:D9"/>
    <mergeCell ref="D10:D11"/>
    <mergeCell ref="D12:D17"/>
    <mergeCell ref="D18:D20"/>
    <mergeCell ref="D21:D24"/>
    <mergeCell ref="D25:D29"/>
    <mergeCell ref="D37:D38"/>
    <mergeCell ref="D39:D40"/>
    <mergeCell ref="D41:D42"/>
    <mergeCell ref="D43:D50"/>
    <mergeCell ref="D30:D32"/>
    <mergeCell ref="D33:D34"/>
    <mergeCell ref="D59:D62"/>
    <mergeCell ref="D63:D66"/>
    <mergeCell ref="D67:D72"/>
    <mergeCell ref="D51:D56"/>
    <mergeCell ref="D57:D58"/>
    <mergeCell ref="D83:D86"/>
    <mergeCell ref="D87:D90"/>
    <mergeCell ref="D73:D76"/>
    <mergeCell ref="D77:D78"/>
    <mergeCell ref="D79:D82"/>
    <mergeCell ref="D98:D99"/>
    <mergeCell ref="D100:D106"/>
    <mergeCell ref="D91:D93"/>
    <mergeCell ref="D94:D95"/>
    <mergeCell ref="D96:D97"/>
    <mergeCell ref="D117:D127"/>
    <mergeCell ref="D128:D131"/>
    <mergeCell ref="D107:D110"/>
    <mergeCell ref="D111:D116"/>
    <mergeCell ref="D136:D139"/>
    <mergeCell ref="D140:D144"/>
    <mergeCell ref="D132:D133"/>
    <mergeCell ref="D134:D135"/>
    <mergeCell ref="D156:D158"/>
    <mergeCell ref="D159:D165"/>
    <mergeCell ref="D145:D146"/>
    <mergeCell ref="D147:D155"/>
    <mergeCell ref="D166:D167"/>
    <mergeCell ref="D168:D170"/>
    <mergeCell ref="D171:D179"/>
    <mergeCell ref="D191:D197"/>
    <mergeCell ref="D198:D202"/>
    <mergeCell ref="D180:D181"/>
    <mergeCell ref="D182:D190"/>
    <mergeCell ref="D211:D213"/>
    <mergeCell ref="D214:D216"/>
    <mergeCell ref="D217:D220"/>
    <mergeCell ref="D203:D206"/>
    <mergeCell ref="D207:D210"/>
    <mergeCell ref="D229:D230"/>
    <mergeCell ref="D231:D234"/>
    <mergeCell ref="D235:D238"/>
    <mergeCell ref="D221:D222"/>
    <mergeCell ref="D223:D224"/>
    <mergeCell ref="D225:D228"/>
    <mergeCell ref="D247:D249"/>
    <mergeCell ref="D250:D252"/>
    <mergeCell ref="D253:D254"/>
    <mergeCell ref="D255:D257"/>
    <mergeCell ref="D239:D240"/>
    <mergeCell ref="D241:D245"/>
    <mergeCell ref="D269:D271"/>
    <mergeCell ref="D272:D276"/>
    <mergeCell ref="D277:D279"/>
    <mergeCell ref="D259:D264"/>
    <mergeCell ref="D265:D268"/>
    <mergeCell ref="D280:D281"/>
    <mergeCell ref="D282:D283"/>
    <mergeCell ref="D284:D292"/>
    <mergeCell ref="D305:D311"/>
    <mergeCell ref="D312:D317"/>
    <mergeCell ref="D293:D301"/>
    <mergeCell ref="D302:D304"/>
    <mergeCell ref="D334:D335"/>
    <mergeCell ref="D336:D337"/>
    <mergeCell ref="D338:D340"/>
    <mergeCell ref="D319:D327"/>
    <mergeCell ref="D328:D333"/>
    <mergeCell ref="D353:D354"/>
    <mergeCell ref="D355:D358"/>
    <mergeCell ref="D359:D360"/>
    <mergeCell ref="D341:D343"/>
    <mergeCell ref="D344:D346"/>
    <mergeCell ref="D347:D348"/>
    <mergeCell ref="D349:D352"/>
    <mergeCell ref="D370:D375"/>
    <mergeCell ref="D376:D381"/>
    <mergeCell ref="D361:D364"/>
    <mergeCell ref="D365:D366"/>
    <mergeCell ref="D367:D369"/>
    <mergeCell ref="D382:D383"/>
    <mergeCell ref="D384:D389"/>
    <mergeCell ref="D390:D399"/>
    <mergeCell ref="D407:D408"/>
    <mergeCell ref="D409:D410"/>
    <mergeCell ref="D411:D412"/>
    <mergeCell ref="D400:D404"/>
    <mergeCell ref="D405:D406"/>
    <mergeCell ref="D413:D414"/>
    <mergeCell ref="D415:D420"/>
    <mergeCell ref="D421:D426"/>
    <mergeCell ref="D436:D438"/>
    <mergeCell ref="D439:D440"/>
    <mergeCell ref="D479:D480"/>
    <mergeCell ref="D481:D482"/>
    <mergeCell ref="D484:D487"/>
    <mergeCell ref="D488:D491"/>
    <mergeCell ref="D492:D495"/>
    <mergeCell ref="D496:D501"/>
    <mergeCell ref="D441:D451"/>
    <mergeCell ref="D427:D428"/>
    <mergeCell ref="D429:D431"/>
    <mergeCell ref="D433:D435"/>
    <mergeCell ref="D467:D470"/>
    <mergeCell ref="D473:D474"/>
    <mergeCell ref="D477:D478"/>
    <mergeCell ref="D464:D466"/>
    <mergeCell ref="D452:D458"/>
    <mergeCell ref="D459:D462"/>
    <mergeCell ref="D525:D527"/>
    <mergeCell ref="D528:D529"/>
    <mergeCell ref="D531:D532"/>
    <mergeCell ref="D533:D535"/>
    <mergeCell ref="D536:D537"/>
    <mergeCell ref="D539:D540"/>
    <mergeCell ref="C502:C503"/>
    <mergeCell ref="D502:D503"/>
    <mergeCell ref="D506:D510"/>
    <mergeCell ref="D511:D512"/>
    <mergeCell ref="D514:D519"/>
    <mergeCell ref="D520:D524"/>
    <mergeCell ref="D562:D569"/>
    <mergeCell ref="D570:D574"/>
    <mergeCell ref="D575:D578"/>
    <mergeCell ref="D579:D581"/>
    <mergeCell ref="D583:D585"/>
    <mergeCell ref="D586:D591"/>
    <mergeCell ref="D541:D547"/>
    <mergeCell ref="D548:D550"/>
    <mergeCell ref="D551:D553"/>
    <mergeCell ref="D555:D556"/>
    <mergeCell ref="D557:D559"/>
    <mergeCell ref="D560:D561"/>
    <mergeCell ref="D617:D618"/>
    <mergeCell ref="D619:D620"/>
    <mergeCell ref="D622:D624"/>
    <mergeCell ref="D626:D629"/>
    <mergeCell ref="D630:D631"/>
    <mergeCell ref="D632:D633"/>
    <mergeCell ref="D592:D593"/>
    <mergeCell ref="D594:D596"/>
    <mergeCell ref="D597:D598"/>
    <mergeCell ref="D599:D602"/>
    <mergeCell ref="D604:D605"/>
    <mergeCell ref="D607:D613"/>
    <mergeCell ref="D655:D658"/>
    <mergeCell ref="D659:D663"/>
    <mergeCell ref="D664:D668"/>
    <mergeCell ref="D670:D671"/>
    <mergeCell ref="D672:D675"/>
    <mergeCell ref="D676:D679"/>
    <mergeCell ref="D634:D638"/>
    <mergeCell ref="D639:D640"/>
    <mergeCell ref="D641:D644"/>
    <mergeCell ref="D647:D648"/>
    <mergeCell ref="D649:D650"/>
    <mergeCell ref="D653:D654"/>
    <mergeCell ref="D739:D742"/>
    <mergeCell ref="D699:D702"/>
    <mergeCell ref="D703:D708"/>
    <mergeCell ref="D709:D710"/>
    <mergeCell ref="D711:D713"/>
    <mergeCell ref="D715:D716"/>
    <mergeCell ref="D717:D718"/>
    <mergeCell ref="D682:D683"/>
    <mergeCell ref="D684:D686"/>
    <mergeCell ref="D687:D690"/>
    <mergeCell ref="D691:D692"/>
    <mergeCell ref="D693:D694"/>
    <mergeCell ref="D697:D698"/>
    <mergeCell ref="E10:E11"/>
    <mergeCell ref="D788:D793"/>
    <mergeCell ref="D794:D796"/>
    <mergeCell ref="D797:D798"/>
    <mergeCell ref="D801:D803"/>
    <mergeCell ref="D808:D809"/>
    <mergeCell ref="D816:D818"/>
    <mergeCell ref="D762:D764"/>
    <mergeCell ref="D765:D769"/>
    <mergeCell ref="D771:D777"/>
    <mergeCell ref="D778:D780"/>
    <mergeCell ref="D781:D785"/>
    <mergeCell ref="D786:D787"/>
    <mergeCell ref="D743:D744"/>
    <mergeCell ref="D745:D747"/>
    <mergeCell ref="D749:D751"/>
    <mergeCell ref="D753:D756"/>
    <mergeCell ref="D757:D758"/>
    <mergeCell ref="D759:D761"/>
    <mergeCell ref="D719:D720"/>
    <mergeCell ref="D721:D727"/>
    <mergeCell ref="D728:D730"/>
    <mergeCell ref="D733:D736"/>
    <mergeCell ref="D737:D738"/>
  </mergeCells>
  <conditionalFormatting sqref="F1:Y1048576">
    <cfRule type="cellIs" dxfId="10" priority="18" operator="equal">
      <formula>2</formula>
    </cfRule>
  </conditionalFormatting>
  <conditionalFormatting sqref="F5:Y470">
    <cfRule type="cellIs" dxfId="9" priority="19" operator="equal">
      <formula>0</formula>
    </cfRule>
    <cfRule type="cellIs" dxfId="8" priority="20" operator="lessThan">
      <formula>2</formula>
    </cfRule>
    <cfRule type="cellIs" dxfId="7" priority="21" operator="greaterThan">
      <formula>2</formula>
    </cfRule>
  </conditionalFormatting>
  <conditionalFormatting sqref="I471:J471">
    <cfRule type="cellIs" dxfId="6" priority="10" operator="equal">
      <formula>0</formula>
    </cfRule>
    <cfRule type="cellIs" dxfId="5" priority="11" operator="lessThan">
      <formula>2</formula>
    </cfRule>
    <cfRule type="cellIs" dxfId="4" priority="12" operator="greaterThan">
      <formula>2</formula>
    </cfRule>
  </conditionalFormatting>
  <conditionalFormatting sqref="W471:Y471">
    <cfRule type="cellIs" dxfId="3" priority="1" operator="equal">
      <formula>0</formula>
    </cfRule>
    <cfRule type="cellIs" dxfId="2" priority="2" operator="lessThan">
      <formula>2</formula>
    </cfRule>
    <cfRule type="cellIs" dxfId="1" priority="3" operator="greaterThan">
      <formula>2</formula>
    </cfRule>
  </conditionalFormatting>
  <conditionalFormatting sqref="AA4:AT4">
    <cfRule type="cellIs" dxfId="0" priority="16" operator="equal">
      <formula>2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Z895"/>
  <sheetViews>
    <sheetView rightToLeft="1" zoomScale="80" zoomScaleNormal="80" workbookViewId="0">
      <pane ySplit="2" topLeftCell="A513" activePane="bottomLeft" state="frozen"/>
      <selection pane="bottomLeft" activeCell="C530" sqref="C530"/>
    </sheetView>
  </sheetViews>
  <sheetFormatPr defaultRowHeight="14.4" x14ac:dyDescent="0.55000000000000004"/>
  <cols>
    <col min="1" max="1" width="9.1015625"/>
    <col min="2" max="2" width="15" bestFit="1" customWidth="1"/>
    <col min="3" max="3" width="18.15625" bestFit="1" customWidth="1"/>
    <col min="4" max="4" width="20.68359375" customWidth="1"/>
    <col min="5" max="5" width="38.1015625" customWidth="1"/>
    <col min="8" max="8" width="10.1015625" bestFit="1" customWidth="1"/>
    <col min="10" max="10" width="14.3125" customWidth="1"/>
    <col min="12" max="12" width="11.1015625" bestFit="1" customWidth="1"/>
    <col min="20" max="21" width="9"/>
    <col min="29" max="30" width="9"/>
    <col min="31" max="31" width="13.578125" bestFit="1" customWidth="1"/>
    <col min="32" max="33" width="13.578125" customWidth="1"/>
    <col min="34" max="34" width="10.1015625" customWidth="1"/>
    <col min="35" max="36" width="10.83984375" customWidth="1"/>
    <col min="37" max="39" width="12.1015625" customWidth="1"/>
    <col min="41" max="41" width="15.1015625" customWidth="1"/>
    <col min="42" max="42" width="43.83984375" bestFit="1" customWidth="1"/>
    <col min="43" max="43" width="11.1015625" customWidth="1"/>
    <col min="70" max="70" width="17.15625" bestFit="1" customWidth="1"/>
  </cols>
  <sheetData>
    <row r="1" spans="1:71" x14ac:dyDescent="0.55000000000000004">
      <c r="B1" s="204" t="s">
        <v>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1" t="s">
        <v>1</v>
      </c>
      <c r="N1" s="202"/>
      <c r="O1" s="202"/>
      <c r="P1" s="202"/>
      <c r="Q1" s="202"/>
      <c r="R1" s="202"/>
      <c r="S1" s="203"/>
      <c r="T1" s="104"/>
      <c r="U1" s="104"/>
      <c r="V1" s="201" t="s">
        <v>2</v>
      </c>
      <c r="W1" s="202"/>
      <c r="X1" s="202"/>
      <c r="Y1" s="202"/>
      <c r="Z1" s="202"/>
      <c r="AA1" s="202"/>
      <c r="AB1" s="203"/>
      <c r="AC1" s="104"/>
      <c r="AD1" s="104"/>
      <c r="AE1" s="201" t="s">
        <v>1853</v>
      </c>
      <c r="AF1" s="202"/>
      <c r="AG1" s="202"/>
      <c r="AH1" s="202"/>
      <c r="AI1" s="202"/>
      <c r="AJ1" s="202"/>
      <c r="AK1" s="203"/>
      <c r="AL1" s="104"/>
      <c r="AM1" s="104"/>
      <c r="AN1" s="201" t="s">
        <v>3</v>
      </c>
      <c r="AO1" s="202"/>
      <c r="AP1" s="201" t="s">
        <v>4</v>
      </c>
      <c r="AQ1" s="202"/>
    </row>
    <row r="2" spans="1:71" x14ac:dyDescent="0.55000000000000004"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4" t="s">
        <v>10</v>
      </c>
      <c r="H2" s="2" t="s">
        <v>11</v>
      </c>
      <c r="I2" s="3" t="s">
        <v>12</v>
      </c>
      <c r="J2" s="5" t="s">
        <v>13</v>
      </c>
      <c r="K2" s="3" t="s">
        <v>14</v>
      </c>
      <c r="L2" s="3" t="s">
        <v>15</v>
      </c>
      <c r="M2" s="9" t="s">
        <v>16</v>
      </c>
      <c r="N2" s="24" t="s">
        <v>17</v>
      </c>
      <c r="O2" s="3" t="s">
        <v>18</v>
      </c>
      <c r="P2" s="3" t="s">
        <v>19</v>
      </c>
      <c r="Q2" s="8" t="s">
        <v>20</v>
      </c>
      <c r="R2" s="8" t="s">
        <v>21</v>
      </c>
      <c r="S2" s="8" t="s">
        <v>22</v>
      </c>
      <c r="T2" s="41" t="s">
        <v>23</v>
      </c>
      <c r="U2" s="41" t="s">
        <v>24</v>
      </c>
      <c r="V2" s="9" t="s">
        <v>16</v>
      </c>
      <c r="W2" s="24" t="s">
        <v>17</v>
      </c>
      <c r="X2" s="3" t="s">
        <v>18</v>
      </c>
      <c r="Y2" s="3" t="s">
        <v>19</v>
      </c>
      <c r="Z2" s="8" t="s">
        <v>20</v>
      </c>
      <c r="AA2" s="8" t="s">
        <v>21</v>
      </c>
      <c r="AB2" s="8" t="s">
        <v>22</v>
      </c>
      <c r="AC2" s="41" t="s">
        <v>23</v>
      </c>
      <c r="AD2" s="41" t="s">
        <v>24</v>
      </c>
      <c r="AE2" s="9" t="s">
        <v>16</v>
      </c>
      <c r="AF2" s="24" t="s">
        <v>17</v>
      </c>
      <c r="AG2" s="3" t="s">
        <v>18</v>
      </c>
      <c r="AH2" s="3" t="s">
        <v>19</v>
      </c>
      <c r="AI2" s="8" t="s">
        <v>20</v>
      </c>
      <c r="AJ2" s="8" t="s">
        <v>21</v>
      </c>
      <c r="AK2" s="8" t="s">
        <v>22</v>
      </c>
      <c r="AL2" s="41" t="s">
        <v>23</v>
      </c>
      <c r="AM2" s="41" t="s">
        <v>24</v>
      </c>
      <c r="AN2" s="9" t="s">
        <v>25</v>
      </c>
      <c r="AO2" s="6" t="s">
        <v>26</v>
      </c>
      <c r="AP2" s="10" t="s">
        <v>27</v>
      </c>
      <c r="AQ2" s="2" t="s">
        <v>28</v>
      </c>
      <c r="AR2" s="2" t="s">
        <v>29</v>
      </c>
      <c r="AS2" s="18" t="s">
        <v>30</v>
      </c>
    </row>
    <row r="3" spans="1:71" x14ac:dyDescent="0.55000000000000004">
      <c r="B3" s="16" t="s">
        <v>31</v>
      </c>
      <c r="C3" s="16"/>
      <c r="D3" s="16"/>
      <c r="E3" s="16"/>
      <c r="F3" s="22" t="s">
        <v>32</v>
      </c>
      <c r="G3" s="23">
        <v>8</v>
      </c>
      <c r="H3" s="22" t="s">
        <v>33</v>
      </c>
      <c r="I3" s="22" t="s">
        <v>34</v>
      </c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4"/>
      <c r="AQ3" s="14"/>
      <c r="AR3" s="14"/>
      <c r="BR3" t="s">
        <v>655</v>
      </c>
      <c r="BS3" t="s">
        <v>1842</v>
      </c>
    </row>
    <row r="4" spans="1:71" x14ac:dyDescent="0.55000000000000004">
      <c r="B4" s="16" t="s">
        <v>35</v>
      </c>
      <c r="C4" s="16"/>
      <c r="D4" s="16"/>
      <c r="E4" s="16"/>
      <c r="F4" s="22" t="s">
        <v>36</v>
      </c>
      <c r="G4" s="23" t="s">
        <v>37</v>
      </c>
      <c r="H4" s="22" t="s">
        <v>38</v>
      </c>
      <c r="I4" s="22" t="s">
        <v>39</v>
      </c>
      <c r="J4" s="12"/>
      <c r="K4" s="11" t="s">
        <v>40</v>
      </c>
      <c r="L4" s="11" t="s">
        <v>41</v>
      </c>
      <c r="M4" s="13" t="s">
        <v>42</v>
      </c>
      <c r="N4" s="13"/>
      <c r="O4" s="13"/>
      <c r="P4" s="13" t="s">
        <v>43</v>
      </c>
      <c r="Q4" s="13"/>
      <c r="R4" s="13"/>
      <c r="S4" s="13"/>
      <c r="T4" s="13"/>
      <c r="U4" s="13"/>
      <c r="V4" s="13">
        <v>2.5</v>
      </c>
      <c r="W4" s="13"/>
      <c r="X4" s="13"/>
      <c r="Y4" s="13">
        <v>3</v>
      </c>
      <c r="Z4" s="13"/>
      <c r="AA4" s="13"/>
      <c r="AB4" s="13"/>
      <c r="AC4" s="13"/>
      <c r="AD4" s="13"/>
      <c r="AE4" s="13" t="s">
        <v>44</v>
      </c>
      <c r="AF4" s="13"/>
      <c r="AG4" s="13"/>
      <c r="AH4" s="13" t="s">
        <v>45</v>
      </c>
      <c r="AI4" s="13"/>
      <c r="AJ4" s="13"/>
      <c r="AK4" s="13"/>
      <c r="AL4" s="13"/>
      <c r="AM4" s="13"/>
      <c r="AN4" s="13" t="s">
        <v>43</v>
      </c>
      <c r="AO4" s="13"/>
      <c r="AP4" s="15" t="s">
        <v>46</v>
      </c>
      <c r="AQ4" s="14"/>
      <c r="AR4" s="14"/>
      <c r="AU4" s="112" t="s">
        <v>100</v>
      </c>
      <c r="AV4" s="112" t="s">
        <v>98</v>
      </c>
      <c r="AW4" s="112" t="s">
        <v>99</v>
      </c>
      <c r="AX4" s="112" t="s">
        <v>70</v>
      </c>
      <c r="AY4" s="112" t="s">
        <v>69</v>
      </c>
      <c r="AZ4" s="112" t="s">
        <v>157</v>
      </c>
      <c r="BA4" s="112" t="s">
        <v>94</v>
      </c>
      <c r="BB4" s="112" t="s">
        <v>108</v>
      </c>
      <c r="BC4" s="112" t="s">
        <v>156</v>
      </c>
      <c r="BD4" s="112" t="s">
        <v>155</v>
      </c>
      <c r="BE4" s="112" t="s">
        <v>465</v>
      </c>
      <c r="BF4" t="s">
        <v>92</v>
      </c>
      <c r="BG4" s="112" t="s">
        <v>93</v>
      </c>
      <c r="BH4" s="112" t="s">
        <v>130</v>
      </c>
      <c r="BI4" s="112" t="s">
        <v>131</v>
      </c>
      <c r="BJ4" s="112" t="s">
        <v>307</v>
      </c>
      <c r="BK4" s="112" t="s">
        <v>97</v>
      </c>
      <c r="BL4" s="112" t="s">
        <v>60</v>
      </c>
      <c r="BM4" s="112" t="s">
        <v>104</v>
      </c>
      <c r="BN4" s="112" t="s">
        <v>71</v>
      </c>
      <c r="BR4" t="s">
        <v>1843</v>
      </c>
      <c r="BS4" t="s">
        <v>1844</v>
      </c>
    </row>
    <row r="5" spans="1:71" ht="14.2" customHeight="1" x14ac:dyDescent="0.55000000000000004">
      <c r="A5" s="163">
        <v>1</v>
      </c>
      <c r="B5" s="195" t="s">
        <v>47</v>
      </c>
      <c r="C5" s="98" t="s">
        <v>48</v>
      </c>
      <c r="D5" s="98"/>
      <c r="E5" s="98" t="s">
        <v>49</v>
      </c>
      <c r="F5" s="191" t="s">
        <v>50</v>
      </c>
      <c r="G5" s="90">
        <v>5.5</v>
      </c>
      <c r="H5" s="56" t="s">
        <v>51</v>
      </c>
      <c r="I5" s="191" t="s">
        <v>34</v>
      </c>
      <c r="J5" s="25" t="s">
        <v>52</v>
      </c>
      <c r="K5" s="43"/>
      <c r="L5" s="43"/>
      <c r="M5" t="s">
        <v>53</v>
      </c>
      <c r="N5" t="s">
        <v>54</v>
      </c>
      <c r="O5" t="s">
        <v>55</v>
      </c>
      <c r="P5" t="s">
        <v>56</v>
      </c>
      <c r="Q5" t="s">
        <v>57</v>
      </c>
      <c r="R5" t="s">
        <v>58</v>
      </c>
      <c r="V5" s="33">
        <v>2.0529999999999999</v>
      </c>
      <c r="W5" s="33">
        <v>2.0529999999999999</v>
      </c>
      <c r="X5">
        <v>1.6839999999999999</v>
      </c>
      <c r="Y5">
        <v>1.58</v>
      </c>
      <c r="Z5">
        <v>1.42</v>
      </c>
      <c r="AA5" s="33">
        <v>2.3679999999999999</v>
      </c>
      <c r="AF5" t="s">
        <v>1844</v>
      </c>
      <c r="AU5" t="b">
        <f>IF(OR(M5="D-53", M5="53-D"), V5, IF(OR(N5="D-53", N5="53-D"), W5, IF(OR(O5="D-53", O5="53-D"), X5, IF(OR(P5="D-53", P5="53-D"), Y5, IF(OR(Q5="D-53", Q5="53-D"), Z5, IF(OR(R5="D-53", R5="53-D"), AA5, IF(OR(S5="D-53", S5="53-D"), AB5, IF(OR(T5="D-53", T5="53-D"), AC5, IF(OR(U5="D-53", U5="53-D"), AD5)))))))))</f>
        <v>0</v>
      </c>
      <c r="AV5" t="b">
        <f>IF(OR(M5="M-54", M5="54-M"), V5, IF(OR(N5="M-54", N5="54-M"), W5, IF(OR(O5="M-54", O5="54-M"), X5, IF(OR(P5="M-54", P5="54-M"), Y5, IF(OR(Q5="M-54", Q5="54-M"), Z5, IF(OR(R5="M-54", R5="54-M"), AA5, IF(OR(S5="M-54", S5="54-M"), AB5, IF(OR(T5="M-54", T5="54-M"), AC5, IF(OR(U5="M-54", U5="54-M"), AD5)))))))))</f>
        <v>0</v>
      </c>
      <c r="AW5" t="b">
        <f>IF(OR(M5="D-54", M5="54-D"), V5, IF(OR(N5="D-54", N5="54-D"), W5, IF(OR(O5="D-54", O5="54-D"), X5, IF(OR(P5="D-54", P5="54-D"), Y5, IF(OR(Q5="D-54", Q5="54-D"), Z5, IF(OR(R5="D-54", R5="54-D"), AA5, IF(OR(S5="D-54", S5="54-D"), AB5, IF(OR(T5="D-54", T5="54-D"), AC5, IF(OR(U5="D-54", U5="54-D"), AD5)))))))))</f>
        <v>0</v>
      </c>
      <c r="AX5" t="b">
        <f>IF(OR(M5="M-55", M5="55-M"), V5, IF(OR(N5="M-55", N5="55-M"), W5, IF(OR(O5="M-55", O5="55-M"), X5, IF(OR(P5="M-55", P5="55-M"), Y5, IF(OR(Q5="M-55", Q5="55-M"), Z5, IF(OR(R5="M-55", R5="55-M"), AA5, IF(OR(S5="M-55", S5="55-M"), AB5, IF(OR(T5="M-55", T5="55-M"), AC5, IF(OR(U5="M-55", U5="55-M"), AD5)))))))))</f>
        <v>0</v>
      </c>
      <c r="AY5" t="b">
        <f>IF(OR(M5="D-55", M5="55-D"), V5, IF(OR(N5="D-55", N5="55-D"), W5, IF(OR(O5="D-55", O5="55-D"), X5, IF(OR(P5="D-55", P5="55-D"), Y5, IF(OR(Q5="D-55", Q5="55-D"), Z5, IF(OR(R5="D-55", R5="55-D"), AA5, IF(OR(S5="D-55", S5="55-D"), AB5, IF(OR(T5="D-55", T5="55-D"), AC5, IF(OR(U5="D-55", U5="55-D"), AD5)))))))))</f>
        <v>0</v>
      </c>
      <c r="AZ5" t="b">
        <f>IF(OR(M5="D-63", M5="63-D"), V5, IF(OR(N5="D-63", N5="63-D"), W5, IF(OR(O5="D-63", O5="63-D"), X5, IF(OR(P5="D-63", P5="63-D"), Y5, IF(OR(Q5="D-63", Q5="63-D"), Z5, IF(OR(R5="D-63", R5="63-D"), AA5, IF(OR(S5="D-63", S5="63-D"), AB5, IF(OR(T5="D-63", T5="63-D"), AC5, IF(OR(U5="D-63", U5="63-D"), AD5)))))))))</f>
        <v>0</v>
      </c>
      <c r="BA5">
        <f>IF(OR(M5="M-64", M5="64-M"), V5, IF(OR(N5="M-64", N5="64-M"), W5, IF(OR(O5="M-64", O5="64-M"), X5, IF(OR(P5="M-64", P5="64-M"), Y5, IF(OR(Q5="M-64", Q5="64-M"), Z5, IF(OR(R5="M-64", R5="64-M"), AA5, IF(OR(S5="M-64", S5="64-M"), AB5, IF(OR(T5="M-64", T5="64-M"), AC5, IF(OR(U5="M-64", U5="64-M"), AD5)))))))))</f>
        <v>2.3679999999999999</v>
      </c>
      <c r="BB5">
        <f>IF(OR(M5="D-64", M5="64-D"), V5, IF(OR(N5="D-64", N5="64-D"), W5, IF(OR(O5="D-64", O5="64-D"), X5, IF(OR(P5="D-64", P5="64-D"), Y5, IF(OR(Q5="D-64", Q5="64-D"), Z5, IF(OR(R5="D-64", R5="64-D"), AA5, IF(OR(S5="D-64", S5="64-D"), AB5, IF(OR(T5="D-64", T5="64-D"), AC5, IF(OR(U5="D-64", U5="64-D"), AD5)))))))))</f>
        <v>2.0529999999999999</v>
      </c>
      <c r="BC5">
        <f>IF(OR(M5="M-65", M5="65-M"), V5, IF(OR(N5="M-65", N5="65-M"), W5, IF(OR(O5="M-65", O5="65-M"), X5, IF(OR(P5="M-65", P5="65-M"), Y5, IF(OR(Q5="M-65", Q5="65-M"), Z5, IF(OR(R5="M-65", R5="65-M"), AA5, IF(OR(S5="M-65", S5="65-M"), AB5, IF(OR(T5="M-65", T5="65-M"), AC5, IF(OR(U5="M-65", U5="65-M"), AD5)))))))))</f>
        <v>2.0529999999999999</v>
      </c>
      <c r="BD5">
        <f>IF(OR(M5="D-65", M5="65-D"), V5, IF(OR(N5="D-65", N5="65-D"), W5, IF(OR(O5="D-65", O5="65-D"), X5, IF(OR(P5="D-65", P5="65-D"), Y5, IF(OR(Q5="D-65", Q5="65-D"), Z5, IF(OR(R5="D-65", R5="65-D"), AA5, IF(OR(S5="D-65", S5="65-D"), AB5, IF(OR(T5="D-65", T5="65-D"), AC5, IF(OR(U5="D-65", U5="65-D"), AD5)))))))))</f>
        <v>1.6839999999999999</v>
      </c>
      <c r="BE5" t="b">
        <f>IF(OR(M5="D-73", M5="73-D"), V5, IF(OR(N5="D-73", N5="73-D"), W5, IF(OR(O5="D-73", O5="73-D"), X5, IF(OR(P5="D-73", P5="73-D"), Y5, IF(OR(Q5="D-73", Q5="73-D"), Z5, IF(OR(R5="D-73", R5="73-D"), AA5, IF(OR(S5="D-73", S5="73-D"), AB5, IF(OR(T5="D-73", T5="73-D"), AC5, IF(OR(U5="D-73", U5="73-D"), AD5)))))))))</f>
        <v>0</v>
      </c>
      <c r="BF5" t="b">
        <f>IF(OR(M5="M-74", M5="74-M"), V5, IF(OR(N5="M-74", N5="74-M"), W5, IF(OR(O5="M-74", O5="74-M"), X5, IF(OR(P5="M-74", P5="74-M"), Y5, IF(OR(Q5="M-74", Q5="74-M"), Z5, IF(OR(R5="M-74", R5="74-M"), AA5, IF(OR(S5="M-74", S5="74-M"), AB5, IF(OR(T5="M-74", T5="74-M"), AC5, IF(OR(U5="M-74", U5="74-M"), AD5)))))))))</f>
        <v>0</v>
      </c>
      <c r="BG5">
        <f>IF(OR(M5="D-74", M5="74-D"), V5, IF(OR(N5="D-74", N5="74-D"), W5, IF(OR(O5="D-74", O5="74-D"), X5, IF(OR(P5="D-74", P5="74-D"), Y5, IF(OR(Q5="D-74", Q5="74-D"), Z5, IF(OR(R5="D-74", R5="74-D"), AA5, IF(OR(S5="D-74", S5="74-D"), AB5, IF(OR(T5="D-74", T5="74-D"), AC5, IF(OR(U5="D-74", U5="74-D"), AD5)))))))))</f>
        <v>1.42</v>
      </c>
      <c r="BH5">
        <f>IF(OR(M5="M-75", M5="75-M"), V5, IF(OR(N5="M-75", N5="75-M"), W5, IF(OR(O5="M-75", O5="75-M"), X5, IF(OR(P5="M-75", P5="75-M"), Y5, IF(OR(Q5="M-75", Q5="75-M"), Z5, IF(OR(R5="M-75", R5="75-M"), AA5, IF(OR(S5="M-75", S5="75-M"), AB5, IF(OR(T5="M-75", T5="75-M"), AC5, IF(OR(U5="M-75", U5="75-M"), AD5)))))))))</f>
        <v>1.58</v>
      </c>
      <c r="BI5" t="b">
        <f>IF(OR(M5="D-75", M5="75-D"), V5, IF(OR(N5="D-75", N5="75-D"), W5, IF(OR(O5="D-75", O5="75-D"), X5, IF(OR(P5="D-75", P5="75-D"), Y5, IF(OR(Q5="D-75", Q5="75-D"), Z5, IF(OR(R5="D-75", R5="75-D"), AA5, IF(OR(S5="D-75", S5="75-D"), AB5, IF(OR(T5="D-75", T5="75-D"), AC5, IF(OR(U5="D-75", U5="75-D"), AD5)))))))))</f>
        <v>0</v>
      </c>
      <c r="BJ5" t="b">
        <f>IF(OR(M5="D-83", M5="83-D"), V5, IF(OR(N5="D-83", N5="83-D"), W5, IF(OR(O5="D-83", O5="83-D"), X5, IF(OR(P5="D-83", P5="83-D"), Y5, IF(OR(Q5="D-83", Q5="83-D"), Z5, IF(OR(R5="D-83", R5="83-D"), AA5, IF(OR(S5="D-83", S5="83-D"), AB5, IF(OR(T5="D-83", T5="83-D"), AC5, IF(OR(U5="D-83", U5="83-D"), AD5)))))))))</f>
        <v>0</v>
      </c>
      <c r="BK5" t="b">
        <f>IF(OR(M5="M-84", M5="84-M"), V5, IF(OR(N5="M-84", N5="84-M"), W5, IF(OR(O5="M-84", O5="84-M"), X5, IF(OR(P5="M-84", P5="84-M"), Y5, IF(OR(Q5="M-84", Q5="84-M"), Z5, IF(OR(R5="M-84", R5="84-M"), AA5, IF(OR(S5="M-84", S5="84-M"), AB5, IF(OR(T5="M-84", T5="84-M"), AC5, IF(OR(U5="M-84", U5="84-M"), AD5)))))))))</f>
        <v>0</v>
      </c>
      <c r="BL5" t="b">
        <f>IF(OR(M5="D-84", M5="84-D"), V5, IF(OR(N5="D-84", N5="84-D"), W5, IF(OR(O5="D-84", O5="84-D"), X5, IF(OR(P5="D-84", P5="84-D"), Y5, IF(OR(Q5="D-84", Q5="84-D"), Z5, IF(OR(R5="D-84", R5="84-D"), AA5, IF(OR(S5="D-84", S5="84-D"), AB5, IF(OR(T5="D-84", T5="84-D"), AC5, IF(OR(U5="D-84", U5="84-D"), AD5)))))))))</f>
        <v>0</v>
      </c>
      <c r="BM5" t="b">
        <f>IF(OR(M5="M-85", M5="85-M"), V5, IF(OR(N5="M-85", N5="85-M"), W5, IF(OR(O5="M-85", O5="85-M"), X5, IF(OR(P5="M-85", P5="85-M"), Y5, IF(OR(Q5="M-85", Q5="85-M"), Z5, IF(OR(R5="M-85", R5="85-M"), AA5, IF(OR(S5="M-85", S5="85-M"), AB5, IF(OR(T5="M-85", T5="85-M"), AC5, IF(OR(U5="M-85", U5="85-M"), AD5)))))))))</f>
        <v>0</v>
      </c>
      <c r="BN5" t="b">
        <f>IF(OR(M5="D-85", M5="85-D"), V5, IF(OR(N5="D-85", N5="85-D"), W5, IF(OR(O5="D-85", O5="85-D"), X5, IF(OR(P5="D-85", P5="85-D"), Y5, IF(OR(Q5="D-85", Q5="85-D"), Z5, IF(OR(R5="D-85", R5="85-D"), AA5, IF(OR(S5="D-85", S5="85-D"), AB5, IF(OR(T5="D-85", T5="85-D"), AC5, IF(OR(U5="D-85", U5="85-D"), AD5)))))))))</f>
        <v>0</v>
      </c>
      <c r="BR5" t="s">
        <v>1845</v>
      </c>
      <c r="BS5" t="s">
        <v>1846</v>
      </c>
    </row>
    <row r="6" spans="1:71" ht="31.3" customHeight="1" x14ac:dyDescent="0.55000000000000004">
      <c r="A6" s="163"/>
      <c r="B6" s="195"/>
      <c r="C6" s="98"/>
      <c r="D6" s="73"/>
      <c r="E6" s="68"/>
      <c r="F6" s="191"/>
      <c r="G6" s="90"/>
      <c r="H6" s="56"/>
      <c r="I6" s="191"/>
      <c r="J6" s="25" t="s">
        <v>59</v>
      </c>
      <c r="K6" s="43"/>
      <c r="L6" s="43"/>
      <c r="M6" t="s">
        <v>60</v>
      </c>
      <c r="V6">
        <v>1.827</v>
      </c>
      <c r="AU6" t="b">
        <f t="shared" ref="AU6:AU69" si="0">IF(OR(M6="D-53", M6="53-D"), V6, IF(OR(N6="D-53", N6="53-D"), W6, IF(OR(O6="D-53", O6="53-D"), X6, IF(OR(P6="D-53", P6="53-D"), Y6, IF(OR(Q6="D-53", Q6="53-D"), Z6, IF(OR(R6="D-53", R6="53-D"), AA6, IF(OR(S6="D-53", S6="53-D"), AB6, IF(OR(T6="D-53", T6="53-D"), AC6, IF(OR(U6="D-53", U6="53-D"), AD6)))))))))</f>
        <v>0</v>
      </c>
      <c r="AV6" t="b">
        <f t="shared" ref="AV6:AV69" si="1">IF(OR(M6="M-54", M6="54-M"), V6, IF(OR(N6="M-54", N6="54-M"), W6, IF(OR(O6="M-54", O6="54-M"), X6, IF(OR(P6="M-54", P6="54-M"), Y6, IF(OR(Q6="M-54", Q6="54-M"), Z6, IF(OR(R6="M-54", R6="54-M"), AA6, IF(OR(S6="M-54", S6="54-M"), AB6, IF(OR(T6="M-54", T6="54-M"), AC6, IF(OR(U6="M-54", U6="54-M"), AD6)))))))))</f>
        <v>0</v>
      </c>
      <c r="AW6" t="b">
        <f t="shared" ref="AW6:AW69" si="2">IF(OR(M6="D-54", M6="54-D"), V6, IF(OR(N6="D-54", N6="54-D"), W6, IF(OR(O6="D-54", O6="54-D"), X6, IF(OR(P6="D-54", P6="54-D"), Y6, IF(OR(Q6="D-54", Q6="54-D"), Z6, IF(OR(R6="D-54", R6="54-D"), AA6, IF(OR(S6="D-54", S6="54-D"), AB6, IF(OR(T6="D-54", T6="54-D"), AC6, IF(OR(U6="D-54", U6="54-D"), AD6)))))))))</f>
        <v>0</v>
      </c>
      <c r="AX6" t="b">
        <f t="shared" ref="AX6:AX69" si="3">IF(OR(M6="M-55", M6="55-M"), V6, IF(OR(N6="M-55", N6="55-M"), W6, IF(OR(O6="M-55", O6="55-M"), X6, IF(OR(P6="M-55", P6="55-M"), Y6, IF(OR(Q6="M-55", Q6="55-M"), Z6, IF(OR(R6="M-55", R6="55-M"), AA6, IF(OR(S6="M-55", S6="55-M"), AB6, IF(OR(T6="M-55", T6="55-M"), AC6, IF(OR(U6="M-55", U6="55-M"), AD6)))))))))</f>
        <v>0</v>
      </c>
      <c r="AY6" t="b">
        <f t="shared" ref="AY6:AY69" si="4">IF(OR(M6="D-55", M6="55-D"), V6, IF(OR(N6="D-55", N6="55-D"), W6, IF(OR(O6="D-55", O6="55-D"), X6, IF(OR(P6="D-55", P6="55-D"), Y6, IF(OR(Q6="D-55", Q6="55-D"), Z6, IF(OR(R6="D-55", R6="55-D"), AA6, IF(OR(S6="D-55", S6="55-D"), AB6, IF(OR(T6="D-55", T6="55-D"), AC6, IF(OR(U6="D-55", U6="55-D"), AD6)))))))))</f>
        <v>0</v>
      </c>
      <c r="AZ6" t="b">
        <f t="shared" ref="AZ6:AZ69" si="5">IF(OR(M6="D-63", M6="63-D"), V6, IF(OR(N6="D-63", N6="63-D"), W6, IF(OR(O6="D-63", O6="63-D"), X6, IF(OR(P6="D-63", P6="63-D"), Y6, IF(OR(Q6="D-63", Q6="63-D"), Z6, IF(OR(R6="D-63", R6="63-D"), AA6, IF(OR(S6="D-63", S6="63-D"), AB6, IF(OR(T6="D-63", T6="63-D"), AC6, IF(OR(U6="D-63", U6="63-D"), AD6)))))))))</f>
        <v>0</v>
      </c>
      <c r="BA6" t="b">
        <f t="shared" ref="BA6:BA69" si="6">IF(OR(M6="M-64", M6="64-M"), V6, IF(OR(N6="M-64", N6="64-M"), W6, IF(OR(O6="M-64", O6="64-M"), X6, IF(OR(P6="M-64", P6="64-M"), Y6, IF(OR(Q6="M-64", Q6="64-M"), Z6, IF(OR(R6="M-64", R6="64-M"), AA6, IF(OR(S6="M-64", S6="64-M"), AB6, IF(OR(T6="M-64", T6="64-M"), AC6, IF(OR(U6="M-64", U6="64-M"), AD6)))))))))</f>
        <v>0</v>
      </c>
      <c r="BB6" t="b">
        <f t="shared" ref="BB6:BB69" si="7">IF(OR(M6="D-64", M6="64-D"), V6, IF(OR(N6="D-64", N6="64-D"), W6, IF(OR(O6="D-64", O6="64-D"), X6, IF(OR(P6="D-64", P6="64-D"), Y6, IF(OR(Q6="D-64", Q6="64-D"), Z6, IF(OR(R6="D-64", R6="64-D"), AA6, IF(OR(S6="D-64", S6="64-D"), AB6, IF(OR(T6="D-64", T6="64-D"), AC6, IF(OR(U6="D-64", U6="64-D"), AD6)))))))))</f>
        <v>0</v>
      </c>
      <c r="BC6" t="b">
        <f t="shared" ref="BC6:BC69" si="8">IF(OR(M6="M-65", M6="65-M"), V6, IF(OR(N6="M-65", N6="65-M"), W6, IF(OR(O6="M-65", O6="65-M"), X6, IF(OR(P6="M-65", P6="65-M"), Y6, IF(OR(Q6="M-65", Q6="65-M"), Z6, IF(OR(R6="M-65", R6="65-M"), AA6, IF(OR(S6="M-65", S6="65-M"), AB6, IF(OR(T6="M-65", T6="65-M"), AC6, IF(OR(U6="M-65", U6="65-M"), AD6)))))))))</f>
        <v>0</v>
      </c>
      <c r="BD6" t="b">
        <f t="shared" ref="BD6:BD69" si="9">IF(OR(M6="D-65", M6="65-D"), V6, IF(OR(N6="D-65", N6="65-D"), W6, IF(OR(O6="D-65", O6="65-D"), X6, IF(OR(P6="D-65", P6="65-D"), Y6, IF(OR(Q6="D-65", Q6="65-D"), Z6, IF(OR(R6="D-65", R6="65-D"), AA6, IF(OR(S6="D-65", S6="65-D"), AB6, IF(OR(T6="D-65", T6="65-D"), AC6, IF(OR(U6="D-65", U6="65-D"), AD6)))))))))</f>
        <v>0</v>
      </c>
      <c r="BE6" t="b">
        <f t="shared" ref="BE6:BE69" si="10">IF(OR(M6="D-73", M6="73-D"), V6, IF(OR(N6="D-73", N6="73-D"), W6, IF(OR(O6="D-73", O6="73-D"), X6, IF(OR(P6="D-73", P6="73-D"), Y6, IF(OR(Q6="D-73", Q6="73-D"), Z6, IF(OR(R6="D-73", R6="73-D"), AA6, IF(OR(S6="D-73", S6="73-D"), AB6, IF(OR(T6="D-73", T6="73-D"), AC6, IF(OR(U6="D-73", U6="73-D"), AD6)))))))))</f>
        <v>0</v>
      </c>
      <c r="BF6" t="b">
        <f t="shared" ref="BF6:BF69" si="11">IF(OR(M6="M-74", M6="74-M"), V6, IF(OR(N6="M-74", N6="74-M"), W6, IF(OR(O6="M-74", O6="74-M"), X6, IF(OR(P6="M-74", P6="74-M"), Y6, IF(OR(Q6="M-74", Q6="74-M"), Z6, IF(OR(R6="M-74", R6="74-M"), AA6, IF(OR(S6="M-74", S6="74-M"), AB6, IF(OR(T6="M-74", T6="74-M"), AC6, IF(OR(U6="M-74", U6="74-M"), AD6)))))))))</f>
        <v>0</v>
      </c>
      <c r="BG6" t="b">
        <f t="shared" ref="BG6:BG69" si="12">IF(OR(M6="D-74", M6="74-D"), V6, IF(OR(N6="D-74", N6="74-D"), W6, IF(OR(O6="D-74", O6="74-D"), X6, IF(OR(P6="D-74", P6="74-D"), Y6, IF(OR(Q6="D-74", Q6="74-D"), Z6, IF(OR(R6="D-74", R6="74-D"), AA6, IF(OR(S6="D-74", S6="74-D"), AB6, IF(OR(T6="D-74", T6="74-D"), AC6, IF(OR(U6="D-74", U6="74-D"), AD6)))))))))</f>
        <v>0</v>
      </c>
      <c r="BH6" t="b">
        <f t="shared" ref="BH6:BH69" si="13">IF(OR(M6="M-75", M6="75-M"), V6, IF(OR(N6="M-75", N6="75-M"), W6, IF(OR(O6="M-75", O6="75-M"), X6, IF(OR(P6="M-75", P6="75-M"), Y6, IF(OR(Q6="M-75", Q6="75-M"), Z6, IF(OR(R6="M-75", R6="75-M"), AA6, IF(OR(S6="M-75", S6="75-M"), AB6, IF(OR(T6="M-75", T6="75-M"), AC6, IF(OR(U6="M-75", U6="75-M"), AD6)))))))))</f>
        <v>0</v>
      </c>
      <c r="BI6" t="b">
        <f t="shared" ref="BI6:BI69" si="14">IF(OR(M6="D-75", M6="75-D"), V6, IF(OR(N6="D-75", N6="75-D"), W6, IF(OR(O6="D-75", O6="75-D"), X6, IF(OR(P6="D-75", P6="75-D"), Y6, IF(OR(Q6="D-75", Q6="75-D"), Z6, IF(OR(R6="D-75", R6="75-D"), AA6, IF(OR(S6="D-75", S6="75-D"), AB6, IF(OR(T6="D-75", T6="75-D"), AC6, IF(OR(U6="D-75", U6="75-D"), AD6)))))))))</f>
        <v>0</v>
      </c>
      <c r="BJ6" t="b">
        <f t="shared" ref="BJ6:BJ69" si="15">IF(OR(M6="D-83", M6="83-D"), V6, IF(OR(N6="D-83", N6="83-D"), W6, IF(OR(O6="D-83", O6="83-D"), X6, IF(OR(P6="D-83", P6="83-D"), Y6, IF(OR(Q6="D-83", Q6="83-D"), Z6, IF(OR(R6="D-83", R6="83-D"), AA6, IF(OR(S6="D-83", S6="83-D"), AB6, IF(OR(T6="D-83", T6="83-D"), AC6, IF(OR(U6="D-83", U6="83-D"), AD6)))))))))</f>
        <v>0</v>
      </c>
      <c r="BK6" t="b">
        <f t="shared" ref="BK6:BK69" si="16">IF(OR(M6="M-84", M6="84-M"), V6, IF(OR(N6="M-84", N6="84-M"), W6, IF(OR(O6="M-84", O6="84-M"), X6, IF(OR(P6="M-84", P6="84-M"), Y6, IF(OR(Q6="M-84", Q6="84-M"), Z6, IF(OR(R6="M-84", R6="84-M"), AA6, IF(OR(S6="M-84", S6="84-M"), AB6, IF(OR(T6="M-84", T6="84-M"), AC6, IF(OR(U6="M-84", U6="84-M"), AD6)))))))))</f>
        <v>0</v>
      </c>
      <c r="BL6">
        <f t="shared" ref="BL6:BL69" si="17">IF(OR(M6="D-84", M6="84-D"), V6, IF(OR(N6="D-84", N6="84-D"), W6, IF(OR(O6="D-84", O6="84-D"), X6, IF(OR(P6="D-84", P6="84-D"), Y6, IF(OR(Q6="D-84", Q6="84-D"), Z6, IF(OR(R6="D-84", R6="84-D"), AA6, IF(OR(S6="D-84", S6="84-D"), AB6, IF(OR(T6="D-84", T6="84-D"), AC6, IF(OR(U6="D-84", U6="84-D"), AD6)))))))))</f>
        <v>1.827</v>
      </c>
      <c r="BM6" t="b">
        <f t="shared" ref="BM6:BM69" si="18">IF(OR(M6="M-85", M6="85-M"), V6, IF(OR(N6="M-85", N6="85-M"), W6, IF(OR(O6="M-85", O6="85-M"), X6, IF(OR(P6="M-85", P6="85-M"), Y6, IF(OR(Q6="M-85", Q6="85-M"), Z6, IF(OR(R6="M-85", R6="85-M"), AA6, IF(OR(S6="M-85", S6="85-M"), AB6, IF(OR(T6="M-85", T6="85-M"), AC6, IF(OR(U6="M-85", U6="85-M"), AD6)))))))))</f>
        <v>0</v>
      </c>
      <c r="BN6" t="b">
        <f t="shared" ref="BN6:BN69" si="19">IF(OR(M6="D-85", M6="85-D"), V6, IF(OR(N6="D-85", N6="85-D"), W6, IF(OR(O6="D-85", O6="85-D"), X6, IF(OR(P6="D-85", P6="85-D"), Y6, IF(OR(Q6="D-85", Q6="85-D"), Z6, IF(OR(R6="D-85", R6="85-D"), AA6, IF(OR(S6="D-85", S6="85-D"), AB6, IF(OR(T6="D-85", T6="85-D"), AC6, IF(OR(U6="D-85", U6="85-D"), AD6)))))))))</f>
        <v>0</v>
      </c>
      <c r="BR6" t="s">
        <v>1847</v>
      </c>
      <c r="BS6" t="s">
        <v>1848</v>
      </c>
    </row>
    <row r="7" spans="1:71" ht="14.2" customHeight="1" x14ac:dyDescent="0.55000000000000004">
      <c r="A7" s="163"/>
      <c r="B7" s="195"/>
      <c r="C7" s="98"/>
      <c r="D7" s="98"/>
      <c r="E7" s="98"/>
      <c r="F7" s="191"/>
      <c r="G7" s="96" t="s">
        <v>61</v>
      </c>
      <c r="H7" s="95" t="s">
        <v>62</v>
      </c>
      <c r="I7" s="191"/>
      <c r="J7" s="43" t="s">
        <v>63</v>
      </c>
      <c r="K7" s="43"/>
      <c r="L7" s="43"/>
      <c r="M7" t="s">
        <v>57</v>
      </c>
      <c r="N7" t="s">
        <v>56</v>
      </c>
      <c r="O7" t="s">
        <v>64</v>
      </c>
      <c r="P7" t="s">
        <v>65</v>
      </c>
      <c r="V7">
        <v>1.55</v>
      </c>
      <c r="W7">
        <v>1.58</v>
      </c>
      <c r="X7">
        <v>1.58</v>
      </c>
      <c r="Y7">
        <v>1.69</v>
      </c>
      <c r="AF7" t="s">
        <v>1846</v>
      </c>
      <c r="AU7" t="b">
        <f t="shared" si="0"/>
        <v>0</v>
      </c>
      <c r="AV7" t="b">
        <f t="shared" si="1"/>
        <v>0</v>
      </c>
      <c r="AW7">
        <f t="shared" si="2"/>
        <v>1.58</v>
      </c>
      <c r="AX7">
        <f t="shared" si="3"/>
        <v>1.69</v>
      </c>
      <c r="AY7" t="b">
        <f t="shared" si="4"/>
        <v>0</v>
      </c>
      <c r="AZ7" t="b">
        <f t="shared" si="5"/>
        <v>0</v>
      </c>
      <c r="BA7" t="b">
        <f t="shared" si="6"/>
        <v>0</v>
      </c>
      <c r="BB7" t="b">
        <f t="shared" si="7"/>
        <v>0</v>
      </c>
      <c r="BC7" t="b">
        <f t="shared" si="8"/>
        <v>0</v>
      </c>
      <c r="BD7" t="b">
        <f t="shared" si="9"/>
        <v>0</v>
      </c>
      <c r="BE7" t="b">
        <f t="shared" si="10"/>
        <v>0</v>
      </c>
      <c r="BF7" t="b">
        <f t="shared" si="11"/>
        <v>0</v>
      </c>
      <c r="BG7">
        <f t="shared" si="12"/>
        <v>1.55</v>
      </c>
      <c r="BH7">
        <f t="shared" si="13"/>
        <v>1.58</v>
      </c>
      <c r="BI7" t="b">
        <f t="shared" si="14"/>
        <v>0</v>
      </c>
      <c r="BJ7" t="b">
        <f t="shared" si="15"/>
        <v>0</v>
      </c>
      <c r="BK7" t="b">
        <f t="shared" si="16"/>
        <v>0</v>
      </c>
      <c r="BL7" t="b">
        <f t="shared" si="17"/>
        <v>0</v>
      </c>
      <c r="BM7" t="b">
        <f t="shared" si="18"/>
        <v>0</v>
      </c>
      <c r="BN7" t="b">
        <f t="shared" si="19"/>
        <v>0</v>
      </c>
      <c r="BR7" t="s">
        <v>909</v>
      </c>
      <c r="BS7" t="s">
        <v>1849</v>
      </c>
    </row>
    <row r="8" spans="1:71" ht="14.2" customHeight="1" x14ac:dyDescent="0.55000000000000004">
      <c r="A8" s="163"/>
      <c r="B8" s="195"/>
      <c r="C8" s="98"/>
      <c r="D8" s="98"/>
      <c r="E8" s="98"/>
      <c r="F8" s="191"/>
      <c r="G8" s="193" t="s">
        <v>66</v>
      </c>
      <c r="H8" s="191" t="s">
        <v>67</v>
      </c>
      <c r="I8" s="191"/>
      <c r="J8" s="43" t="s">
        <v>68</v>
      </c>
      <c r="K8" s="43"/>
      <c r="L8" s="43"/>
      <c r="M8" t="s">
        <v>69</v>
      </c>
      <c r="N8" t="s">
        <v>70</v>
      </c>
      <c r="O8" t="s">
        <v>64</v>
      </c>
      <c r="P8" t="s">
        <v>71</v>
      </c>
      <c r="Q8" t="s">
        <v>72</v>
      </c>
      <c r="R8" t="s">
        <v>73</v>
      </c>
      <c r="V8" s="33">
        <v>2.0499999999999998</v>
      </c>
      <c r="W8" s="33">
        <v>2.6</v>
      </c>
      <c r="X8">
        <v>1.8</v>
      </c>
      <c r="Y8">
        <v>1.69</v>
      </c>
      <c r="Z8">
        <v>1.5</v>
      </c>
      <c r="AA8" s="52">
        <v>1.93</v>
      </c>
      <c r="AU8" t="b">
        <f t="shared" si="0"/>
        <v>0</v>
      </c>
      <c r="AV8" t="b">
        <f t="shared" si="1"/>
        <v>0</v>
      </c>
      <c r="AW8">
        <f t="shared" si="2"/>
        <v>1.8</v>
      </c>
      <c r="AX8">
        <f t="shared" si="3"/>
        <v>2.6</v>
      </c>
      <c r="AY8">
        <f t="shared" si="4"/>
        <v>2.0499999999999998</v>
      </c>
      <c r="AZ8" t="b">
        <f t="shared" si="5"/>
        <v>0</v>
      </c>
      <c r="BA8" t="b">
        <f t="shared" si="6"/>
        <v>0</v>
      </c>
      <c r="BB8" t="b">
        <f t="shared" si="7"/>
        <v>0</v>
      </c>
      <c r="BC8" t="b">
        <f t="shared" si="8"/>
        <v>0</v>
      </c>
      <c r="BD8" t="b">
        <f t="shared" si="9"/>
        <v>0</v>
      </c>
      <c r="BE8" t="b">
        <f t="shared" si="10"/>
        <v>0</v>
      </c>
      <c r="BF8" t="b">
        <f t="shared" si="11"/>
        <v>0</v>
      </c>
      <c r="BG8" t="b">
        <f t="shared" si="12"/>
        <v>0</v>
      </c>
      <c r="BH8" t="b">
        <f t="shared" si="13"/>
        <v>0</v>
      </c>
      <c r="BI8" t="b">
        <f t="shared" si="14"/>
        <v>0</v>
      </c>
      <c r="BJ8" t="b">
        <f t="shared" si="15"/>
        <v>0</v>
      </c>
      <c r="BK8" t="b">
        <f t="shared" si="16"/>
        <v>0</v>
      </c>
      <c r="BL8">
        <f t="shared" si="17"/>
        <v>1.93</v>
      </c>
      <c r="BM8">
        <f t="shared" si="18"/>
        <v>1.5</v>
      </c>
      <c r="BN8">
        <f t="shared" si="19"/>
        <v>1.69</v>
      </c>
      <c r="BR8" t="s">
        <v>910</v>
      </c>
      <c r="BS8" t="s">
        <v>1850</v>
      </c>
    </row>
    <row r="9" spans="1:71" ht="14.2" customHeight="1" x14ac:dyDescent="0.55000000000000004">
      <c r="A9" s="163"/>
      <c r="B9" s="195"/>
      <c r="C9" s="98"/>
      <c r="D9" s="98"/>
      <c r="E9" s="98"/>
      <c r="F9" s="191"/>
      <c r="G9" s="193"/>
      <c r="H9" s="191"/>
      <c r="I9" s="191"/>
      <c r="J9" s="43" t="s">
        <v>74</v>
      </c>
      <c r="K9" s="43"/>
      <c r="L9" s="43"/>
      <c r="M9" t="s">
        <v>53</v>
      </c>
      <c r="N9" t="s">
        <v>54</v>
      </c>
      <c r="O9" t="s">
        <v>56</v>
      </c>
      <c r="P9" t="s">
        <v>57</v>
      </c>
      <c r="Q9" t="s">
        <v>75</v>
      </c>
      <c r="V9" s="33">
        <v>2.6</v>
      </c>
      <c r="W9" s="33">
        <v>2.0099999999999998</v>
      </c>
      <c r="X9">
        <v>1.42</v>
      </c>
      <c r="Y9">
        <v>1.22</v>
      </c>
      <c r="Z9">
        <v>1.85</v>
      </c>
      <c r="AG9" t="s">
        <v>1846</v>
      </c>
      <c r="AI9" t="s">
        <v>1846</v>
      </c>
      <c r="AU9" t="b">
        <f t="shared" si="0"/>
        <v>0</v>
      </c>
      <c r="AV9" t="b">
        <f t="shared" si="1"/>
        <v>0</v>
      </c>
      <c r="AW9" t="b">
        <f t="shared" si="2"/>
        <v>0</v>
      </c>
      <c r="AX9" t="b">
        <f t="shared" si="3"/>
        <v>0</v>
      </c>
      <c r="AY9" t="b">
        <f t="shared" si="4"/>
        <v>0</v>
      </c>
      <c r="AZ9" t="b">
        <f t="shared" si="5"/>
        <v>0</v>
      </c>
      <c r="BA9" t="b">
        <f t="shared" si="6"/>
        <v>0</v>
      </c>
      <c r="BB9">
        <f t="shared" si="7"/>
        <v>2.6</v>
      </c>
      <c r="BC9">
        <f t="shared" si="8"/>
        <v>2.0099999999999998</v>
      </c>
      <c r="BD9" t="b">
        <f t="shared" si="9"/>
        <v>0</v>
      </c>
      <c r="BE9" t="b">
        <f t="shared" si="10"/>
        <v>0</v>
      </c>
      <c r="BF9" t="b">
        <f t="shared" si="11"/>
        <v>0</v>
      </c>
      <c r="BG9">
        <f t="shared" si="12"/>
        <v>1.22</v>
      </c>
      <c r="BH9">
        <f t="shared" si="13"/>
        <v>1.42</v>
      </c>
      <c r="BI9">
        <f t="shared" si="14"/>
        <v>1.85</v>
      </c>
      <c r="BJ9" t="b">
        <f t="shared" si="15"/>
        <v>0</v>
      </c>
      <c r="BK9" t="b">
        <f t="shared" si="16"/>
        <v>0</v>
      </c>
      <c r="BL9" t="b">
        <f t="shared" si="17"/>
        <v>0</v>
      </c>
      <c r="BM9" t="b">
        <f t="shared" si="18"/>
        <v>0</v>
      </c>
      <c r="BN9" t="b">
        <f t="shared" si="19"/>
        <v>0</v>
      </c>
      <c r="BR9" t="s">
        <v>1856</v>
      </c>
      <c r="BS9" t="s">
        <v>1851</v>
      </c>
    </row>
    <row r="10" spans="1:71" x14ac:dyDescent="0.55000000000000004">
      <c r="A10" s="163">
        <v>2</v>
      </c>
      <c r="B10" s="183" t="s">
        <v>76</v>
      </c>
      <c r="C10" s="92" t="s">
        <v>77</v>
      </c>
      <c r="D10" s="72" t="s">
        <v>78</v>
      </c>
      <c r="E10" s="183" t="s">
        <v>79</v>
      </c>
      <c r="F10" s="185" t="s">
        <v>80</v>
      </c>
      <c r="G10" s="193" t="s">
        <v>81</v>
      </c>
      <c r="H10" s="191" t="s">
        <v>82</v>
      </c>
      <c r="I10" s="191" t="s">
        <v>39</v>
      </c>
      <c r="J10" s="43" t="s">
        <v>83</v>
      </c>
      <c r="K10" s="43"/>
      <c r="L10" s="43"/>
      <c r="M10" t="s">
        <v>57</v>
      </c>
      <c r="N10" t="s">
        <v>56</v>
      </c>
      <c r="O10" t="s">
        <v>75</v>
      </c>
      <c r="P10" t="s">
        <v>84</v>
      </c>
      <c r="V10">
        <v>1.698</v>
      </c>
      <c r="W10">
        <v>1.343</v>
      </c>
      <c r="X10">
        <v>0.82899999999999996</v>
      </c>
      <c r="Y10" s="33">
        <v>2.2629999999999999</v>
      </c>
      <c r="AU10" t="b">
        <f t="shared" si="0"/>
        <v>0</v>
      </c>
      <c r="AV10" t="b">
        <f t="shared" si="1"/>
        <v>0</v>
      </c>
      <c r="AW10" t="b">
        <f t="shared" si="2"/>
        <v>0</v>
      </c>
      <c r="AX10" t="b">
        <f t="shared" si="3"/>
        <v>0</v>
      </c>
      <c r="AY10" t="b">
        <f t="shared" si="4"/>
        <v>0</v>
      </c>
      <c r="AZ10" t="b">
        <f t="shared" si="5"/>
        <v>0</v>
      </c>
      <c r="BA10" t="b">
        <f t="shared" si="6"/>
        <v>0</v>
      </c>
      <c r="BB10" t="b">
        <f t="shared" si="7"/>
        <v>0</v>
      </c>
      <c r="BC10" t="b">
        <f t="shared" si="8"/>
        <v>0</v>
      </c>
      <c r="BD10" t="b">
        <f t="shared" si="9"/>
        <v>0</v>
      </c>
      <c r="BE10" t="b">
        <f t="shared" si="10"/>
        <v>0</v>
      </c>
      <c r="BF10">
        <f t="shared" si="11"/>
        <v>2.2629999999999999</v>
      </c>
      <c r="BG10">
        <f t="shared" si="12"/>
        <v>1.698</v>
      </c>
      <c r="BH10">
        <f t="shared" si="13"/>
        <v>1.343</v>
      </c>
      <c r="BI10">
        <f t="shared" si="14"/>
        <v>0.82899999999999996</v>
      </c>
      <c r="BJ10" t="b">
        <f t="shared" si="15"/>
        <v>0</v>
      </c>
      <c r="BK10" t="b">
        <f t="shared" si="16"/>
        <v>0</v>
      </c>
      <c r="BL10" t="b">
        <f t="shared" si="17"/>
        <v>0</v>
      </c>
      <c r="BM10" t="b">
        <f t="shared" si="18"/>
        <v>0</v>
      </c>
      <c r="BN10" t="b">
        <f t="shared" si="19"/>
        <v>0</v>
      </c>
      <c r="BR10" t="s">
        <v>1857</v>
      </c>
      <c r="BS10" t="s">
        <v>1852</v>
      </c>
    </row>
    <row r="11" spans="1:71" x14ac:dyDescent="0.55000000000000004">
      <c r="A11" s="163"/>
      <c r="B11" s="184"/>
      <c r="C11" s="92"/>
      <c r="D11" s="92"/>
      <c r="E11" s="183"/>
      <c r="F11" s="186"/>
      <c r="G11" s="194"/>
      <c r="H11" s="192"/>
      <c r="I11" s="192"/>
      <c r="J11" s="59" t="s">
        <v>85</v>
      </c>
      <c r="K11" s="43"/>
      <c r="L11" s="43"/>
      <c r="M11" t="s">
        <v>73</v>
      </c>
      <c r="N11" t="s">
        <v>72</v>
      </c>
      <c r="O11" t="s">
        <v>86</v>
      </c>
      <c r="P11" t="s">
        <v>64</v>
      </c>
      <c r="V11">
        <v>2.0249999999999999</v>
      </c>
      <c r="W11">
        <v>1.482</v>
      </c>
      <c r="X11">
        <v>0.94899999999999995</v>
      </c>
      <c r="Y11">
        <v>1.9470000000000001</v>
      </c>
      <c r="AU11" t="b">
        <f t="shared" si="0"/>
        <v>0</v>
      </c>
      <c r="AV11" t="b">
        <f t="shared" si="1"/>
        <v>0</v>
      </c>
      <c r="AW11">
        <f t="shared" si="2"/>
        <v>1.9470000000000001</v>
      </c>
      <c r="AX11" t="b">
        <f t="shared" si="3"/>
        <v>0</v>
      </c>
      <c r="AY11" t="b">
        <f t="shared" si="4"/>
        <v>0</v>
      </c>
      <c r="AZ11" t="b">
        <f t="shared" si="5"/>
        <v>0</v>
      </c>
      <c r="BA11" t="b">
        <f t="shared" si="6"/>
        <v>0</v>
      </c>
      <c r="BB11" t="b">
        <f t="shared" si="7"/>
        <v>0</v>
      </c>
      <c r="BC11" t="b">
        <f t="shared" si="8"/>
        <v>0</v>
      </c>
      <c r="BD11" t="b">
        <f t="shared" si="9"/>
        <v>0</v>
      </c>
      <c r="BE11" t="b">
        <f t="shared" si="10"/>
        <v>0</v>
      </c>
      <c r="BF11" t="b">
        <f t="shared" si="11"/>
        <v>0</v>
      </c>
      <c r="BG11" t="b">
        <f t="shared" si="12"/>
        <v>0</v>
      </c>
      <c r="BH11" t="b">
        <f t="shared" si="13"/>
        <v>0</v>
      </c>
      <c r="BI11" t="b">
        <f t="shared" si="14"/>
        <v>0</v>
      </c>
      <c r="BJ11" t="b">
        <f t="shared" si="15"/>
        <v>0</v>
      </c>
      <c r="BK11" t="b">
        <f t="shared" si="16"/>
        <v>0</v>
      </c>
      <c r="BL11">
        <f t="shared" si="17"/>
        <v>2.0249999999999999</v>
      </c>
      <c r="BM11">
        <f t="shared" si="18"/>
        <v>1.482</v>
      </c>
      <c r="BN11">
        <f t="shared" si="19"/>
        <v>0.94899999999999995</v>
      </c>
      <c r="BR11" t="s">
        <v>817</v>
      </c>
      <c r="BS11" t="s">
        <v>1855</v>
      </c>
    </row>
    <row r="12" spans="1:71" x14ac:dyDescent="0.55000000000000004">
      <c r="A12" s="163">
        <v>3</v>
      </c>
      <c r="B12" s="183" t="s">
        <v>87</v>
      </c>
      <c r="C12" s="92"/>
      <c r="D12" s="92"/>
      <c r="E12" s="55" t="s">
        <v>88</v>
      </c>
      <c r="F12" s="185" t="s">
        <v>89</v>
      </c>
      <c r="G12" s="90">
        <v>6.5</v>
      </c>
      <c r="H12" s="90" t="s">
        <v>90</v>
      </c>
      <c r="I12" s="191" t="s">
        <v>39</v>
      </c>
      <c r="J12" t="s">
        <v>91</v>
      </c>
      <c r="K12" s="43"/>
      <c r="L12" s="43"/>
      <c r="M12" t="s">
        <v>92</v>
      </c>
      <c r="N12" t="s">
        <v>93</v>
      </c>
      <c r="O12" t="s">
        <v>94</v>
      </c>
      <c r="V12">
        <v>1.212</v>
      </c>
      <c r="W12">
        <v>1.954</v>
      </c>
      <c r="X12">
        <v>2.0009999999999999</v>
      </c>
      <c r="AU12" t="b">
        <f t="shared" si="0"/>
        <v>0</v>
      </c>
      <c r="AV12" t="b">
        <f t="shared" si="1"/>
        <v>0</v>
      </c>
      <c r="AW12" t="b">
        <f t="shared" si="2"/>
        <v>0</v>
      </c>
      <c r="AX12" t="b">
        <f t="shared" si="3"/>
        <v>0</v>
      </c>
      <c r="AY12" t="b">
        <f t="shared" si="4"/>
        <v>0</v>
      </c>
      <c r="AZ12" t="b">
        <f t="shared" si="5"/>
        <v>0</v>
      </c>
      <c r="BA12">
        <f t="shared" si="6"/>
        <v>2.0009999999999999</v>
      </c>
      <c r="BB12" t="b">
        <f t="shared" si="7"/>
        <v>0</v>
      </c>
      <c r="BC12" t="b">
        <f t="shared" si="8"/>
        <v>0</v>
      </c>
      <c r="BD12" t="b">
        <f t="shared" si="9"/>
        <v>0</v>
      </c>
      <c r="BE12" t="b">
        <f t="shared" si="10"/>
        <v>0</v>
      </c>
      <c r="BF12">
        <f t="shared" si="11"/>
        <v>1.212</v>
      </c>
      <c r="BG12">
        <f t="shared" si="12"/>
        <v>1.954</v>
      </c>
      <c r="BH12" t="b">
        <f t="shared" si="13"/>
        <v>0</v>
      </c>
      <c r="BI12" t="b">
        <f t="shared" si="14"/>
        <v>0</v>
      </c>
      <c r="BJ12" t="b">
        <f t="shared" si="15"/>
        <v>0</v>
      </c>
      <c r="BK12" t="b">
        <f t="shared" si="16"/>
        <v>0</v>
      </c>
      <c r="BL12" t="b">
        <f t="shared" si="17"/>
        <v>0</v>
      </c>
      <c r="BM12" t="b">
        <f t="shared" si="18"/>
        <v>0</v>
      </c>
      <c r="BN12" t="b">
        <f t="shared" si="19"/>
        <v>0</v>
      </c>
      <c r="BR12" t="s">
        <v>1859</v>
      </c>
      <c r="BS12" t="s">
        <v>1860</v>
      </c>
    </row>
    <row r="13" spans="1:71" x14ac:dyDescent="0.55000000000000004">
      <c r="A13" s="163"/>
      <c r="B13" s="183"/>
      <c r="C13" s="92" t="s">
        <v>95</v>
      </c>
      <c r="D13" s="92"/>
      <c r="E13" s="55"/>
      <c r="F13" s="185"/>
      <c r="G13" s="90"/>
      <c r="H13" s="90"/>
      <c r="I13" s="191"/>
      <c r="J13" t="s">
        <v>96</v>
      </c>
      <c r="K13" s="43"/>
      <c r="L13" s="43"/>
      <c r="M13" t="s">
        <v>97</v>
      </c>
      <c r="N13" t="s">
        <v>60</v>
      </c>
      <c r="O13" t="s">
        <v>98</v>
      </c>
      <c r="P13" t="s">
        <v>99</v>
      </c>
      <c r="Q13" t="s">
        <v>100</v>
      </c>
      <c r="V13">
        <v>1.526</v>
      </c>
      <c r="W13">
        <v>1.4750000000000001</v>
      </c>
      <c r="X13">
        <v>1.948</v>
      </c>
      <c r="Y13">
        <v>2.3159999999999998</v>
      </c>
      <c r="Z13">
        <v>2.1579999999999999</v>
      </c>
      <c r="AU13">
        <f t="shared" si="0"/>
        <v>2.1579999999999999</v>
      </c>
      <c r="AV13">
        <f t="shared" si="1"/>
        <v>1.948</v>
      </c>
      <c r="AW13">
        <f t="shared" si="2"/>
        <v>2.3159999999999998</v>
      </c>
      <c r="AX13" t="b">
        <f t="shared" si="3"/>
        <v>0</v>
      </c>
      <c r="AY13" t="b">
        <f t="shared" si="4"/>
        <v>0</v>
      </c>
      <c r="AZ13" t="b">
        <f t="shared" si="5"/>
        <v>0</v>
      </c>
      <c r="BA13" t="b">
        <f t="shared" si="6"/>
        <v>0</v>
      </c>
      <c r="BB13" t="b">
        <f t="shared" si="7"/>
        <v>0</v>
      </c>
      <c r="BC13" t="b">
        <f t="shared" si="8"/>
        <v>0</v>
      </c>
      <c r="BD13" t="b">
        <f t="shared" si="9"/>
        <v>0</v>
      </c>
      <c r="BE13" t="b">
        <f t="shared" si="10"/>
        <v>0</v>
      </c>
      <c r="BF13" t="b">
        <f t="shared" si="11"/>
        <v>0</v>
      </c>
      <c r="BG13" t="b">
        <f t="shared" si="12"/>
        <v>0</v>
      </c>
      <c r="BH13" t="b">
        <f t="shared" si="13"/>
        <v>0</v>
      </c>
      <c r="BI13" t="b">
        <f t="shared" si="14"/>
        <v>0</v>
      </c>
      <c r="BJ13" t="b">
        <f t="shared" si="15"/>
        <v>0</v>
      </c>
      <c r="BK13">
        <f t="shared" si="16"/>
        <v>1.526</v>
      </c>
      <c r="BL13">
        <f t="shared" si="17"/>
        <v>1.4750000000000001</v>
      </c>
      <c r="BM13" t="b">
        <f t="shared" si="18"/>
        <v>0</v>
      </c>
      <c r="BN13" t="b">
        <f t="shared" si="19"/>
        <v>0</v>
      </c>
    </row>
    <row r="14" spans="1:71" x14ac:dyDescent="0.55000000000000004">
      <c r="A14" s="163"/>
      <c r="B14" s="183"/>
      <c r="C14" s="92"/>
      <c r="D14" s="92"/>
      <c r="E14" s="55"/>
      <c r="F14" s="185"/>
      <c r="G14" s="193">
        <v>7.4</v>
      </c>
      <c r="H14" s="191" t="s">
        <v>101</v>
      </c>
      <c r="I14" s="191"/>
      <c r="J14" s="25" t="s">
        <v>102</v>
      </c>
      <c r="K14" s="43"/>
      <c r="L14" s="43"/>
      <c r="M14" t="s">
        <v>92</v>
      </c>
      <c r="N14" t="s">
        <v>93</v>
      </c>
      <c r="O14" t="s">
        <v>94</v>
      </c>
      <c r="V14">
        <v>0.98</v>
      </c>
      <c r="W14">
        <v>1.579</v>
      </c>
      <c r="X14">
        <v>1.6579999999999999</v>
      </c>
      <c r="AU14" t="b">
        <f t="shared" si="0"/>
        <v>0</v>
      </c>
      <c r="AV14" t="b">
        <f t="shared" si="1"/>
        <v>0</v>
      </c>
      <c r="AW14" t="b">
        <f t="shared" si="2"/>
        <v>0</v>
      </c>
      <c r="AX14" t="b">
        <f t="shared" si="3"/>
        <v>0</v>
      </c>
      <c r="AY14" t="b">
        <f t="shared" si="4"/>
        <v>0</v>
      </c>
      <c r="AZ14" t="b">
        <f t="shared" si="5"/>
        <v>0</v>
      </c>
      <c r="BA14">
        <f t="shared" si="6"/>
        <v>1.6579999999999999</v>
      </c>
      <c r="BB14" t="b">
        <f t="shared" si="7"/>
        <v>0</v>
      </c>
      <c r="BC14" t="b">
        <f t="shared" si="8"/>
        <v>0</v>
      </c>
      <c r="BD14" t="b">
        <f t="shared" si="9"/>
        <v>0</v>
      </c>
      <c r="BE14" t="b">
        <f t="shared" si="10"/>
        <v>0</v>
      </c>
      <c r="BF14">
        <f t="shared" si="11"/>
        <v>0.98</v>
      </c>
      <c r="BG14">
        <f t="shared" si="12"/>
        <v>1.579</v>
      </c>
      <c r="BH14" t="b">
        <f t="shared" si="13"/>
        <v>0</v>
      </c>
      <c r="BI14" t="b">
        <f t="shared" si="14"/>
        <v>0</v>
      </c>
      <c r="BJ14" t="b">
        <f t="shared" si="15"/>
        <v>0</v>
      </c>
      <c r="BK14" t="b">
        <f t="shared" si="16"/>
        <v>0</v>
      </c>
      <c r="BL14" t="b">
        <f t="shared" si="17"/>
        <v>0</v>
      </c>
      <c r="BM14" t="b">
        <f t="shared" si="18"/>
        <v>0</v>
      </c>
      <c r="BN14" t="b">
        <f t="shared" si="19"/>
        <v>0</v>
      </c>
    </row>
    <row r="15" spans="1:71" x14ac:dyDescent="0.55000000000000004">
      <c r="A15" s="163"/>
      <c r="B15" s="183"/>
      <c r="C15" s="92"/>
      <c r="D15" s="92"/>
      <c r="E15" s="55"/>
      <c r="F15" s="185"/>
      <c r="G15" s="193"/>
      <c r="H15" s="191"/>
      <c r="I15" s="191"/>
      <c r="J15" s="25" t="s">
        <v>103</v>
      </c>
      <c r="K15" s="43"/>
      <c r="L15" s="43"/>
      <c r="M15" t="s">
        <v>69</v>
      </c>
      <c r="N15" t="s">
        <v>70</v>
      </c>
      <c r="O15" t="s">
        <v>98</v>
      </c>
      <c r="P15" t="s">
        <v>99</v>
      </c>
      <c r="Q15" t="s">
        <v>60</v>
      </c>
      <c r="R15" t="s">
        <v>104</v>
      </c>
      <c r="S15" t="s">
        <v>71</v>
      </c>
      <c r="V15">
        <v>2.3159999999999998</v>
      </c>
      <c r="W15">
        <v>1.474</v>
      </c>
      <c r="X15">
        <v>1.895</v>
      </c>
      <c r="Y15">
        <v>1.4770000000000001</v>
      </c>
      <c r="Z15">
        <v>1.3680000000000001</v>
      </c>
      <c r="AA15">
        <v>0.94899999999999995</v>
      </c>
      <c r="AB15">
        <v>1.369</v>
      </c>
      <c r="AU15" t="b">
        <f t="shared" si="0"/>
        <v>0</v>
      </c>
      <c r="AV15">
        <f t="shared" si="1"/>
        <v>1.895</v>
      </c>
      <c r="AW15">
        <f t="shared" si="2"/>
        <v>1.4770000000000001</v>
      </c>
      <c r="AX15">
        <f t="shared" si="3"/>
        <v>1.474</v>
      </c>
      <c r="AY15">
        <f t="shared" si="4"/>
        <v>2.3159999999999998</v>
      </c>
      <c r="AZ15" t="b">
        <f t="shared" si="5"/>
        <v>0</v>
      </c>
      <c r="BA15" t="b">
        <f t="shared" si="6"/>
        <v>0</v>
      </c>
      <c r="BB15" t="b">
        <f t="shared" si="7"/>
        <v>0</v>
      </c>
      <c r="BC15" t="b">
        <f t="shared" si="8"/>
        <v>0</v>
      </c>
      <c r="BD15" t="b">
        <f t="shared" si="9"/>
        <v>0</v>
      </c>
      <c r="BE15" t="b">
        <f t="shared" si="10"/>
        <v>0</v>
      </c>
      <c r="BF15" t="b">
        <f t="shared" si="11"/>
        <v>0</v>
      </c>
      <c r="BG15" t="b">
        <f t="shared" si="12"/>
        <v>0</v>
      </c>
      <c r="BH15" t="b">
        <f t="shared" si="13"/>
        <v>0</v>
      </c>
      <c r="BI15" t="b">
        <f t="shared" si="14"/>
        <v>0</v>
      </c>
      <c r="BJ15" t="b">
        <f t="shared" si="15"/>
        <v>0</v>
      </c>
      <c r="BK15" t="b">
        <f t="shared" si="16"/>
        <v>0</v>
      </c>
      <c r="BL15">
        <f t="shared" si="17"/>
        <v>1.3680000000000001</v>
      </c>
      <c r="BM15">
        <f t="shared" si="18"/>
        <v>0.94899999999999995</v>
      </c>
      <c r="BN15">
        <f t="shared" si="19"/>
        <v>1.369</v>
      </c>
    </row>
    <row r="16" spans="1:71" x14ac:dyDescent="0.55000000000000004">
      <c r="A16" s="163"/>
      <c r="B16" s="183"/>
      <c r="C16" s="92"/>
      <c r="D16" s="92"/>
      <c r="E16" s="55"/>
      <c r="F16" s="185"/>
      <c r="G16" s="193">
        <v>8.1999999999999993</v>
      </c>
      <c r="H16" s="191" t="s">
        <v>105</v>
      </c>
      <c r="I16" s="191"/>
      <c r="J16" s="43" t="s">
        <v>106</v>
      </c>
      <c r="K16" s="43"/>
      <c r="L16" s="43"/>
      <c r="M16" t="s">
        <v>60</v>
      </c>
      <c r="N16" t="s">
        <v>104</v>
      </c>
      <c r="O16" t="s">
        <v>98</v>
      </c>
      <c r="P16" t="s">
        <v>99</v>
      </c>
      <c r="V16">
        <v>1.7649999999999999</v>
      </c>
      <c r="W16">
        <v>1.149</v>
      </c>
      <c r="X16">
        <v>1.7050000000000001</v>
      </c>
      <c r="Y16">
        <v>2.0009999999999999</v>
      </c>
      <c r="AU16" t="b">
        <f t="shared" si="0"/>
        <v>0</v>
      </c>
      <c r="AV16">
        <f t="shared" si="1"/>
        <v>1.7050000000000001</v>
      </c>
      <c r="AW16">
        <f t="shared" si="2"/>
        <v>2.0009999999999999</v>
      </c>
      <c r="AX16" t="b">
        <f t="shared" si="3"/>
        <v>0</v>
      </c>
      <c r="AY16" t="b">
        <f t="shared" si="4"/>
        <v>0</v>
      </c>
      <c r="AZ16" t="b">
        <f t="shared" si="5"/>
        <v>0</v>
      </c>
      <c r="BA16" t="b">
        <f t="shared" si="6"/>
        <v>0</v>
      </c>
      <c r="BB16" t="b">
        <f t="shared" si="7"/>
        <v>0</v>
      </c>
      <c r="BC16" t="b">
        <f t="shared" si="8"/>
        <v>0</v>
      </c>
      <c r="BD16" t="b">
        <f t="shared" si="9"/>
        <v>0</v>
      </c>
      <c r="BE16" t="b">
        <f t="shared" si="10"/>
        <v>0</v>
      </c>
      <c r="BF16" t="b">
        <f t="shared" si="11"/>
        <v>0</v>
      </c>
      <c r="BG16" t="b">
        <f t="shared" si="12"/>
        <v>0</v>
      </c>
      <c r="BH16" t="b">
        <f t="shared" si="13"/>
        <v>0</v>
      </c>
      <c r="BI16" t="b">
        <f t="shared" si="14"/>
        <v>0</v>
      </c>
      <c r="BJ16" t="b">
        <f t="shared" si="15"/>
        <v>0</v>
      </c>
      <c r="BK16" t="b">
        <f t="shared" si="16"/>
        <v>0</v>
      </c>
      <c r="BL16">
        <f t="shared" si="17"/>
        <v>1.7649999999999999</v>
      </c>
      <c r="BM16">
        <f t="shared" si="18"/>
        <v>1.149</v>
      </c>
      <c r="BN16" t="b">
        <f t="shared" si="19"/>
        <v>0</v>
      </c>
    </row>
    <row r="17" spans="1:66" x14ac:dyDescent="0.55000000000000004">
      <c r="A17" s="163"/>
      <c r="B17" s="184"/>
      <c r="C17" s="92"/>
      <c r="D17" s="92"/>
      <c r="E17" s="55"/>
      <c r="F17" s="186"/>
      <c r="G17" s="194"/>
      <c r="H17" s="192"/>
      <c r="I17" s="192"/>
      <c r="J17" s="59" t="s">
        <v>107</v>
      </c>
      <c r="K17" s="43"/>
      <c r="L17" s="43"/>
      <c r="M17" t="s">
        <v>92</v>
      </c>
      <c r="N17" t="s">
        <v>93</v>
      </c>
      <c r="O17" t="s">
        <v>94</v>
      </c>
      <c r="P17" t="s">
        <v>108</v>
      </c>
      <c r="V17">
        <v>1.4970000000000001</v>
      </c>
      <c r="W17">
        <v>1.583</v>
      </c>
      <c r="X17">
        <v>1.9059999999999999</v>
      </c>
      <c r="Y17">
        <v>1E-3</v>
      </c>
      <c r="AU17" t="b">
        <f t="shared" si="0"/>
        <v>0</v>
      </c>
      <c r="AV17" t="b">
        <f t="shared" si="1"/>
        <v>0</v>
      </c>
      <c r="AW17" t="b">
        <f t="shared" si="2"/>
        <v>0</v>
      </c>
      <c r="AX17" t="b">
        <f t="shared" si="3"/>
        <v>0</v>
      </c>
      <c r="AY17" t="b">
        <f t="shared" si="4"/>
        <v>0</v>
      </c>
      <c r="AZ17" t="b">
        <f t="shared" si="5"/>
        <v>0</v>
      </c>
      <c r="BA17">
        <f t="shared" si="6"/>
        <v>1.9059999999999999</v>
      </c>
      <c r="BB17">
        <f t="shared" si="7"/>
        <v>1E-3</v>
      </c>
      <c r="BC17" t="b">
        <f t="shared" si="8"/>
        <v>0</v>
      </c>
      <c r="BD17" t="b">
        <f t="shared" si="9"/>
        <v>0</v>
      </c>
      <c r="BE17" t="b">
        <f t="shared" si="10"/>
        <v>0</v>
      </c>
      <c r="BF17">
        <f t="shared" si="11"/>
        <v>1.4970000000000001</v>
      </c>
      <c r="BG17">
        <f t="shared" si="12"/>
        <v>1.583</v>
      </c>
      <c r="BH17" t="b">
        <f t="shared" si="13"/>
        <v>0</v>
      </c>
      <c r="BI17" t="b">
        <f t="shared" si="14"/>
        <v>0</v>
      </c>
      <c r="BJ17" t="b">
        <f t="shared" si="15"/>
        <v>0</v>
      </c>
      <c r="BK17" t="b">
        <f t="shared" si="16"/>
        <v>0</v>
      </c>
      <c r="BL17" t="b">
        <f t="shared" si="17"/>
        <v>0</v>
      </c>
      <c r="BM17" t="b">
        <f t="shared" si="18"/>
        <v>0</v>
      </c>
      <c r="BN17" t="b">
        <f t="shared" si="19"/>
        <v>0</v>
      </c>
    </row>
    <row r="18" spans="1:66" x14ac:dyDescent="0.55000000000000004">
      <c r="A18" s="163"/>
      <c r="B18" s="195" t="s">
        <v>109</v>
      </c>
      <c r="C18" s="98"/>
      <c r="D18" s="98"/>
      <c r="E18" s="98"/>
      <c r="F18" s="191" t="s">
        <v>110</v>
      </c>
      <c r="G18" s="57" t="s">
        <v>111</v>
      </c>
      <c r="H18" s="58" t="s">
        <v>112</v>
      </c>
      <c r="I18" s="191" t="s">
        <v>34</v>
      </c>
      <c r="J18" s="25" t="s">
        <v>113</v>
      </c>
      <c r="K18" s="43"/>
      <c r="L18" s="43"/>
      <c r="AU18" t="b">
        <f t="shared" si="0"/>
        <v>0</v>
      </c>
      <c r="AV18" t="b">
        <f t="shared" si="1"/>
        <v>0</v>
      </c>
      <c r="AW18" t="b">
        <f t="shared" si="2"/>
        <v>0</v>
      </c>
      <c r="AX18" t="b">
        <f t="shared" si="3"/>
        <v>0</v>
      </c>
      <c r="AY18" t="b">
        <f t="shared" si="4"/>
        <v>0</v>
      </c>
      <c r="AZ18" t="b">
        <f t="shared" si="5"/>
        <v>0</v>
      </c>
      <c r="BA18" t="b">
        <f t="shared" si="6"/>
        <v>0</v>
      </c>
      <c r="BB18" t="b">
        <f t="shared" si="7"/>
        <v>0</v>
      </c>
      <c r="BC18" t="b">
        <f t="shared" si="8"/>
        <v>0</v>
      </c>
      <c r="BD18" t="b">
        <f t="shared" si="9"/>
        <v>0</v>
      </c>
      <c r="BE18" t="b">
        <f t="shared" si="10"/>
        <v>0</v>
      </c>
      <c r="BF18" t="b">
        <f t="shared" si="11"/>
        <v>0</v>
      </c>
      <c r="BG18" t="b">
        <f t="shared" si="12"/>
        <v>0</v>
      </c>
      <c r="BH18" t="b">
        <f t="shared" si="13"/>
        <v>0</v>
      </c>
      <c r="BI18" t="b">
        <f t="shared" si="14"/>
        <v>0</v>
      </c>
      <c r="BJ18" t="b">
        <f t="shared" si="15"/>
        <v>0</v>
      </c>
      <c r="BK18" t="b">
        <f t="shared" si="16"/>
        <v>0</v>
      </c>
      <c r="BL18" t="b">
        <f t="shared" si="17"/>
        <v>0</v>
      </c>
      <c r="BM18" t="b">
        <f t="shared" si="18"/>
        <v>0</v>
      </c>
      <c r="BN18" t="b">
        <f t="shared" si="19"/>
        <v>0</v>
      </c>
    </row>
    <row r="19" spans="1:66" x14ac:dyDescent="0.55000000000000004">
      <c r="A19" s="163"/>
      <c r="B19" s="195"/>
      <c r="C19" s="98"/>
      <c r="D19" s="98"/>
      <c r="E19" s="98"/>
      <c r="F19" s="191"/>
      <c r="G19" s="57" t="s">
        <v>114</v>
      </c>
      <c r="H19" s="58" t="s">
        <v>115</v>
      </c>
      <c r="I19" s="191"/>
      <c r="J19" s="43" t="s">
        <v>113</v>
      </c>
      <c r="K19" s="43"/>
      <c r="L19" s="43"/>
      <c r="AU19" t="b">
        <f t="shared" si="0"/>
        <v>0</v>
      </c>
      <c r="AV19" t="b">
        <f t="shared" si="1"/>
        <v>0</v>
      </c>
      <c r="AW19" t="b">
        <f t="shared" si="2"/>
        <v>0</v>
      </c>
      <c r="AX19" t="b">
        <f t="shared" si="3"/>
        <v>0</v>
      </c>
      <c r="AY19" t="b">
        <f t="shared" si="4"/>
        <v>0</v>
      </c>
      <c r="AZ19" t="b">
        <f t="shared" si="5"/>
        <v>0</v>
      </c>
      <c r="BA19" t="b">
        <f t="shared" si="6"/>
        <v>0</v>
      </c>
      <c r="BB19" t="b">
        <f t="shared" si="7"/>
        <v>0</v>
      </c>
      <c r="BC19" t="b">
        <f t="shared" si="8"/>
        <v>0</v>
      </c>
      <c r="BD19" t="b">
        <f t="shared" si="9"/>
        <v>0</v>
      </c>
      <c r="BE19" t="b">
        <f t="shared" si="10"/>
        <v>0</v>
      </c>
      <c r="BF19" t="b">
        <f t="shared" si="11"/>
        <v>0</v>
      </c>
      <c r="BG19" t="b">
        <f t="shared" si="12"/>
        <v>0</v>
      </c>
      <c r="BH19" t="b">
        <f t="shared" si="13"/>
        <v>0</v>
      </c>
      <c r="BI19" t="b">
        <f t="shared" si="14"/>
        <v>0</v>
      </c>
      <c r="BJ19" t="b">
        <f t="shared" si="15"/>
        <v>0</v>
      </c>
      <c r="BK19" t="b">
        <f t="shared" si="16"/>
        <v>0</v>
      </c>
      <c r="BL19" t="b">
        <f t="shared" si="17"/>
        <v>0</v>
      </c>
      <c r="BM19" t="b">
        <f t="shared" si="18"/>
        <v>0</v>
      </c>
      <c r="BN19" t="b">
        <f t="shared" si="19"/>
        <v>0</v>
      </c>
    </row>
    <row r="20" spans="1:66" x14ac:dyDescent="0.55000000000000004">
      <c r="A20" s="163"/>
      <c r="B20" s="195"/>
      <c r="C20" s="98"/>
      <c r="D20" s="98"/>
      <c r="E20" s="98"/>
      <c r="F20" s="191"/>
      <c r="G20" s="57" t="s">
        <v>116</v>
      </c>
      <c r="H20" s="58" t="s">
        <v>117</v>
      </c>
      <c r="I20" s="191"/>
      <c r="J20" s="43" t="s">
        <v>118</v>
      </c>
      <c r="K20" s="43"/>
      <c r="L20" s="43"/>
      <c r="AU20" t="b">
        <f t="shared" si="0"/>
        <v>0</v>
      </c>
      <c r="AV20" t="b">
        <f t="shared" si="1"/>
        <v>0</v>
      </c>
      <c r="AW20" t="b">
        <f t="shared" si="2"/>
        <v>0</v>
      </c>
      <c r="AX20" t="b">
        <f t="shared" si="3"/>
        <v>0</v>
      </c>
      <c r="AY20" t="b">
        <f t="shared" si="4"/>
        <v>0</v>
      </c>
      <c r="AZ20" t="b">
        <f t="shared" si="5"/>
        <v>0</v>
      </c>
      <c r="BA20" t="b">
        <f t="shared" si="6"/>
        <v>0</v>
      </c>
      <c r="BB20" t="b">
        <f t="shared" si="7"/>
        <v>0</v>
      </c>
      <c r="BC20" t="b">
        <f t="shared" si="8"/>
        <v>0</v>
      </c>
      <c r="BD20" t="b">
        <f t="shared" si="9"/>
        <v>0</v>
      </c>
      <c r="BE20" t="b">
        <f t="shared" si="10"/>
        <v>0</v>
      </c>
      <c r="BF20" t="b">
        <f t="shared" si="11"/>
        <v>0</v>
      </c>
      <c r="BG20" t="b">
        <f t="shared" si="12"/>
        <v>0</v>
      </c>
      <c r="BH20" t="b">
        <f t="shared" si="13"/>
        <v>0</v>
      </c>
      <c r="BI20" t="b">
        <f t="shared" si="14"/>
        <v>0</v>
      </c>
      <c r="BJ20" t="b">
        <f t="shared" si="15"/>
        <v>0</v>
      </c>
      <c r="BK20" t="b">
        <f t="shared" si="16"/>
        <v>0</v>
      </c>
      <c r="BL20" t="b">
        <f t="shared" si="17"/>
        <v>0</v>
      </c>
      <c r="BM20" t="b">
        <f t="shared" si="18"/>
        <v>0</v>
      </c>
      <c r="BN20" t="b">
        <f t="shared" si="19"/>
        <v>0</v>
      </c>
    </row>
    <row r="21" spans="1:66" x14ac:dyDescent="0.55000000000000004">
      <c r="A21" s="163"/>
      <c r="B21" s="195"/>
      <c r="C21" s="98"/>
      <c r="D21" s="98"/>
      <c r="E21" s="98"/>
      <c r="F21" s="192"/>
      <c r="G21" s="64" t="s">
        <v>119</v>
      </c>
      <c r="H21" s="65" t="s">
        <v>120</v>
      </c>
      <c r="I21" s="192"/>
      <c r="J21" s="59" t="s">
        <v>121</v>
      </c>
      <c r="K21" s="43"/>
      <c r="L21" s="43"/>
      <c r="AU21" t="b">
        <f t="shared" si="0"/>
        <v>0</v>
      </c>
      <c r="AV21" t="b">
        <f t="shared" si="1"/>
        <v>0</v>
      </c>
      <c r="AW21" t="b">
        <f t="shared" si="2"/>
        <v>0</v>
      </c>
      <c r="AX21" t="b">
        <f t="shared" si="3"/>
        <v>0</v>
      </c>
      <c r="AY21" t="b">
        <f t="shared" si="4"/>
        <v>0</v>
      </c>
      <c r="AZ21" t="b">
        <f t="shared" si="5"/>
        <v>0</v>
      </c>
      <c r="BA21" t="b">
        <f t="shared" si="6"/>
        <v>0</v>
      </c>
      <c r="BB21" t="b">
        <f t="shared" si="7"/>
        <v>0</v>
      </c>
      <c r="BC21" t="b">
        <f t="shared" si="8"/>
        <v>0</v>
      </c>
      <c r="BD21" t="b">
        <f t="shared" si="9"/>
        <v>0</v>
      </c>
      <c r="BE21" t="b">
        <f t="shared" si="10"/>
        <v>0</v>
      </c>
      <c r="BF21" t="b">
        <f t="shared" si="11"/>
        <v>0</v>
      </c>
      <c r="BG21" t="b">
        <f t="shared" si="12"/>
        <v>0</v>
      </c>
      <c r="BH21" t="b">
        <f t="shared" si="13"/>
        <v>0</v>
      </c>
      <c r="BI21" t="b">
        <f t="shared" si="14"/>
        <v>0</v>
      </c>
      <c r="BJ21" t="b">
        <f t="shared" si="15"/>
        <v>0</v>
      </c>
      <c r="BK21" t="b">
        <f t="shared" si="16"/>
        <v>0</v>
      </c>
      <c r="BL21" t="b">
        <f t="shared" si="17"/>
        <v>0</v>
      </c>
      <c r="BM21" t="b">
        <f t="shared" si="18"/>
        <v>0</v>
      </c>
      <c r="BN21" t="b">
        <f t="shared" si="19"/>
        <v>0</v>
      </c>
    </row>
    <row r="22" spans="1:66" x14ac:dyDescent="0.55000000000000004">
      <c r="A22" s="163">
        <v>4</v>
      </c>
      <c r="B22" s="195" t="s">
        <v>122</v>
      </c>
      <c r="C22" s="98" t="s">
        <v>123</v>
      </c>
      <c r="D22" s="98"/>
      <c r="E22" s="98" t="s">
        <v>124</v>
      </c>
      <c r="F22" s="191" t="s">
        <v>125</v>
      </c>
      <c r="G22" s="193">
        <v>6.9</v>
      </c>
      <c r="H22" s="191" t="s">
        <v>126</v>
      </c>
      <c r="I22" s="191" t="s">
        <v>39</v>
      </c>
      <c r="J22" s="43" t="s">
        <v>127</v>
      </c>
      <c r="K22" s="43"/>
      <c r="L22" s="43"/>
      <c r="M22" t="s">
        <v>97</v>
      </c>
      <c r="N22" t="s">
        <v>60</v>
      </c>
      <c r="O22" t="s">
        <v>98</v>
      </c>
      <c r="P22" t="s">
        <v>99</v>
      </c>
      <c r="Q22" t="s">
        <v>100</v>
      </c>
      <c r="V22">
        <v>2.0870000000000002</v>
      </c>
      <c r="W22">
        <v>1.4750000000000001</v>
      </c>
      <c r="X22">
        <v>1.8979999999999999</v>
      </c>
      <c r="Y22">
        <v>2.032</v>
      </c>
      <c r="Z22">
        <v>1.7649999999999999</v>
      </c>
      <c r="AE22" t="s">
        <v>1844</v>
      </c>
      <c r="AF22" t="s">
        <v>1844</v>
      </c>
      <c r="AU22">
        <f t="shared" si="0"/>
        <v>1.7649999999999999</v>
      </c>
      <c r="AV22">
        <f t="shared" si="1"/>
        <v>1.8979999999999999</v>
      </c>
      <c r="AW22">
        <f t="shared" si="2"/>
        <v>2.032</v>
      </c>
      <c r="AX22" t="b">
        <f t="shared" si="3"/>
        <v>0</v>
      </c>
      <c r="AY22" t="b">
        <f t="shared" si="4"/>
        <v>0</v>
      </c>
      <c r="AZ22" t="b">
        <f t="shared" si="5"/>
        <v>0</v>
      </c>
      <c r="BA22" t="b">
        <f t="shared" si="6"/>
        <v>0</v>
      </c>
      <c r="BB22" t="b">
        <f t="shared" si="7"/>
        <v>0</v>
      </c>
      <c r="BC22" t="b">
        <f t="shared" si="8"/>
        <v>0</v>
      </c>
      <c r="BD22" t="b">
        <f t="shared" si="9"/>
        <v>0</v>
      </c>
      <c r="BE22" t="b">
        <f t="shared" si="10"/>
        <v>0</v>
      </c>
      <c r="BF22" t="b">
        <f t="shared" si="11"/>
        <v>0</v>
      </c>
      <c r="BG22" t="b">
        <f t="shared" si="12"/>
        <v>0</v>
      </c>
      <c r="BH22" t="b">
        <f t="shared" si="13"/>
        <v>0</v>
      </c>
      <c r="BI22" t="b">
        <f t="shared" si="14"/>
        <v>0</v>
      </c>
      <c r="BJ22" t="b">
        <f t="shared" si="15"/>
        <v>0</v>
      </c>
      <c r="BK22">
        <f t="shared" si="16"/>
        <v>2.0870000000000002</v>
      </c>
      <c r="BL22">
        <f t="shared" si="17"/>
        <v>1.4750000000000001</v>
      </c>
      <c r="BM22" t="b">
        <f t="shared" si="18"/>
        <v>0</v>
      </c>
      <c r="BN22" t="b">
        <f t="shared" si="19"/>
        <v>0</v>
      </c>
    </row>
    <row r="23" spans="1:66" x14ac:dyDescent="0.55000000000000004">
      <c r="A23" s="163"/>
      <c r="B23" s="195"/>
      <c r="C23" s="98"/>
      <c r="D23" s="98"/>
      <c r="E23" s="98"/>
      <c r="F23" s="191"/>
      <c r="G23" s="193"/>
      <c r="H23" s="191"/>
      <c r="I23" s="191"/>
      <c r="J23" s="43" t="s">
        <v>128</v>
      </c>
      <c r="K23" s="43"/>
      <c r="L23" s="43"/>
      <c r="M23" t="s">
        <v>104</v>
      </c>
      <c r="N23" t="s">
        <v>71</v>
      </c>
      <c r="O23" t="s">
        <v>60</v>
      </c>
      <c r="P23" t="s">
        <v>99</v>
      </c>
      <c r="V23">
        <v>2.069</v>
      </c>
      <c r="W23">
        <v>2.302</v>
      </c>
      <c r="X23">
        <v>1.425</v>
      </c>
      <c r="Y23">
        <v>1.9650000000000001</v>
      </c>
      <c r="AE23" t="s">
        <v>1852</v>
      </c>
      <c r="AF23" t="s">
        <v>1852</v>
      </c>
      <c r="AH23" t="s">
        <v>1852</v>
      </c>
      <c r="AU23" t="b">
        <f t="shared" si="0"/>
        <v>0</v>
      </c>
      <c r="AV23" t="b">
        <f t="shared" si="1"/>
        <v>0</v>
      </c>
      <c r="AW23">
        <f t="shared" si="2"/>
        <v>1.9650000000000001</v>
      </c>
      <c r="AX23" t="b">
        <f t="shared" si="3"/>
        <v>0</v>
      </c>
      <c r="AY23" t="b">
        <f t="shared" si="4"/>
        <v>0</v>
      </c>
      <c r="AZ23" t="b">
        <f t="shared" si="5"/>
        <v>0</v>
      </c>
      <c r="BA23" t="b">
        <f t="shared" si="6"/>
        <v>0</v>
      </c>
      <c r="BB23" t="b">
        <f t="shared" si="7"/>
        <v>0</v>
      </c>
      <c r="BC23" t="b">
        <f t="shared" si="8"/>
        <v>0</v>
      </c>
      <c r="BD23" t="b">
        <f t="shared" si="9"/>
        <v>0</v>
      </c>
      <c r="BE23" t="b">
        <f t="shared" si="10"/>
        <v>0</v>
      </c>
      <c r="BF23" t="b">
        <f t="shared" si="11"/>
        <v>0</v>
      </c>
      <c r="BG23" t="b">
        <f t="shared" si="12"/>
        <v>0</v>
      </c>
      <c r="BH23" t="b">
        <f t="shared" si="13"/>
        <v>0</v>
      </c>
      <c r="BI23" t="b">
        <f t="shared" si="14"/>
        <v>0</v>
      </c>
      <c r="BJ23" t="b">
        <f t="shared" si="15"/>
        <v>0</v>
      </c>
      <c r="BK23" t="b">
        <f t="shared" si="16"/>
        <v>0</v>
      </c>
      <c r="BL23">
        <f t="shared" si="17"/>
        <v>1.425</v>
      </c>
      <c r="BM23">
        <f t="shared" si="18"/>
        <v>2.069</v>
      </c>
      <c r="BN23">
        <f t="shared" si="19"/>
        <v>2.302</v>
      </c>
    </row>
    <row r="24" spans="1:66" x14ac:dyDescent="0.55000000000000004">
      <c r="A24" s="163"/>
      <c r="B24" s="197"/>
      <c r="C24" s="98"/>
      <c r="D24" s="98"/>
      <c r="E24" s="98"/>
      <c r="F24" s="191"/>
      <c r="G24" s="193"/>
      <c r="H24" s="191"/>
      <c r="I24" s="191"/>
      <c r="J24" s="59" t="s">
        <v>129</v>
      </c>
      <c r="K24" s="43"/>
      <c r="L24" s="43"/>
      <c r="M24" t="s">
        <v>130</v>
      </c>
      <c r="N24" t="s">
        <v>108</v>
      </c>
      <c r="O24" t="s">
        <v>131</v>
      </c>
      <c r="V24">
        <v>1.581</v>
      </c>
      <c r="W24">
        <v>2.6059999999999999</v>
      </c>
      <c r="X24">
        <v>1.857</v>
      </c>
      <c r="AE24" t="s">
        <v>1852</v>
      </c>
      <c r="AF24" t="s">
        <v>1846</v>
      </c>
      <c r="AG24" t="s">
        <v>1852</v>
      </c>
      <c r="AU24" t="b">
        <f t="shared" si="0"/>
        <v>0</v>
      </c>
      <c r="AV24" t="b">
        <f t="shared" si="1"/>
        <v>0</v>
      </c>
      <c r="AW24" t="b">
        <f t="shared" si="2"/>
        <v>0</v>
      </c>
      <c r="AX24" t="b">
        <f t="shared" si="3"/>
        <v>0</v>
      </c>
      <c r="AY24" t="b">
        <f t="shared" si="4"/>
        <v>0</v>
      </c>
      <c r="AZ24" t="b">
        <f t="shared" si="5"/>
        <v>0</v>
      </c>
      <c r="BA24" t="b">
        <f t="shared" si="6"/>
        <v>0</v>
      </c>
      <c r="BB24">
        <f t="shared" si="7"/>
        <v>2.6059999999999999</v>
      </c>
      <c r="BC24" t="b">
        <f t="shared" si="8"/>
        <v>0</v>
      </c>
      <c r="BD24" t="b">
        <f t="shared" si="9"/>
        <v>0</v>
      </c>
      <c r="BE24" t="b">
        <f t="shared" si="10"/>
        <v>0</v>
      </c>
      <c r="BF24" t="b">
        <f t="shared" si="11"/>
        <v>0</v>
      </c>
      <c r="BG24" t="b">
        <f t="shared" si="12"/>
        <v>0</v>
      </c>
      <c r="BH24">
        <f t="shared" si="13"/>
        <v>1.581</v>
      </c>
      <c r="BI24">
        <f t="shared" si="14"/>
        <v>1.857</v>
      </c>
      <c r="BJ24" t="b">
        <f t="shared" si="15"/>
        <v>0</v>
      </c>
      <c r="BK24" t="b">
        <f t="shared" si="16"/>
        <v>0</v>
      </c>
      <c r="BL24" t="b">
        <f t="shared" si="17"/>
        <v>0</v>
      </c>
      <c r="BM24" t="b">
        <f t="shared" si="18"/>
        <v>0</v>
      </c>
      <c r="BN24" t="b">
        <f t="shared" si="19"/>
        <v>0</v>
      </c>
    </row>
    <row r="25" spans="1:66" x14ac:dyDescent="0.55000000000000004">
      <c r="B25" s="49" t="s">
        <v>132</v>
      </c>
      <c r="C25" s="49"/>
      <c r="D25" s="49"/>
      <c r="E25" s="49"/>
      <c r="F25" s="38" t="s">
        <v>133</v>
      </c>
      <c r="G25" s="30" t="s">
        <v>134</v>
      </c>
      <c r="H25" s="42" t="s">
        <v>135</v>
      </c>
      <c r="I25" s="95" t="s">
        <v>39</v>
      </c>
      <c r="J25" s="29" t="s">
        <v>113</v>
      </c>
      <c r="K25" s="43"/>
      <c r="L25" s="43"/>
      <c r="AU25" t="b">
        <f t="shared" si="0"/>
        <v>0</v>
      </c>
      <c r="AV25" t="b">
        <f t="shared" si="1"/>
        <v>0</v>
      </c>
      <c r="AW25" t="b">
        <f t="shared" si="2"/>
        <v>0</v>
      </c>
      <c r="AX25" t="b">
        <f t="shared" si="3"/>
        <v>0</v>
      </c>
      <c r="AY25" t="b">
        <f t="shared" si="4"/>
        <v>0</v>
      </c>
      <c r="AZ25" t="b">
        <f t="shared" si="5"/>
        <v>0</v>
      </c>
      <c r="BA25" t="b">
        <f t="shared" si="6"/>
        <v>0</v>
      </c>
      <c r="BB25" t="b">
        <f t="shared" si="7"/>
        <v>0</v>
      </c>
      <c r="BC25" t="b">
        <f t="shared" si="8"/>
        <v>0</v>
      </c>
      <c r="BD25" t="b">
        <f t="shared" si="9"/>
        <v>0</v>
      </c>
      <c r="BE25" t="b">
        <f t="shared" si="10"/>
        <v>0</v>
      </c>
      <c r="BF25" t="b">
        <f t="shared" si="11"/>
        <v>0</v>
      </c>
      <c r="BG25" t="b">
        <f t="shared" si="12"/>
        <v>0</v>
      </c>
      <c r="BH25" t="b">
        <f t="shared" si="13"/>
        <v>0</v>
      </c>
      <c r="BI25" t="b">
        <f t="shared" si="14"/>
        <v>0</v>
      </c>
      <c r="BJ25" t="b">
        <f t="shared" si="15"/>
        <v>0</v>
      </c>
      <c r="BK25" t="b">
        <f t="shared" si="16"/>
        <v>0</v>
      </c>
      <c r="BL25" t="b">
        <f t="shared" si="17"/>
        <v>0</v>
      </c>
      <c r="BM25" t="b">
        <f t="shared" si="18"/>
        <v>0</v>
      </c>
      <c r="BN25" t="b">
        <f t="shared" si="19"/>
        <v>0</v>
      </c>
    </row>
    <row r="26" spans="1:66" ht="14.2" customHeight="1" x14ac:dyDescent="0.55000000000000004">
      <c r="A26" s="163">
        <v>5</v>
      </c>
      <c r="B26" s="196" t="s">
        <v>136</v>
      </c>
      <c r="C26" s="99"/>
      <c r="D26" s="99"/>
      <c r="E26" s="99" t="s">
        <v>137</v>
      </c>
      <c r="F26" s="205" t="s">
        <v>138</v>
      </c>
      <c r="G26" s="210" t="s">
        <v>139</v>
      </c>
      <c r="H26" s="206" t="s">
        <v>140</v>
      </c>
      <c r="I26" s="206" t="s">
        <v>39</v>
      </c>
      <c r="J26" s="40" t="s">
        <v>141</v>
      </c>
      <c r="K26" s="43"/>
      <c r="L26" s="43"/>
      <c r="M26" t="s">
        <v>104</v>
      </c>
      <c r="N26" t="s">
        <v>100</v>
      </c>
      <c r="V26">
        <v>2.2109999999999999</v>
      </c>
      <c r="W26">
        <v>2.35</v>
      </c>
      <c r="AE26" t="s">
        <v>1842</v>
      </c>
      <c r="AU26">
        <f t="shared" si="0"/>
        <v>2.35</v>
      </c>
      <c r="AV26" t="b">
        <f t="shared" si="1"/>
        <v>0</v>
      </c>
      <c r="AW26" t="b">
        <f t="shared" si="2"/>
        <v>0</v>
      </c>
      <c r="AX26" t="b">
        <f t="shared" si="3"/>
        <v>0</v>
      </c>
      <c r="AY26" t="b">
        <f t="shared" si="4"/>
        <v>0</v>
      </c>
      <c r="AZ26" t="b">
        <f t="shared" si="5"/>
        <v>0</v>
      </c>
      <c r="BA26" t="b">
        <f t="shared" si="6"/>
        <v>0</v>
      </c>
      <c r="BB26" t="b">
        <f t="shared" si="7"/>
        <v>0</v>
      </c>
      <c r="BC26" t="b">
        <f t="shared" si="8"/>
        <v>0</v>
      </c>
      <c r="BD26" t="b">
        <f t="shared" si="9"/>
        <v>0</v>
      </c>
      <c r="BE26" t="b">
        <f t="shared" si="10"/>
        <v>0</v>
      </c>
      <c r="BF26" t="b">
        <f t="shared" si="11"/>
        <v>0</v>
      </c>
      <c r="BG26" t="b">
        <f t="shared" si="12"/>
        <v>0</v>
      </c>
      <c r="BH26" t="b">
        <f t="shared" si="13"/>
        <v>0</v>
      </c>
      <c r="BI26" t="b">
        <f t="shared" si="14"/>
        <v>0</v>
      </c>
      <c r="BJ26" t="b">
        <f t="shared" si="15"/>
        <v>0</v>
      </c>
      <c r="BK26" t="b">
        <f t="shared" si="16"/>
        <v>0</v>
      </c>
      <c r="BL26" t="b">
        <f t="shared" si="17"/>
        <v>0</v>
      </c>
      <c r="BM26">
        <f t="shared" si="18"/>
        <v>2.2109999999999999</v>
      </c>
      <c r="BN26" t="b">
        <f t="shared" si="19"/>
        <v>0</v>
      </c>
    </row>
    <row r="27" spans="1:66" ht="14.2" customHeight="1" x14ac:dyDescent="0.55000000000000004">
      <c r="A27" s="163"/>
      <c r="B27" s="196"/>
      <c r="C27" s="99"/>
      <c r="D27" s="99"/>
      <c r="E27" s="99"/>
      <c r="F27" s="205"/>
      <c r="G27" s="211"/>
      <c r="H27" s="205"/>
      <c r="I27" s="205"/>
      <c r="J27" s="39" t="s">
        <v>142</v>
      </c>
      <c r="K27" s="43"/>
      <c r="L27" s="43"/>
      <c r="M27" t="s">
        <v>104</v>
      </c>
      <c r="N27" t="s">
        <v>71</v>
      </c>
      <c r="O27" t="s">
        <v>70</v>
      </c>
      <c r="P27" t="s">
        <v>99</v>
      </c>
      <c r="V27">
        <v>1.79</v>
      </c>
      <c r="W27">
        <v>2.2629999999999999</v>
      </c>
      <c r="X27">
        <v>1.6479999999999999</v>
      </c>
      <c r="Y27">
        <v>1.895</v>
      </c>
      <c r="AE27" t="s">
        <v>1842</v>
      </c>
      <c r="AF27" t="s">
        <v>1842</v>
      </c>
      <c r="AU27" t="b">
        <f t="shared" si="0"/>
        <v>0</v>
      </c>
      <c r="AV27" t="b">
        <f t="shared" si="1"/>
        <v>0</v>
      </c>
      <c r="AW27">
        <f t="shared" si="2"/>
        <v>1.895</v>
      </c>
      <c r="AX27">
        <f t="shared" si="3"/>
        <v>1.6479999999999999</v>
      </c>
      <c r="AY27" t="b">
        <f t="shared" si="4"/>
        <v>0</v>
      </c>
      <c r="AZ27" t="b">
        <f t="shared" si="5"/>
        <v>0</v>
      </c>
      <c r="BA27" t="b">
        <f t="shared" si="6"/>
        <v>0</v>
      </c>
      <c r="BB27" t="b">
        <f t="shared" si="7"/>
        <v>0</v>
      </c>
      <c r="BC27" t="b">
        <f t="shared" si="8"/>
        <v>0</v>
      </c>
      <c r="BD27" t="b">
        <f t="shared" si="9"/>
        <v>0</v>
      </c>
      <c r="BE27" t="b">
        <f t="shared" si="10"/>
        <v>0</v>
      </c>
      <c r="BF27" t="b">
        <f t="shared" si="11"/>
        <v>0</v>
      </c>
      <c r="BG27" t="b">
        <f t="shared" si="12"/>
        <v>0</v>
      </c>
      <c r="BH27" t="b">
        <f t="shared" si="13"/>
        <v>0</v>
      </c>
      <c r="BI27" t="b">
        <f t="shared" si="14"/>
        <v>0</v>
      </c>
      <c r="BJ27" t="b">
        <f t="shared" si="15"/>
        <v>0</v>
      </c>
      <c r="BK27" t="b">
        <f t="shared" si="16"/>
        <v>0</v>
      </c>
      <c r="BL27" t="b">
        <f t="shared" si="17"/>
        <v>0</v>
      </c>
      <c r="BM27">
        <f t="shared" si="18"/>
        <v>1.79</v>
      </c>
      <c r="BN27">
        <f t="shared" si="19"/>
        <v>2.2629999999999999</v>
      </c>
    </row>
    <row r="28" spans="1:66" x14ac:dyDescent="0.55000000000000004">
      <c r="A28" s="163"/>
      <c r="B28" s="196"/>
      <c r="C28" s="99"/>
      <c r="D28" s="99"/>
      <c r="E28" s="99"/>
      <c r="F28" s="205"/>
      <c r="G28" s="209" t="s">
        <v>143</v>
      </c>
      <c r="H28" s="208" t="s">
        <v>144</v>
      </c>
      <c r="I28" s="205"/>
      <c r="J28" s="39" t="s">
        <v>145</v>
      </c>
      <c r="K28" s="43"/>
      <c r="L28" s="43"/>
      <c r="M28" t="s">
        <v>71</v>
      </c>
      <c r="N28" t="s">
        <v>99</v>
      </c>
      <c r="V28">
        <v>1.4750000000000001</v>
      </c>
      <c r="W28">
        <v>1.4219999999999999</v>
      </c>
      <c r="AE28" t="s">
        <v>1844</v>
      </c>
      <c r="AF28" t="s">
        <v>1844</v>
      </c>
      <c r="AU28" t="b">
        <f t="shared" si="0"/>
        <v>0</v>
      </c>
      <c r="AV28" t="b">
        <f t="shared" si="1"/>
        <v>0</v>
      </c>
      <c r="AW28">
        <f t="shared" si="2"/>
        <v>1.4219999999999999</v>
      </c>
      <c r="AX28" t="b">
        <f t="shared" si="3"/>
        <v>0</v>
      </c>
      <c r="AY28" t="b">
        <f t="shared" si="4"/>
        <v>0</v>
      </c>
      <c r="AZ28" t="b">
        <f t="shared" si="5"/>
        <v>0</v>
      </c>
      <c r="BA28" t="b">
        <f t="shared" si="6"/>
        <v>0</v>
      </c>
      <c r="BB28" t="b">
        <f t="shared" si="7"/>
        <v>0</v>
      </c>
      <c r="BC28" t="b">
        <f t="shared" si="8"/>
        <v>0</v>
      </c>
      <c r="BD28" t="b">
        <f t="shared" si="9"/>
        <v>0</v>
      </c>
      <c r="BE28" t="b">
        <f t="shared" si="10"/>
        <v>0</v>
      </c>
      <c r="BF28" t="b">
        <f t="shared" si="11"/>
        <v>0</v>
      </c>
      <c r="BG28" t="b">
        <f t="shared" si="12"/>
        <v>0</v>
      </c>
      <c r="BH28" t="b">
        <f t="shared" si="13"/>
        <v>0</v>
      </c>
      <c r="BI28" t="b">
        <f t="shared" si="14"/>
        <v>0</v>
      </c>
      <c r="BJ28" t="b">
        <f t="shared" si="15"/>
        <v>0</v>
      </c>
      <c r="BK28" t="b">
        <f t="shared" si="16"/>
        <v>0</v>
      </c>
      <c r="BL28" t="b">
        <f t="shared" si="17"/>
        <v>0</v>
      </c>
      <c r="BM28" t="b">
        <f t="shared" si="18"/>
        <v>0</v>
      </c>
      <c r="BN28">
        <f t="shared" si="19"/>
        <v>1.4750000000000001</v>
      </c>
    </row>
    <row r="29" spans="1:66" x14ac:dyDescent="0.55000000000000004">
      <c r="A29" s="163"/>
      <c r="B29" s="196"/>
      <c r="C29" s="99"/>
      <c r="D29" s="99"/>
      <c r="E29" s="99"/>
      <c r="F29" s="205"/>
      <c r="G29" s="210"/>
      <c r="H29" s="206"/>
      <c r="I29" s="205"/>
      <c r="J29" s="39" t="s">
        <v>146</v>
      </c>
      <c r="K29" s="43"/>
      <c r="L29" s="43"/>
      <c r="M29" t="s">
        <v>104</v>
      </c>
      <c r="N29" t="s">
        <v>71</v>
      </c>
      <c r="O29" t="s">
        <v>69</v>
      </c>
      <c r="V29">
        <v>1.7370000000000001</v>
      </c>
      <c r="W29">
        <v>2.101</v>
      </c>
      <c r="X29">
        <v>1.2729999999999999</v>
      </c>
      <c r="AE29" t="s">
        <v>1842</v>
      </c>
      <c r="AF29" t="s">
        <v>1842</v>
      </c>
      <c r="AG29" t="s">
        <v>1844</v>
      </c>
      <c r="AU29" t="b">
        <f t="shared" si="0"/>
        <v>0</v>
      </c>
      <c r="AV29" t="b">
        <f t="shared" si="1"/>
        <v>0</v>
      </c>
      <c r="AW29" t="b">
        <f t="shared" si="2"/>
        <v>0</v>
      </c>
      <c r="AX29" t="b">
        <f t="shared" si="3"/>
        <v>0</v>
      </c>
      <c r="AY29">
        <f t="shared" si="4"/>
        <v>1.2729999999999999</v>
      </c>
      <c r="AZ29" t="b">
        <f t="shared" si="5"/>
        <v>0</v>
      </c>
      <c r="BA29" t="b">
        <f t="shared" si="6"/>
        <v>0</v>
      </c>
      <c r="BB29" t="b">
        <f t="shared" si="7"/>
        <v>0</v>
      </c>
      <c r="BC29" t="b">
        <f t="shared" si="8"/>
        <v>0</v>
      </c>
      <c r="BD29" t="b">
        <f t="shared" si="9"/>
        <v>0</v>
      </c>
      <c r="BE29" t="b">
        <f t="shared" si="10"/>
        <v>0</v>
      </c>
      <c r="BF29" t="b">
        <f t="shared" si="11"/>
        <v>0</v>
      </c>
      <c r="BG29" t="b">
        <f t="shared" si="12"/>
        <v>0</v>
      </c>
      <c r="BH29" t="b">
        <f t="shared" si="13"/>
        <v>0</v>
      </c>
      <c r="BI29" t="b">
        <f t="shared" si="14"/>
        <v>0</v>
      </c>
      <c r="BJ29" t="b">
        <f t="shared" si="15"/>
        <v>0</v>
      </c>
      <c r="BK29" t="b">
        <f t="shared" si="16"/>
        <v>0</v>
      </c>
      <c r="BL29" t="b">
        <f t="shared" si="17"/>
        <v>0</v>
      </c>
      <c r="BM29">
        <f t="shared" si="18"/>
        <v>1.7370000000000001</v>
      </c>
      <c r="BN29">
        <f t="shared" si="19"/>
        <v>2.101</v>
      </c>
    </row>
    <row r="30" spans="1:66" x14ac:dyDescent="0.55000000000000004">
      <c r="A30" s="163"/>
      <c r="B30" s="196"/>
      <c r="C30" s="99"/>
      <c r="D30" s="99"/>
      <c r="E30" s="99"/>
      <c r="F30" s="205"/>
      <c r="G30" s="106" t="s">
        <v>147</v>
      </c>
      <c r="H30" s="105" t="s">
        <v>148</v>
      </c>
      <c r="I30" s="205"/>
      <c r="J30" s="39" t="s">
        <v>149</v>
      </c>
      <c r="K30" s="43"/>
      <c r="L30" s="43"/>
      <c r="AU30" t="b">
        <f t="shared" si="0"/>
        <v>0</v>
      </c>
      <c r="AV30" t="b">
        <f t="shared" si="1"/>
        <v>0</v>
      </c>
      <c r="AW30" t="b">
        <f t="shared" si="2"/>
        <v>0</v>
      </c>
      <c r="AX30" t="b">
        <f t="shared" si="3"/>
        <v>0</v>
      </c>
      <c r="AY30" t="b">
        <f t="shared" si="4"/>
        <v>0</v>
      </c>
      <c r="AZ30" t="b">
        <f t="shared" si="5"/>
        <v>0</v>
      </c>
      <c r="BA30" t="b">
        <f t="shared" si="6"/>
        <v>0</v>
      </c>
      <c r="BB30" t="b">
        <f t="shared" si="7"/>
        <v>0</v>
      </c>
      <c r="BC30" t="b">
        <f t="shared" si="8"/>
        <v>0</v>
      </c>
      <c r="BD30" t="b">
        <f t="shared" si="9"/>
        <v>0</v>
      </c>
      <c r="BE30" t="b">
        <f t="shared" si="10"/>
        <v>0</v>
      </c>
      <c r="BF30" t="b">
        <f t="shared" si="11"/>
        <v>0</v>
      </c>
      <c r="BG30" t="b">
        <f t="shared" si="12"/>
        <v>0</v>
      </c>
      <c r="BH30" t="b">
        <f t="shared" si="13"/>
        <v>0</v>
      </c>
      <c r="BI30" t="b">
        <f t="shared" si="14"/>
        <v>0</v>
      </c>
      <c r="BJ30" t="b">
        <f t="shared" si="15"/>
        <v>0</v>
      </c>
      <c r="BK30" t="b">
        <f t="shared" si="16"/>
        <v>0</v>
      </c>
      <c r="BL30" t="b">
        <f t="shared" si="17"/>
        <v>0</v>
      </c>
      <c r="BM30" t="b">
        <f t="shared" si="18"/>
        <v>0</v>
      </c>
      <c r="BN30" t="b">
        <f t="shared" si="19"/>
        <v>0</v>
      </c>
    </row>
    <row r="31" spans="1:66" x14ac:dyDescent="0.55000000000000004">
      <c r="A31" s="163">
        <v>6</v>
      </c>
      <c r="B31" s="213" t="s">
        <v>150</v>
      </c>
      <c r="C31" s="107"/>
      <c r="D31" s="71" t="s">
        <v>78</v>
      </c>
      <c r="E31" s="69" t="s">
        <v>151</v>
      </c>
      <c r="F31" s="207" t="s">
        <v>152</v>
      </c>
      <c r="G31" s="212" t="s">
        <v>61</v>
      </c>
      <c r="H31" s="207" t="s">
        <v>153</v>
      </c>
      <c r="I31" s="207" t="s">
        <v>39</v>
      </c>
      <c r="J31" s="43" t="s">
        <v>154</v>
      </c>
      <c r="K31" s="43"/>
      <c r="L31" s="43"/>
      <c r="M31" t="s">
        <v>92</v>
      </c>
      <c r="N31" t="s">
        <v>93</v>
      </c>
      <c r="O31" t="s">
        <v>130</v>
      </c>
      <c r="P31" t="s">
        <v>131</v>
      </c>
      <c r="Q31" t="s">
        <v>155</v>
      </c>
      <c r="R31" t="s">
        <v>156</v>
      </c>
      <c r="S31" t="s">
        <v>108</v>
      </c>
      <c r="T31" t="s">
        <v>94</v>
      </c>
      <c r="U31" t="s">
        <v>157</v>
      </c>
      <c r="V31">
        <v>1.738</v>
      </c>
      <c r="W31">
        <v>1.895</v>
      </c>
      <c r="X31">
        <v>1.3720000000000001</v>
      </c>
      <c r="Y31">
        <v>1.53</v>
      </c>
      <c r="Z31">
        <v>1.895</v>
      </c>
      <c r="AA31">
        <v>1.0529999999999999</v>
      </c>
      <c r="AB31">
        <v>1.9470000000000001</v>
      </c>
      <c r="AC31">
        <v>1.79</v>
      </c>
      <c r="AD31">
        <v>1.6839999999999999</v>
      </c>
      <c r="AE31" t="s">
        <v>1846</v>
      </c>
      <c r="AF31" t="s">
        <v>1846</v>
      </c>
      <c r="AG31" t="s">
        <v>1846</v>
      </c>
      <c r="AH31" t="s">
        <v>1846</v>
      </c>
      <c r="AI31" t="s">
        <v>1846</v>
      </c>
      <c r="AJ31" t="s">
        <v>1846</v>
      </c>
      <c r="AK31" t="s">
        <v>1848</v>
      </c>
      <c r="AL31" t="s">
        <v>1848</v>
      </c>
      <c r="AU31" t="b">
        <f t="shared" si="0"/>
        <v>0</v>
      </c>
      <c r="AV31" t="b">
        <f t="shared" si="1"/>
        <v>0</v>
      </c>
      <c r="AW31" t="b">
        <f t="shared" si="2"/>
        <v>0</v>
      </c>
      <c r="AX31" t="b">
        <f t="shared" si="3"/>
        <v>0</v>
      </c>
      <c r="AY31" t="b">
        <f t="shared" si="4"/>
        <v>0</v>
      </c>
      <c r="AZ31">
        <f t="shared" si="5"/>
        <v>1.6839999999999999</v>
      </c>
      <c r="BA31">
        <f t="shared" si="6"/>
        <v>1.79</v>
      </c>
      <c r="BB31">
        <f t="shared" si="7"/>
        <v>1.9470000000000001</v>
      </c>
      <c r="BC31">
        <f t="shared" si="8"/>
        <v>1.0529999999999999</v>
      </c>
      <c r="BD31">
        <f t="shared" si="9"/>
        <v>1.895</v>
      </c>
      <c r="BE31" t="b">
        <f t="shared" si="10"/>
        <v>0</v>
      </c>
      <c r="BF31">
        <f t="shared" si="11"/>
        <v>1.738</v>
      </c>
      <c r="BG31">
        <f t="shared" si="12"/>
        <v>1.895</v>
      </c>
      <c r="BH31">
        <f t="shared" si="13"/>
        <v>1.3720000000000001</v>
      </c>
      <c r="BI31">
        <f t="shared" si="14"/>
        <v>1.53</v>
      </c>
      <c r="BJ31" t="b">
        <f t="shared" si="15"/>
        <v>0</v>
      </c>
      <c r="BK31" t="b">
        <f t="shared" si="16"/>
        <v>0</v>
      </c>
      <c r="BL31" t="b">
        <f t="shared" si="17"/>
        <v>0</v>
      </c>
      <c r="BM31" t="b">
        <f t="shared" si="18"/>
        <v>0</v>
      </c>
      <c r="BN31" t="b">
        <f t="shared" si="19"/>
        <v>0</v>
      </c>
    </row>
    <row r="32" spans="1:66" x14ac:dyDescent="0.55000000000000004">
      <c r="A32" s="163"/>
      <c r="B32" s="195"/>
      <c r="C32" s="98"/>
      <c r="D32" s="98"/>
      <c r="E32" s="68" t="s">
        <v>158</v>
      </c>
      <c r="F32" s="191"/>
      <c r="G32" s="193"/>
      <c r="H32" s="191"/>
      <c r="I32" s="191"/>
      <c r="J32" s="43" t="s">
        <v>159</v>
      </c>
      <c r="K32" s="43"/>
      <c r="L32" s="43"/>
      <c r="M32" t="s">
        <v>131</v>
      </c>
      <c r="N32" t="s">
        <v>130</v>
      </c>
      <c r="O32" t="s">
        <v>92</v>
      </c>
      <c r="V32">
        <v>1.974</v>
      </c>
      <c r="W32">
        <v>1.9470000000000001</v>
      </c>
      <c r="X32">
        <v>1.6870000000000001</v>
      </c>
      <c r="AE32" t="s">
        <v>1852</v>
      </c>
      <c r="AF32" t="s">
        <v>1852</v>
      </c>
      <c r="AG32" t="s">
        <v>1846</v>
      </c>
      <c r="AU32" t="b">
        <f t="shared" si="0"/>
        <v>0</v>
      </c>
      <c r="AV32" t="b">
        <f t="shared" si="1"/>
        <v>0</v>
      </c>
      <c r="AW32" t="b">
        <f t="shared" si="2"/>
        <v>0</v>
      </c>
      <c r="AX32" t="b">
        <f t="shared" si="3"/>
        <v>0</v>
      </c>
      <c r="AY32" t="b">
        <f t="shared" si="4"/>
        <v>0</v>
      </c>
      <c r="AZ32" t="b">
        <f t="shared" si="5"/>
        <v>0</v>
      </c>
      <c r="BA32" t="b">
        <f t="shared" si="6"/>
        <v>0</v>
      </c>
      <c r="BB32" t="b">
        <f t="shared" si="7"/>
        <v>0</v>
      </c>
      <c r="BC32" t="b">
        <f t="shared" si="8"/>
        <v>0</v>
      </c>
      <c r="BD32" t="b">
        <f t="shared" si="9"/>
        <v>0</v>
      </c>
      <c r="BE32" t="b">
        <f t="shared" si="10"/>
        <v>0</v>
      </c>
      <c r="BF32">
        <f t="shared" si="11"/>
        <v>1.6870000000000001</v>
      </c>
      <c r="BG32" t="b">
        <f t="shared" si="12"/>
        <v>0</v>
      </c>
      <c r="BH32">
        <f t="shared" si="13"/>
        <v>1.9470000000000001</v>
      </c>
      <c r="BI32">
        <f t="shared" si="14"/>
        <v>1.974</v>
      </c>
      <c r="BJ32" t="b">
        <f t="shared" si="15"/>
        <v>0</v>
      </c>
      <c r="BK32" t="b">
        <f t="shared" si="16"/>
        <v>0</v>
      </c>
      <c r="BL32" t="b">
        <f t="shared" si="17"/>
        <v>0</v>
      </c>
      <c r="BM32" t="b">
        <f t="shared" si="18"/>
        <v>0</v>
      </c>
      <c r="BN32" t="b">
        <f t="shared" si="19"/>
        <v>0</v>
      </c>
    </row>
    <row r="33" spans="1:66" x14ac:dyDescent="0.55000000000000004">
      <c r="A33" s="163"/>
      <c r="B33" s="195"/>
      <c r="C33" s="98"/>
      <c r="D33" s="98"/>
      <c r="E33" s="98"/>
      <c r="F33" s="191"/>
      <c r="G33" s="96" t="s">
        <v>160</v>
      </c>
      <c r="H33" s="95" t="s">
        <v>161</v>
      </c>
      <c r="I33" s="191"/>
      <c r="J33" s="43" t="s">
        <v>162</v>
      </c>
      <c r="K33" s="43"/>
      <c r="L33" s="43"/>
      <c r="M33" t="s">
        <v>155</v>
      </c>
      <c r="N33" t="s">
        <v>156</v>
      </c>
      <c r="O33" t="s">
        <v>108</v>
      </c>
      <c r="P33" t="s">
        <v>94</v>
      </c>
      <c r="Q33" t="s">
        <v>130</v>
      </c>
      <c r="V33">
        <v>1.738</v>
      </c>
      <c r="W33">
        <v>1.5269999999999999</v>
      </c>
      <c r="X33">
        <v>2.0009999999999999</v>
      </c>
      <c r="Y33">
        <v>2.105</v>
      </c>
      <c r="Z33">
        <v>1.7370000000000001</v>
      </c>
      <c r="AE33" t="s">
        <v>1844</v>
      </c>
      <c r="AF33" t="s">
        <v>1844</v>
      </c>
      <c r="AG33" t="s">
        <v>1849</v>
      </c>
      <c r="AH33" t="s">
        <v>1849</v>
      </c>
      <c r="AI33" t="s">
        <v>1846</v>
      </c>
      <c r="AU33" t="b">
        <f t="shared" si="0"/>
        <v>0</v>
      </c>
      <c r="AV33" t="b">
        <f t="shared" si="1"/>
        <v>0</v>
      </c>
      <c r="AW33" t="b">
        <f t="shared" si="2"/>
        <v>0</v>
      </c>
      <c r="AX33" t="b">
        <f t="shared" si="3"/>
        <v>0</v>
      </c>
      <c r="AY33" t="b">
        <f t="shared" si="4"/>
        <v>0</v>
      </c>
      <c r="AZ33" t="b">
        <f t="shared" si="5"/>
        <v>0</v>
      </c>
      <c r="BA33">
        <f t="shared" si="6"/>
        <v>2.105</v>
      </c>
      <c r="BB33">
        <f t="shared" si="7"/>
        <v>2.0009999999999999</v>
      </c>
      <c r="BC33">
        <f t="shared" si="8"/>
        <v>1.5269999999999999</v>
      </c>
      <c r="BD33">
        <f t="shared" si="9"/>
        <v>1.738</v>
      </c>
      <c r="BE33" t="b">
        <f t="shared" si="10"/>
        <v>0</v>
      </c>
      <c r="BF33" t="b">
        <f t="shared" si="11"/>
        <v>0</v>
      </c>
      <c r="BG33" t="b">
        <f t="shared" si="12"/>
        <v>0</v>
      </c>
      <c r="BH33">
        <f t="shared" si="13"/>
        <v>1.7370000000000001</v>
      </c>
      <c r="BI33" t="b">
        <f t="shared" si="14"/>
        <v>0</v>
      </c>
      <c r="BJ33" t="b">
        <f t="shared" si="15"/>
        <v>0</v>
      </c>
      <c r="BK33" t="b">
        <f t="shared" si="16"/>
        <v>0</v>
      </c>
      <c r="BL33" t="b">
        <f t="shared" si="17"/>
        <v>0</v>
      </c>
      <c r="BM33" t="b">
        <f t="shared" si="18"/>
        <v>0</v>
      </c>
      <c r="BN33" t="b">
        <f t="shared" si="19"/>
        <v>0</v>
      </c>
    </row>
    <row r="34" spans="1:66" x14ac:dyDescent="0.55000000000000004">
      <c r="A34" s="163"/>
      <c r="B34" s="195"/>
      <c r="C34" s="98"/>
      <c r="D34" s="98"/>
      <c r="E34" s="98"/>
      <c r="F34" s="191"/>
      <c r="G34" s="193" t="s">
        <v>66</v>
      </c>
      <c r="H34" s="191" t="s">
        <v>163</v>
      </c>
      <c r="I34" s="191"/>
      <c r="J34" s="43" t="s">
        <v>164</v>
      </c>
      <c r="K34" s="43"/>
      <c r="L34" s="43"/>
      <c r="M34" t="s">
        <v>155</v>
      </c>
      <c r="N34" t="s">
        <v>156</v>
      </c>
      <c r="O34" t="s">
        <v>108</v>
      </c>
      <c r="P34" t="s">
        <v>94</v>
      </c>
      <c r="Q34" t="s">
        <v>130</v>
      </c>
      <c r="R34" t="s">
        <v>93</v>
      </c>
      <c r="V34">
        <v>1.6850000000000001</v>
      </c>
      <c r="W34">
        <v>1.9470000000000001</v>
      </c>
      <c r="X34">
        <v>2.1059999999999999</v>
      </c>
      <c r="Y34">
        <v>2.3159999999999998</v>
      </c>
      <c r="Z34">
        <v>1.0009999999999999</v>
      </c>
      <c r="AA34">
        <v>1.579</v>
      </c>
      <c r="AE34" t="s">
        <v>1844</v>
      </c>
      <c r="AF34" t="s">
        <v>1844</v>
      </c>
      <c r="AG34" t="s">
        <v>1849</v>
      </c>
      <c r="AH34" t="s">
        <v>1849</v>
      </c>
      <c r="AI34" t="s">
        <v>1846</v>
      </c>
      <c r="AJ34" t="s">
        <v>1846</v>
      </c>
      <c r="AU34" t="b">
        <f t="shared" si="0"/>
        <v>0</v>
      </c>
      <c r="AV34" t="b">
        <f t="shared" si="1"/>
        <v>0</v>
      </c>
      <c r="AW34" t="b">
        <f t="shared" si="2"/>
        <v>0</v>
      </c>
      <c r="AX34" t="b">
        <f t="shared" si="3"/>
        <v>0</v>
      </c>
      <c r="AY34" t="b">
        <f t="shared" si="4"/>
        <v>0</v>
      </c>
      <c r="AZ34" t="b">
        <f t="shared" si="5"/>
        <v>0</v>
      </c>
      <c r="BA34">
        <f t="shared" si="6"/>
        <v>2.3159999999999998</v>
      </c>
      <c r="BB34">
        <f t="shared" si="7"/>
        <v>2.1059999999999999</v>
      </c>
      <c r="BC34">
        <f t="shared" si="8"/>
        <v>1.9470000000000001</v>
      </c>
      <c r="BD34">
        <f t="shared" si="9"/>
        <v>1.6850000000000001</v>
      </c>
      <c r="BE34" t="b">
        <f t="shared" si="10"/>
        <v>0</v>
      </c>
      <c r="BF34" t="b">
        <f t="shared" si="11"/>
        <v>0</v>
      </c>
      <c r="BG34">
        <f t="shared" si="12"/>
        <v>1.579</v>
      </c>
      <c r="BH34">
        <f t="shared" si="13"/>
        <v>1.0009999999999999</v>
      </c>
      <c r="BI34" t="b">
        <f t="shared" si="14"/>
        <v>0</v>
      </c>
      <c r="BJ34" t="b">
        <f t="shared" si="15"/>
        <v>0</v>
      </c>
      <c r="BK34" t="b">
        <f t="shared" si="16"/>
        <v>0</v>
      </c>
      <c r="BL34" t="b">
        <f t="shared" si="17"/>
        <v>0</v>
      </c>
      <c r="BM34" t="b">
        <f t="shared" si="18"/>
        <v>0</v>
      </c>
      <c r="BN34" t="b">
        <f t="shared" si="19"/>
        <v>0</v>
      </c>
    </row>
    <row r="35" spans="1:66" x14ac:dyDescent="0.55000000000000004">
      <c r="A35" s="163"/>
      <c r="B35" s="195"/>
      <c r="C35" s="98"/>
      <c r="D35" s="98"/>
      <c r="E35" s="98"/>
      <c r="F35" s="191"/>
      <c r="G35" s="193"/>
      <c r="H35" s="191"/>
      <c r="I35" s="191"/>
      <c r="J35" s="43" t="s">
        <v>165</v>
      </c>
      <c r="K35" s="43"/>
      <c r="L35" s="43"/>
      <c r="M35" t="s">
        <v>69</v>
      </c>
      <c r="N35" t="s">
        <v>70</v>
      </c>
      <c r="O35" t="s">
        <v>104</v>
      </c>
      <c r="P35" t="s">
        <v>71</v>
      </c>
      <c r="V35">
        <v>2.4870000000000001</v>
      </c>
      <c r="W35">
        <v>1.895</v>
      </c>
      <c r="X35">
        <v>1.5389999999999999</v>
      </c>
      <c r="Y35">
        <v>1.895</v>
      </c>
      <c r="AE35" t="s">
        <v>1846</v>
      </c>
      <c r="AF35" t="s">
        <v>1846</v>
      </c>
      <c r="AG35" t="s">
        <v>1852</v>
      </c>
      <c r="AH35" t="s">
        <v>1852</v>
      </c>
      <c r="AU35" t="b">
        <f t="shared" si="0"/>
        <v>0</v>
      </c>
      <c r="AV35" t="b">
        <f t="shared" si="1"/>
        <v>0</v>
      </c>
      <c r="AW35" t="b">
        <f t="shared" si="2"/>
        <v>0</v>
      </c>
      <c r="AX35">
        <f t="shared" si="3"/>
        <v>1.895</v>
      </c>
      <c r="AY35">
        <f t="shared" si="4"/>
        <v>2.4870000000000001</v>
      </c>
      <c r="AZ35" t="b">
        <f t="shared" si="5"/>
        <v>0</v>
      </c>
      <c r="BA35" t="b">
        <f t="shared" si="6"/>
        <v>0</v>
      </c>
      <c r="BB35" t="b">
        <f t="shared" si="7"/>
        <v>0</v>
      </c>
      <c r="BC35" t="b">
        <f t="shared" si="8"/>
        <v>0</v>
      </c>
      <c r="BD35" t="b">
        <f t="shared" si="9"/>
        <v>0</v>
      </c>
      <c r="BE35" t="b">
        <f t="shared" si="10"/>
        <v>0</v>
      </c>
      <c r="BF35" t="b">
        <f t="shared" si="11"/>
        <v>0</v>
      </c>
      <c r="BG35" t="b">
        <f t="shared" si="12"/>
        <v>0</v>
      </c>
      <c r="BH35" t="b">
        <f t="shared" si="13"/>
        <v>0</v>
      </c>
      <c r="BI35" t="b">
        <f t="shared" si="14"/>
        <v>0</v>
      </c>
      <c r="BJ35" t="b">
        <f t="shared" si="15"/>
        <v>0</v>
      </c>
      <c r="BK35" t="b">
        <f t="shared" si="16"/>
        <v>0</v>
      </c>
      <c r="BL35" t="b">
        <f t="shared" si="17"/>
        <v>0</v>
      </c>
      <c r="BM35">
        <f t="shared" si="18"/>
        <v>1.5389999999999999</v>
      </c>
      <c r="BN35">
        <f t="shared" si="19"/>
        <v>1.895</v>
      </c>
    </row>
    <row r="36" spans="1:66" x14ac:dyDescent="0.55000000000000004">
      <c r="A36" s="163">
        <v>7</v>
      </c>
      <c r="B36" s="195" t="s">
        <v>166</v>
      </c>
      <c r="C36" s="98" t="s">
        <v>167</v>
      </c>
      <c r="D36" s="98"/>
      <c r="E36" s="98" t="s">
        <v>168</v>
      </c>
      <c r="F36" s="191" t="s">
        <v>169</v>
      </c>
      <c r="G36" s="193" t="s">
        <v>170</v>
      </c>
      <c r="H36" s="191" t="s">
        <v>171</v>
      </c>
      <c r="I36" s="191" t="s">
        <v>39</v>
      </c>
      <c r="J36" s="43" t="s">
        <v>172</v>
      </c>
      <c r="K36" s="43"/>
      <c r="L36" s="43"/>
      <c r="M36" t="s">
        <v>69</v>
      </c>
      <c r="N36" t="s">
        <v>70</v>
      </c>
      <c r="O36" t="s">
        <v>104</v>
      </c>
      <c r="V36">
        <v>3.2839999999999998</v>
      </c>
      <c r="W36">
        <v>2.948</v>
      </c>
      <c r="X36">
        <v>1.5409999999999999</v>
      </c>
      <c r="AE36" t="s">
        <v>1844</v>
      </c>
      <c r="AF36" t="s">
        <v>1844</v>
      </c>
      <c r="AG36" t="s">
        <v>1844</v>
      </c>
      <c r="AU36" t="b">
        <f t="shared" si="0"/>
        <v>0</v>
      </c>
      <c r="AV36" t="b">
        <f t="shared" si="1"/>
        <v>0</v>
      </c>
      <c r="AW36" t="b">
        <f t="shared" si="2"/>
        <v>0</v>
      </c>
      <c r="AX36">
        <f t="shared" si="3"/>
        <v>2.948</v>
      </c>
      <c r="AY36">
        <f t="shared" si="4"/>
        <v>3.2839999999999998</v>
      </c>
      <c r="AZ36" t="b">
        <f t="shared" si="5"/>
        <v>0</v>
      </c>
      <c r="BA36" t="b">
        <f t="shared" si="6"/>
        <v>0</v>
      </c>
      <c r="BB36" t="b">
        <f t="shared" si="7"/>
        <v>0</v>
      </c>
      <c r="BC36" t="b">
        <f t="shared" si="8"/>
        <v>0</v>
      </c>
      <c r="BD36" t="b">
        <f t="shared" si="9"/>
        <v>0</v>
      </c>
      <c r="BE36" t="b">
        <f t="shared" si="10"/>
        <v>0</v>
      </c>
      <c r="BF36" t="b">
        <f t="shared" si="11"/>
        <v>0</v>
      </c>
      <c r="BG36" t="b">
        <f t="shared" si="12"/>
        <v>0</v>
      </c>
      <c r="BH36" t="b">
        <f t="shared" si="13"/>
        <v>0</v>
      </c>
      <c r="BI36" t="b">
        <f t="shared" si="14"/>
        <v>0</v>
      </c>
      <c r="BJ36" t="b">
        <f t="shared" si="15"/>
        <v>0</v>
      </c>
      <c r="BK36" t="b">
        <f t="shared" si="16"/>
        <v>0</v>
      </c>
      <c r="BL36" t="b">
        <f t="shared" si="17"/>
        <v>0</v>
      </c>
      <c r="BM36">
        <f t="shared" si="18"/>
        <v>1.5409999999999999</v>
      </c>
      <c r="BN36" t="b">
        <f t="shared" si="19"/>
        <v>0</v>
      </c>
    </row>
    <row r="37" spans="1:66" x14ac:dyDescent="0.55000000000000004">
      <c r="A37" s="163"/>
      <c r="B37" s="195"/>
      <c r="C37" s="98" t="s">
        <v>173</v>
      </c>
      <c r="D37" s="98"/>
      <c r="E37" s="98"/>
      <c r="F37" s="191"/>
      <c r="G37" s="193"/>
      <c r="H37" s="191"/>
      <c r="I37" s="191"/>
      <c r="J37" s="43" t="s">
        <v>174</v>
      </c>
      <c r="K37" s="43"/>
      <c r="L37" s="43"/>
      <c r="M37" t="s">
        <v>155</v>
      </c>
      <c r="N37" t="s">
        <v>156</v>
      </c>
      <c r="V37">
        <v>2.4740000000000002</v>
      </c>
      <c r="W37">
        <v>2.0529999999999999</v>
      </c>
      <c r="AE37" t="s">
        <v>1844</v>
      </c>
      <c r="AF37" t="s">
        <v>1844</v>
      </c>
      <c r="AU37" t="b">
        <f t="shared" si="0"/>
        <v>0</v>
      </c>
      <c r="AV37" t="b">
        <f t="shared" si="1"/>
        <v>0</v>
      </c>
      <c r="AW37" t="b">
        <f t="shared" si="2"/>
        <v>0</v>
      </c>
      <c r="AX37" t="b">
        <f t="shared" si="3"/>
        <v>0</v>
      </c>
      <c r="AY37" t="b">
        <f t="shared" si="4"/>
        <v>0</v>
      </c>
      <c r="AZ37" t="b">
        <f t="shared" si="5"/>
        <v>0</v>
      </c>
      <c r="BA37" t="b">
        <f t="shared" si="6"/>
        <v>0</v>
      </c>
      <c r="BB37" t="b">
        <f t="shared" si="7"/>
        <v>0</v>
      </c>
      <c r="BC37">
        <f t="shared" si="8"/>
        <v>2.0529999999999999</v>
      </c>
      <c r="BD37">
        <f t="shared" si="9"/>
        <v>2.4740000000000002</v>
      </c>
      <c r="BE37" t="b">
        <f t="shared" si="10"/>
        <v>0</v>
      </c>
      <c r="BF37" t="b">
        <f t="shared" si="11"/>
        <v>0</v>
      </c>
      <c r="BG37" t="b">
        <f t="shared" si="12"/>
        <v>0</v>
      </c>
      <c r="BH37" t="b">
        <f t="shared" si="13"/>
        <v>0</v>
      </c>
      <c r="BI37" t="b">
        <f t="shared" si="14"/>
        <v>0</v>
      </c>
      <c r="BJ37" t="b">
        <f t="shared" si="15"/>
        <v>0</v>
      </c>
      <c r="BK37" t="b">
        <f t="shared" si="16"/>
        <v>0</v>
      </c>
      <c r="BL37" t="b">
        <f t="shared" si="17"/>
        <v>0</v>
      </c>
      <c r="BM37" t="b">
        <f t="shared" si="18"/>
        <v>0</v>
      </c>
      <c r="BN37" t="b">
        <f t="shared" si="19"/>
        <v>0</v>
      </c>
    </row>
    <row r="38" spans="1:66" x14ac:dyDescent="0.55000000000000004">
      <c r="A38" s="163"/>
      <c r="B38" s="195"/>
      <c r="C38" s="98" t="s">
        <v>175</v>
      </c>
      <c r="D38" s="98"/>
      <c r="E38" s="98"/>
      <c r="F38" s="191"/>
      <c r="G38" s="96" t="s">
        <v>176</v>
      </c>
      <c r="H38" s="95" t="s">
        <v>177</v>
      </c>
      <c r="I38" s="191"/>
      <c r="J38" s="43"/>
      <c r="K38" s="43"/>
      <c r="L38" s="43"/>
      <c r="AU38" t="b">
        <f t="shared" si="0"/>
        <v>0</v>
      </c>
      <c r="AV38" t="b">
        <f t="shared" si="1"/>
        <v>0</v>
      </c>
      <c r="AW38" t="b">
        <f t="shared" si="2"/>
        <v>0</v>
      </c>
      <c r="AX38" t="b">
        <f t="shared" si="3"/>
        <v>0</v>
      </c>
      <c r="AY38" t="b">
        <f t="shared" si="4"/>
        <v>0</v>
      </c>
      <c r="AZ38" t="b">
        <f t="shared" si="5"/>
        <v>0</v>
      </c>
      <c r="BA38" t="b">
        <f t="shared" si="6"/>
        <v>0</v>
      </c>
      <c r="BB38" t="b">
        <f t="shared" si="7"/>
        <v>0</v>
      </c>
      <c r="BC38" t="b">
        <f t="shared" si="8"/>
        <v>0</v>
      </c>
      <c r="BD38" t="b">
        <f t="shared" si="9"/>
        <v>0</v>
      </c>
      <c r="BE38" t="b">
        <f t="shared" si="10"/>
        <v>0</v>
      </c>
      <c r="BF38" t="b">
        <f t="shared" si="11"/>
        <v>0</v>
      </c>
      <c r="BG38" t="b">
        <f t="shared" si="12"/>
        <v>0</v>
      </c>
      <c r="BH38" t="b">
        <f t="shared" si="13"/>
        <v>0</v>
      </c>
      <c r="BI38" t="b">
        <f t="shared" si="14"/>
        <v>0</v>
      </c>
      <c r="BJ38" t="b">
        <f t="shared" si="15"/>
        <v>0</v>
      </c>
      <c r="BK38" t="b">
        <f t="shared" si="16"/>
        <v>0</v>
      </c>
      <c r="BL38" t="b">
        <f t="shared" si="17"/>
        <v>0</v>
      </c>
      <c r="BM38" t="b">
        <f t="shared" si="18"/>
        <v>0</v>
      </c>
      <c r="BN38" t="b">
        <f t="shared" si="19"/>
        <v>0</v>
      </c>
    </row>
    <row r="39" spans="1:66" x14ac:dyDescent="0.55000000000000004">
      <c r="A39" s="163"/>
      <c r="B39" s="195" t="s">
        <v>178</v>
      </c>
      <c r="C39" s="98"/>
      <c r="D39" s="98"/>
      <c r="E39" s="98"/>
      <c r="F39" s="191" t="s">
        <v>179</v>
      </c>
      <c r="G39" s="96" t="s">
        <v>180</v>
      </c>
      <c r="H39" s="95" t="s">
        <v>181</v>
      </c>
      <c r="I39" s="191" t="s">
        <v>34</v>
      </c>
      <c r="J39" s="43" t="s">
        <v>113</v>
      </c>
      <c r="K39" s="43"/>
      <c r="L39" s="43"/>
      <c r="AU39" t="b">
        <f t="shared" si="0"/>
        <v>0</v>
      </c>
      <c r="AV39" t="b">
        <f t="shared" si="1"/>
        <v>0</v>
      </c>
      <c r="AW39" t="b">
        <f t="shared" si="2"/>
        <v>0</v>
      </c>
      <c r="AX39" t="b">
        <f t="shared" si="3"/>
        <v>0</v>
      </c>
      <c r="AY39" t="b">
        <f t="shared" si="4"/>
        <v>0</v>
      </c>
      <c r="AZ39" t="b">
        <f t="shared" si="5"/>
        <v>0</v>
      </c>
      <c r="BA39" t="b">
        <f t="shared" si="6"/>
        <v>0</v>
      </c>
      <c r="BB39" t="b">
        <f t="shared" si="7"/>
        <v>0</v>
      </c>
      <c r="BC39" t="b">
        <f t="shared" si="8"/>
        <v>0</v>
      </c>
      <c r="BD39" t="b">
        <f t="shared" si="9"/>
        <v>0</v>
      </c>
      <c r="BE39" t="b">
        <f t="shared" si="10"/>
        <v>0</v>
      </c>
      <c r="BF39" t="b">
        <f t="shared" si="11"/>
        <v>0</v>
      </c>
      <c r="BG39" t="b">
        <f t="shared" si="12"/>
        <v>0</v>
      </c>
      <c r="BH39" t="b">
        <f t="shared" si="13"/>
        <v>0</v>
      </c>
      <c r="BI39" t="b">
        <f t="shared" si="14"/>
        <v>0</v>
      </c>
      <c r="BJ39" t="b">
        <f t="shared" si="15"/>
        <v>0</v>
      </c>
      <c r="BK39" t="b">
        <f t="shared" si="16"/>
        <v>0</v>
      </c>
      <c r="BL39" t="b">
        <f t="shared" si="17"/>
        <v>0</v>
      </c>
      <c r="BM39" t="b">
        <f t="shared" si="18"/>
        <v>0</v>
      </c>
      <c r="BN39" t="b">
        <f t="shared" si="19"/>
        <v>0</v>
      </c>
    </row>
    <row r="40" spans="1:66" x14ac:dyDescent="0.55000000000000004">
      <c r="A40" s="163"/>
      <c r="B40" s="195"/>
      <c r="C40" s="98"/>
      <c r="D40" s="98"/>
      <c r="E40" s="98"/>
      <c r="F40" s="191"/>
      <c r="G40" s="96" t="s">
        <v>176</v>
      </c>
      <c r="H40" s="95" t="s">
        <v>182</v>
      </c>
      <c r="I40" s="191"/>
      <c r="J40" s="43" t="s">
        <v>113</v>
      </c>
      <c r="K40" s="43"/>
      <c r="L40" s="43"/>
      <c r="AU40" t="b">
        <f t="shared" si="0"/>
        <v>0</v>
      </c>
      <c r="AV40" t="b">
        <f t="shared" si="1"/>
        <v>0</v>
      </c>
      <c r="AW40" t="b">
        <f t="shared" si="2"/>
        <v>0</v>
      </c>
      <c r="AX40" t="b">
        <f t="shared" si="3"/>
        <v>0</v>
      </c>
      <c r="AY40" t="b">
        <f t="shared" si="4"/>
        <v>0</v>
      </c>
      <c r="AZ40" t="b">
        <f t="shared" si="5"/>
        <v>0</v>
      </c>
      <c r="BA40" t="b">
        <f t="shared" si="6"/>
        <v>0</v>
      </c>
      <c r="BB40" t="b">
        <f t="shared" si="7"/>
        <v>0</v>
      </c>
      <c r="BC40" t="b">
        <f t="shared" si="8"/>
        <v>0</v>
      </c>
      <c r="BD40" t="b">
        <f t="shared" si="9"/>
        <v>0</v>
      </c>
      <c r="BE40" t="b">
        <f t="shared" si="10"/>
        <v>0</v>
      </c>
      <c r="BF40" t="b">
        <f t="shared" si="11"/>
        <v>0</v>
      </c>
      <c r="BG40" t="b">
        <f t="shared" si="12"/>
        <v>0</v>
      </c>
      <c r="BH40" t="b">
        <f t="shared" si="13"/>
        <v>0</v>
      </c>
      <c r="BI40" t="b">
        <f t="shared" si="14"/>
        <v>0</v>
      </c>
      <c r="BJ40" t="b">
        <f t="shared" si="15"/>
        <v>0</v>
      </c>
      <c r="BK40" t="b">
        <f t="shared" si="16"/>
        <v>0</v>
      </c>
      <c r="BL40" t="b">
        <f t="shared" si="17"/>
        <v>0</v>
      </c>
      <c r="BM40" t="b">
        <f t="shared" si="18"/>
        <v>0</v>
      </c>
      <c r="BN40" t="b">
        <f t="shared" si="19"/>
        <v>0</v>
      </c>
    </row>
    <row r="41" spans="1:66" x14ac:dyDescent="0.55000000000000004">
      <c r="A41" s="163">
        <v>8</v>
      </c>
      <c r="B41" s="162" t="s">
        <v>183</v>
      </c>
      <c r="C41" s="43"/>
      <c r="D41" s="43"/>
      <c r="E41" s="43"/>
      <c r="F41" s="152" t="s">
        <v>184</v>
      </c>
      <c r="G41" s="198" t="s">
        <v>185</v>
      </c>
      <c r="H41" s="152" t="s">
        <v>186</v>
      </c>
      <c r="I41" s="152" t="s">
        <v>39</v>
      </c>
      <c r="J41" s="44" t="s">
        <v>187</v>
      </c>
      <c r="K41" s="43"/>
      <c r="L41" s="43"/>
      <c r="M41" t="s">
        <v>69</v>
      </c>
      <c r="N41" t="s">
        <v>70</v>
      </c>
      <c r="O41" t="s">
        <v>104</v>
      </c>
      <c r="P41" t="s">
        <v>71</v>
      </c>
      <c r="Q41" t="s">
        <v>99</v>
      </c>
      <c r="V41">
        <v>2.3740000000000001</v>
      </c>
      <c r="W41">
        <v>1.8160000000000001</v>
      </c>
      <c r="X41">
        <v>2.0670000000000002</v>
      </c>
      <c r="Y41">
        <v>1.421</v>
      </c>
      <c r="Z41">
        <v>1.526</v>
      </c>
      <c r="AE41" t="s">
        <v>1844</v>
      </c>
      <c r="AF41" t="s">
        <v>1844</v>
      </c>
      <c r="AG41" t="s">
        <v>1844</v>
      </c>
      <c r="AH41" t="s">
        <v>1844</v>
      </c>
      <c r="AU41" t="b">
        <f t="shared" si="0"/>
        <v>0</v>
      </c>
      <c r="AV41" t="b">
        <f t="shared" si="1"/>
        <v>0</v>
      </c>
      <c r="AW41">
        <f t="shared" si="2"/>
        <v>1.526</v>
      </c>
      <c r="AX41">
        <f t="shared" si="3"/>
        <v>1.8160000000000001</v>
      </c>
      <c r="AY41">
        <f t="shared" si="4"/>
        <v>2.3740000000000001</v>
      </c>
      <c r="AZ41" t="b">
        <f t="shared" si="5"/>
        <v>0</v>
      </c>
      <c r="BA41" t="b">
        <f t="shared" si="6"/>
        <v>0</v>
      </c>
      <c r="BB41" t="b">
        <f t="shared" si="7"/>
        <v>0</v>
      </c>
      <c r="BC41" t="b">
        <f t="shared" si="8"/>
        <v>0</v>
      </c>
      <c r="BD41" t="b">
        <f t="shared" si="9"/>
        <v>0</v>
      </c>
      <c r="BE41" t="b">
        <f t="shared" si="10"/>
        <v>0</v>
      </c>
      <c r="BF41" t="b">
        <f t="shared" si="11"/>
        <v>0</v>
      </c>
      <c r="BG41" t="b">
        <f t="shared" si="12"/>
        <v>0</v>
      </c>
      <c r="BH41" t="b">
        <f t="shared" si="13"/>
        <v>0</v>
      </c>
      <c r="BI41" t="b">
        <f t="shared" si="14"/>
        <v>0</v>
      </c>
      <c r="BJ41" t="b">
        <f t="shared" si="15"/>
        <v>0</v>
      </c>
      <c r="BK41" t="b">
        <f t="shared" si="16"/>
        <v>0</v>
      </c>
      <c r="BL41" t="b">
        <f t="shared" si="17"/>
        <v>0</v>
      </c>
      <c r="BM41">
        <f t="shared" si="18"/>
        <v>2.0670000000000002</v>
      </c>
      <c r="BN41">
        <f t="shared" si="19"/>
        <v>1.421</v>
      </c>
    </row>
    <row r="42" spans="1:66" x14ac:dyDescent="0.55000000000000004">
      <c r="A42" s="163"/>
      <c r="B42" s="162"/>
      <c r="C42" s="43"/>
      <c r="D42" s="43"/>
      <c r="E42" s="43"/>
      <c r="F42" s="152"/>
      <c r="G42" s="198"/>
      <c r="H42" s="152"/>
      <c r="I42" s="152"/>
      <c r="J42" s="44" t="s">
        <v>188</v>
      </c>
      <c r="K42" s="43"/>
      <c r="L42" s="43"/>
      <c r="M42" t="s">
        <v>131</v>
      </c>
      <c r="N42" t="s">
        <v>130</v>
      </c>
      <c r="O42" t="s">
        <v>93</v>
      </c>
      <c r="P42" t="s">
        <v>92</v>
      </c>
      <c r="V42">
        <v>1.151</v>
      </c>
      <c r="W42">
        <v>1.3680000000000001</v>
      </c>
      <c r="X42">
        <v>1.556</v>
      </c>
      <c r="Y42">
        <v>0.52600000000000002</v>
      </c>
      <c r="AE42" t="s">
        <v>1844</v>
      </c>
      <c r="AF42" t="s">
        <v>1844</v>
      </c>
      <c r="AG42" t="s">
        <v>1844</v>
      </c>
      <c r="AH42" t="s">
        <v>1844</v>
      </c>
      <c r="AU42" t="b">
        <f t="shared" si="0"/>
        <v>0</v>
      </c>
      <c r="AV42" t="b">
        <f t="shared" si="1"/>
        <v>0</v>
      </c>
      <c r="AW42" t="b">
        <f t="shared" si="2"/>
        <v>0</v>
      </c>
      <c r="AX42" t="b">
        <f t="shared" si="3"/>
        <v>0</v>
      </c>
      <c r="AY42" t="b">
        <f t="shared" si="4"/>
        <v>0</v>
      </c>
      <c r="AZ42" t="b">
        <f t="shared" si="5"/>
        <v>0</v>
      </c>
      <c r="BA42" t="b">
        <f t="shared" si="6"/>
        <v>0</v>
      </c>
      <c r="BB42" t="b">
        <f t="shared" si="7"/>
        <v>0</v>
      </c>
      <c r="BC42" t="b">
        <f t="shared" si="8"/>
        <v>0</v>
      </c>
      <c r="BD42" t="b">
        <f t="shared" si="9"/>
        <v>0</v>
      </c>
      <c r="BE42" t="b">
        <f t="shared" si="10"/>
        <v>0</v>
      </c>
      <c r="BF42">
        <f t="shared" si="11"/>
        <v>0.52600000000000002</v>
      </c>
      <c r="BG42">
        <f t="shared" si="12"/>
        <v>1.556</v>
      </c>
      <c r="BH42">
        <f t="shared" si="13"/>
        <v>1.3680000000000001</v>
      </c>
      <c r="BI42">
        <f t="shared" si="14"/>
        <v>1.151</v>
      </c>
      <c r="BJ42" t="b">
        <f t="shared" si="15"/>
        <v>0</v>
      </c>
      <c r="BK42" t="b">
        <f t="shared" si="16"/>
        <v>0</v>
      </c>
      <c r="BL42" t="b">
        <f t="shared" si="17"/>
        <v>0</v>
      </c>
      <c r="BM42" t="b">
        <f t="shared" si="18"/>
        <v>0</v>
      </c>
      <c r="BN42" t="b">
        <f t="shared" si="19"/>
        <v>0</v>
      </c>
    </row>
    <row r="43" spans="1:66" x14ac:dyDescent="0.55000000000000004">
      <c r="A43" s="163">
        <v>9</v>
      </c>
      <c r="B43" s="70" t="s">
        <v>189</v>
      </c>
      <c r="C43" s="70" t="s">
        <v>95</v>
      </c>
      <c r="D43" s="70"/>
      <c r="E43" s="70" t="s">
        <v>190</v>
      </c>
      <c r="F43" s="85" t="s">
        <v>191</v>
      </c>
      <c r="G43" s="198" t="s">
        <v>180</v>
      </c>
      <c r="H43" s="152" t="s">
        <v>192</v>
      </c>
      <c r="I43" s="83" t="s">
        <v>39</v>
      </c>
      <c r="J43" s="43" t="s">
        <v>193</v>
      </c>
      <c r="K43" s="43"/>
      <c r="L43" s="43"/>
      <c r="M43" t="s">
        <v>131</v>
      </c>
      <c r="N43" t="s">
        <v>130</v>
      </c>
      <c r="O43" t="s">
        <v>93</v>
      </c>
      <c r="P43" t="s">
        <v>155</v>
      </c>
      <c r="Q43" t="s">
        <v>156</v>
      </c>
      <c r="R43" t="s">
        <v>108</v>
      </c>
      <c r="V43">
        <v>1.4610000000000001</v>
      </c>
      <c r="W43">
        <v>1.079</v>
      </c>
      <c r="X43">
        <v>1.4470000000000001</v>
      </c>
      <c r="Y43">
        <v>1.9039999999999999</v>
      </c>
      <c r="Z43">
        <v>1.474</v>
      </c>
      <c r="AA43">
        <v>1.8759999999999999</v>
      </c>
      <c r="AU43" t="b">
        <f t="shared" si="0"/>
        <v>0</v>
      </c>
      <c r="AV43" t="b">
        <f t="shared" si="1"/>
        <v>0</v>
      </c>
      <c r="AW43" t="b">
        <f t="shared" si="2"/>
        <v>0</v>
      </c>
      <c r="AX43" t="b">
        <f t="shared" si="3"/>
        <v>0</v>
      </c>
      <c r="AY43" t="b">
        <f t="shared" si="4"/>
        <v>0</v>
      </c>
      <c r="AZ43" t="b">
        <f t="shared" si="5"/>
        <v>0</v>
      </c>
      <c r="BA43" t="b">
        <f t="shared" si="6"/>
        <v>0</v>
      </c>
      <c r="BB43">
        <f t="shared" si="7"/>
        <v>1.8759999999999999</v>
      </c>
      <c r="BC43">
        <f t="shared" si="8"/>
        <v>1.474</v>
      </c>
      <c r="BD43">
        <f t="shared" si="9"/>
        <v>1.9039999999999999</v>
      </c>
      <c r="BE43" t="b">
        <f t="shared" si="10"/>
        <v>0</v>
      </c>
      <c r="BF43" t="b">
        <f t="shared" si="11"/>
        <v>0</v>
      </c>
      <c r="BG43">
        <f t="shared" si="12"/>
        <v>1.4470000000000001</v>
      </c>
      <c r="BH43">
        <f t="shared" si="13"/>
        <v>1.079</v>
      </c>
      <c r="BI43">
        <f t="shared" si="14"/>
        <v>1.4610000000000001</v>
      </c>
      <c r="BJ43" t="b">
        <f t="shared" si="15"/>
        <v>0</v>
      </c>
      <c r="BK43" t="b">
        <f t="shared" si="16"/>
        <v>0</v>
      </c>
      <c r="BL43" t="b">
        <f t="shared" si="17"/>
        <v>0</v>
      </c>
      <c r="BM43" t="b">
        <f t="shared" si="18"/>
        <v>0</v>
      </c>
      <c r="BN43" t="b">
        <f t="shared" si="19"/>
        <v>0</v>
      </c>
    </row>
    <row r="44" spans="1:66" x14ac:dyDescent="0.55000000000000004">
      <c r="A44" s="163"/>
      <c r="B44" s="70"/>
      <c r="C44" s="70"/>
      <c r="D44" s="70"/>
      <c r="E44" s="70"/>
      <c r="F44" s="85"/>
      <c r="G44" s="198"/>
      <c r="H44" s="152"/>
      <c r="I44" s="83"/>
      <c r="J44" s="43" t="s">
        <v>194</v>
      </c>
      <c r="K44" s="43"/>
      <c r="L44" s="43"/>
      <c r="M44" t="s">
        <v>60</v>
      </c>
      <c r="N44" t="s">
        <v>104</v>
      </c>
      <c r="O44" t="s">
        <v>71</v>
      </c>
      <c r="P44" t="s">
        <v>99</v>
      </c>
      <c r="Q44" t="s">
        <v>70</v>
      </c>
      <c r="V44">
        <v>1.6870000000000001</v>
      </c>
      <c r="W44">
        <v>1.159</v>
      </c>
      <c r="X44">
        <v>1.399</v>
      </c>
      <c r="Y44">
        <v>2.3809999999999998</v>
      </c>
      <c r="Z44">
        <v>1.2050000000000001</v>
      </c>
      <c r="AE44" t="s">
        <v>1844</v>
      </c>
      <c r="AU44" t="b">
        <f t="shared" si="0"/>
        <v>0</v>
      </c>
      <c r="AV44" t="b">
        <f t="shared" si="1"/>
        <v>0</v>
      </c>
      <c r="AW44">
        <f t="shared" si="2"/>
        <v>2.3809999999999998</v>
      </c>
      <c r="AX44">
        <f t="shared" si="3"/>
        <v>1.2050000000000001</v>
      </c>
      <c r="AY44" t="b">
        <f t="shared" si="4"/>
        <v>0</v>
      </c>
      <c r="AZ44" t="b">
        <f t="shared" si="5"/>
        <v>0</v>
      </c>
      <c r="BA44" t="b">
        <f t="shared" si="6"/>
        <v>0</v>
      </c>
      <c r="BB44" t="b">
        <f t="shared" si="7"/>
        <v>0</v>
      </c>
      <c r="BC44" t="b">
        <f t="shared" si="8"/>
        <v>0</v>
      </c>
      <c r="BD44" t="b">
        <f t="shared" si="9"/>
        <v>0</v>
      </c>
      <c r="BE44" t="b">
        <f t="shared" si="10"/>
        <v>0</v>
      </c>
      <c r="BF44" t="b">
        <f t="shared" si="11"/>
        <v>0</v>
      </c>
      <c r="BG44" t="b">
        <f t="shared" si="12"/>
        <v>0</v>
      </c>
      <c r="BH44" t="b">
        <f t="shared" si="13"/>
        <v>0</v>
      </c>
      <c r="BI44" t="b">
        <f t="shared" si="14"/>
        <v>0</v>
      </c>
      <c r="BJ44" t="b">
        <f t="shared" si="15"/>
        <v>0</v>
      </c>
      <c r="BK44" t="b">
        <f t="shared" si="16"/>
        <v>0</v>
      </c>
      <c r="BL44">
        <f t="shared" si="17"/>
        <v>1.6870000000000001</v>
      </c>
      <c r="BM44">
        <f t="shared" si="18"/>
        <v>1.159</v>
      </c>
      <c r="BN44">
        <f t="shared" si="19"/>
        <v>1.399</v>
      </c>
    </row>
    <row r="45" spans="1:66" ht="14.2" customHeight="1" x14ac:dyDescent="0.55000000000000004">
      <c r="A45" s="163">
        <v>10</v>
      </c>
      <c r="B45" s="195" t="s">
        <v>195</v>
      </c>
      <c r="C45" s="98" t="s">
        <v>196</v>
      </c>
      <c r="D45" s="98"/>
      <c r="E45" s="98" t="s">
        <v>197</v>
      </c>
      <c r="F45" s="191" t="s">
        <v>198</v>
      </c>
      <c r="G45" s="96" t="s">
        <v>199</v>
      </c>
      <c r="H45" s="95" t="s">
        <v>200</v>
      </c>
      <c r="I45" s="191" t="s">
        <v>34</v>
      </c>
      <c r="J45" s="32" t="s">
        <v>201</v>
      </c>
      <c r="K45" s="43"/>
      <c r="L45" s="43"/>
      <c r="AP45" t="s">
        <v>202</v>
      </c>
      <c r="AU45" t="b">
        <f t="shared" si="0"/>
        <v>0</v>
      </c>
      <c r="AV45" t="b">
        <f t="shared" si="1"/>
        <v>0</v>
      </c>
      <c r="AW45" t="b">
        <f t="shared" si="2"/>
        <v>0</v>
      </c>
      <c r="AX45" t="b">
        <f t="shared" si="3"/>
        <v>0</v>
      </c>
      <c r="AY45" t="b">
        <f t="shared" si="4"/>
        <v>0</v>
      </c>
      <c r="AZ45" t="b">
        <f t="shared" si="5"/>
        <v>0</v>
      </c>
      <c r="BA45" t="b">
        <f t="shared" si="6"/>
        <v>0</v>
      </c>
      <c r="BB45" t="b">
        <f t="shared" si="7"/>
        <v>0</v>
      </c>
      <c r="BC45" t="b">
        <f t="shared" si="8"/>
        <v>0</v>
      </c>
      <c r="BD45" t="b">
        <f t="shared" si="9"/>
        <v>0</v>
      </c>
      <c r="BE45" t="b">
        <f t="shared" si="10"/>
        <v>0</v>
      </c>
      <c r="BF45" t="b">
        <f t="shared" si="11"/>
        <v>0</v>
      </c>
      <c r="BG45" t="b">
        <f t="shared" si="12"/>
        <v>0</v>
      </c>
      <c r="BH45" t="b">
        <f t="shared" si="13"/>
        <v>0</v>
      </c>
      <c r="BI45" t="b">
        <f t="shared" si="14"/>
        <v>0</v>
      </c>
      <c r="BJ45" t="b">
        <f t="shared" si="15"/>
        <v>0</v>
      </c>
      <c r="BK45" t="b">
        <f t="shared" si="16"/>
        <v>0</v>
      </c>
      <c r="BL45" t="b">
        <f t="shared" si="17"/>
        <v>0</v>
      </c>
      <c r="BM45" t="b">
        <f t="shared" si="18"/>
        <v>0</v>
      </c>
      <c r="BN45" t="b">
        <f t="shared" si="19"/>
        <v>0</v>
      </c>
    </row>
    <row r="46" spans="1:66" ht="14.2" customHeight="1" x14ac:dyDescent="0.55000000000000004">
      <c r="A46" s="163"/>
      <c r="B46" s="197"/>
      <c r="C46" s="100"/>
      <c r="D46" s="100"/>
      <c r="E46" s="100"/>
      <c r="F46" s="192"/>
      <c r="G46" s="97" t="s">
        <v>203</v>
      </c>
      <c r="H46" s="94" t="s">
        <v>204</v>
      </c>
      <c r="I46" s="192"/>
      <c r="J46" s="60" t="s">
        <v>205</v>
      </c>
      <c r="K46" s="43"/>
      <c r="L46" s="43"/>
      <c r="M46" t="s">
        <v>70</v>
      </c>
      <c r="N46" t="s">
        <v>99</v>
      </c>
      <c r="O46" t="s">
        <v>98</v>
      </c>
      <c r="P46" t="s">
        <v>69</v>
      </c>
      <c r="Q46" t="s">
        <v>100</v>
      </c>
      <c r="V46">
        <v>1.0289999999999999</v>
      </c>
      <c r="W46">
        <v>1.6579999999999999</v>
      </c>
      <c r="X46">
        <v>1.145</v>
      </c>
      <c r="Y46">
        <v>1.145</v>
      </c>
      <c r="Z46">
        <v>1.264</v>
      </c>
      <c r="AF46" t="s">
        <v>1846</v>
      </c>
      <c r="AG46" t="s">
        <v>1846</v>
      </c>
      <c r="AI46" t="s">
        <v>1846</v>
      </c>
      <c r="AP46" t="s">
        <v>202</v>
      </c>
      <c r="AU46">
        <f t="shared" si="0"/>
        <v>1.264</v>
      </c>
      <c r="AV46">
        <f t="shared" si="1"/>
        <v>1.145</v>
      </c>
      <c r="AW46">
        <f t="shared" si="2"/>
        <v>1.6579999999999999</v>
      </c>
      <c r="AX46">
        <f t="shared" si="3"/>
        <v>1.0289999999999999</v>
      </c>
      <c r="AY46">
        <f t="shared" si="4"/>
        <v>1.145</v>
      </c>
      <c r="AZ46" t="b">
        <f t="shared" si="5"/>
        <v>0</v>
      </c>
      <c r="BA46" t="b">
        <f t="shared" si="6"/>
        <v>0</v>
      </c>
      <c r="BB46" t="b">
        <f t="shared" si="7"/>
        <v>0</v>
      </c>
      <c r="BC46" t="b">
        <f t="shared" si="8"/>
        <v>0</v>
      </c>
      <c r="BD46" t="b">
        <f t="shared" si="9"/>
        <v>0</v>
      </c>
      <c r="BE46" t="b">
        <f t="shared" si="10"/>
        <v>0</v>
      </c>
      <c r="BF46" t="b">
        <f t="shared" si="11"/>
        <v>0</v>
      </c>
      <c r="BG46" t="b">
        <f t="shared" si="12"/>
        <v>0</v>
      </c>
      <c r="BH46" t="b">
        <f t="shared" si="13"/>
        <v>0</v>
      </c>
      <c r="BI46" t="b">
        <f t="shared" si="14"/>
        <v>0</v>
      </c>
      <c r="BJ46" t="b">
        <f t="shared" si="15"/>
        <v>0</v>
      </c>
      <c r="BK46" t="b">
        <f t="shared" si="16"/>
        <v>0</v>
      </c>
      <c r="BL46" t="b">
        <f t="shared" si="17"/>
        <v>0</v>
      </c>
      <c r="BM46" t="b">
        <f t="shared" si="18"/>
        <v>0</v>
      </c>
      <c r="BN46" t="b">
        <f t="shared" si="19"/>
        <v>0</v>
      </c>
    </row>
    <row r="47" spans="1:66" ht="14.05" customHeight="1" x14ac:dyDescent="0.55000000000000004">
      <c r="A47" s="163">
        <v>11</v>
      </c>
      <c r="B47" s="179" t="s">
        <v>206</v>
      </c>
      <c r="C47" s="25" t="s">
        <v>207</v>
      </c>
      <c r="D47" s="25"/>
      <c r="E47" s="25" t="s">
        <v>208</v>
      </c>
      <c r="F47" s="152" t="s">
        <v>209</v>
      </c>
      <c r="G47" s="188" t="s">
        <v>116</v>
      </c>
      <c r="H47" s="178" t="s">
        <v>210</v>
      </c>
      <c r="I47" s="178" t="s">
        <v>39</v>
      </c>
      <c r="J47" s="25" t="s">
        <v>211</v>
      </c>
      <c r="K47" s="43"/>
      <c r="L47" s="43"/>
      <c r="M47" t="s">
        <v>131</v>
      </c>
      <c r="N47" t="s">
        <v>130</v>
      </c>
      <c r="O47" t="s">
        <v>212</v>
      </c>
      <c r="P47" t="s">
        <v>155</v>
      </c>
      <c r="Q47" t="s">
        <v>156</v>
      </c>
      <c r="R47" t="s">
        <v>213</v>
      </c>
      <c r="V47">
        <v>1.3420000000000001</v>
      </c>
      <c r="W47">
        <v>1.421</v>
      </c>
      <c r="X47">
        <v>1.421</v>
      </c>
      <c r="Y47">
        <v>1.45</v>
      </c>
      <c r="Z47">
        <v>1.871</v>
      </c>
      <c r="AA47">
        <v>1.2</v>
      </c>
      <c r="AH47" t="s">
        <v>1846</v>
      </c>
      <c r="AI47" t="s">
        <v>1846</v>
      </c>
      <c r="AU47" t="b">
        <f t="shared" si="0"/>
        <v>0</v>
      </c>
      <c r="AV47" t="b">
        <f t="shared" si="1"/>
        <v>0</v>
      </c>
      <c r="AW47" t="b">
        <f t="shared" si="2"/>
        <v>0</v>
      </c>
      <c r="AX47" t="b">
        <f t="shared" si="3"/>
        <v>0</v>
      </c>
      <c r="AY47" t="b">
        <f t="shared" si="4"/>
        <v>0</v>
      </c>
      <c r="AZ47" t="b">
        <f t="shared" si="5"/>
        <v>0</v>
      </c>
      <c r="BA47" t="b">
        <f t="shared" si="6"/>
        <v>0</v>
      </c>
      <c r="BB47" t="b">
        <f t="shared" si="7"/>
        <v>0</v>
      </c>
      <c r="BC47">
        <f t="shared" si="8"/>
        <v>1.871</v>
      </c>
      <c r="BD47">
        <f t="shared" si="9"/>
        <v>1.45</v>
      </c>
      <c r="BE47" t="b">
        <f t="shared" si="10"/>
        <v>0</v>
      </c>
      <c r="BF47" t="b">
        <f t="shared" si="11"/>
        <v>0</v>
      </c>
      <c r="BG47" t="b">
        <f t="shared" si="12"/>
        <v>0</v>
      </c>
      <c r="BH47">
        <f t="shared" si="13"/>
        <v>1.421</v>
      </c>
      <c r="BI47">
        <f t="shared" si="14"/>
        <v>1.3420000000000001</v>
      </c>
      <c r="BJ47" t="b">
        <f t="shared" si="15"/>
        <v>0</v>
      </c>
      <c r="BK47" t="b">
        <f t="shared" si="16"/>
        <v>0</v>
      </c>
      <c r="BL47" t="b">
        <f t="shared" si="17"/>
        <v>0</v>
      </c>
      <c r="BM47" t="b">
        <f t="shared" si="18"/>
        <v>0</v>
      </c>
      <c r="BN47" t="b">
        <f t="shared" si="19"/>
        <v>0</v>
      </c>
    </row>
    <row r="48" spans="1:66" ht="14.05" customHeight="1" x14ac:dyDescent="0.55000000000000004">
      <c r="A48" s="163"/>
      <c r="B48" s="187"/>
      <c r="C48" s="25" t="s">
        <v>214</v>
      </c>
      <c r="D48" s="25"/>
      <c r="E48" s="25"/>
      <c r="F48" s="176"/>
      <c r="G48" s="189"/>
      <c r="H48" s="190"/>
      <c r="I48" s="190"/>
      <c r="J48" s="93" t="s">
        <v>215</v>
      </c>
      <c r="K48" s="43"/>
      <c r="L48" s="43"/>
      <c r="M48" t="s">
        <v>216</v>
      </c>
      <c r="N48" t="s">
        <v>104</v>
      </c>
      <c r="O48" t="s">
        <v>71</v>
      </c>
      <c r="P48" t="s">
        <v>217</v>
      </c>
      <c r="V48">
        <v>1.387</v>
      </c>
      <c r="W48">
        <v>1.5</v>
      </c>
      <c r="X48">
        <v>1.236</v>
      </c>
      <c r="Y48">
        <v>1.0669999999999999</v>
      </c>
      <c r="AU48" t="b">
        <f t="shared" si="0"/>
        <v>0</v>
      </c>
      <c r="AV48" t="b">
        <f t="shared" si="1"/>
        <v>0</v>
      </c>
      <c r="AW48" t="b">
        <f t="shared" si="2"/>
        <v>0</v>
      </c>
      <c r="AX48" t="b">
        <f t="shared" si="3"/>
        <v>0</v>
      </c>
      <c r="AY48" t="b">
        <f t="shared" si="4"/>
        <v>0</v>
      </c>
      <c r="AZ48" t="b">
        <f t="shared" si="5"/>
        <v>0</v>
      </c>
      <c r="BA48" t="b">
        <f t="shared" si="6"/>
        <v>0</v>
      </c>
      <c r="BB48" t="b">
        <f t="shared" si="7"/>
        <v>0</v>
      </c>
      <c r="BC48" t="b">
        <f t="shared" si="8"/>
        <v>0</v>
      </c>
      <c r="BD48" t="b">
        <f t="shared" si="9"/>
        <v>0</v>
      </c>
      <c r="BE48" t="b">
        <f t="shared" si="10"/>
        <v>0</v>
      </c>
      <c r="BF48" t="b">
        <f t="shared" si="11"/>
        <v>0</v>
      </c>
      <c r="BG48" t="b">
        <f t="shared" si="12"/>
        <v>0</v>
      </c>
      <c r="BH48" t="b">
        <f t="shared" si="13"/>
        <v>0</v>
      </c>
      <c r="BI48" t="b">
        <f t="shared" si="14"/>
        <v>0</v>
      </c>
      <c r="BJ48" t="b">
        <f t="shared" si="15"/>
        <v>0</v>
      </c>
      <c r="BK48" t="b">
        <f t="shared" si="16"/>
        <v>0</v>
      </c>
      <c r="BL48" t="b">
        <f t="shared" si="17"/>
        <v>0</v>
      </c>
      <c r="BM48">
        <f t="shared" si="18"/>
        <v>1.5</v>
      </c>
      <c r="BN48">
        <f t="shared" si="19"/>
        <v>1.236</v>
      </c>
    </row>
    <row r="49" spans="1:66" ht="14.2" customHeight="1" x14ac:dyDescent="0.55000000000000004">
      <c r="A49" s="163">
        <v>12</v>
      </c>
      <c r="B49" s="179" t="s">
        <v>218</v>
      </c>
      <c r="C49" s="75" t="s">
        <v>219</v>
      </c>
      <c r="D49" s="91"/>
      <c r="E49" s="91" t="s">
        <v>220</v>
      </c>
      <c r="F49" s="172" t="s">
        <v>221</v>
      </c>
      <c r="G49" s="188" t="s">
        <v>222</v>
      </c>
      <c r="H49" s="177" t="s">
        <v>223</v>
      </c>
      <c r="I49" s="177" t="s">
        <v>34</v>
      </c>
      <c r="J49" s="25" t="s">
        <v>224</v>
      </c>
      <c r="K49" s="43"/>
      <c r="L49" s="43"/>
      <c r="M49" t="s">
        <v>131</v>
      </c>
      <c r="V49">
        <v>0.92400000000000004</v>
      </c>
      <c r="AU49" t="b">
        <f t="shared" si="0"/>
        <v>0</v>
      </c>
      <c r="AV49" t="b">
        <f t="shared" si="1"/>
        <v>0</v>
      </c>
      <c r="AW49" t="b">
        <f t="shared" si="2"/>
        <v>0</v>
      </c>
      <c r="AX49" t="b">
        <f t="shared" si="3"/>
        <v>0</v>
      </c>
      <c r="AY49" t="b">
        <f t="shared" si="4"/>
        <v>0</v>
      </c>
      <c r="AZ49" t="b">
        <f t="shared" si="5"/>
        <v>0</v>
      </c>
      <c r="BA49" t="b">
        <f t="shared" si="6"/>
        <v>0</v>
      </c>
      <c r="BB49" t="b">
        <f t="shared" si="7"/>
        <v>0</v>
      </c>
      <c r="BC49" t="b">
        <f t="shared" si="8"/>
        <v>0</v>
      </c>
      <c r="BD49" t="b">
        <f t="shared" si="9"/>
        <v>0</v>
      </c>
      <c r="BE49" t="b">
        <f t="shared" si="10"/>
        <v>0</v>
      </c>
      <c r="BF49" t="b">
        <f t="shared" si="11"/>
        <v>0</v>
      </c>
      <c r="BG49" t="b">
        <f t="shared" si="12"/>
        <v>0</v>
      </c>
      <c r="BH49" t="b">
        <f t="shared" si="13"/>
        <v>0</v>
      </c>
      <c r="BI49">
        <f t="shared" si="14"/>
        <v>0.92400000000000004</v>
      </c>
      <c r="BJ49" t="b">
        <f t="shared" si="15"/>
        <v>0</v>
      </c>
      <c r="BK49" t="b">
        <f t="shared" si="16"/>
        <v>0</v>
      </c>
      <c r="BL49" t="b">
        <f t="shared" si="17"/>
        <v>0</v>
      </c>
      <c r="BM49" t="b">
        <f t="shared" si="18"/>
        <v>0</v>
      </c>
      <c r="BN49" t="b">
        <f t="shared" si="19"/>
        <v>0</v>
      </c>
    </row>
    <row r="50" spans="1:66" ht="14.2" customHeight="1" x14ac:dyDescent="0.55000000000000004">
      <c r="A50" s="163"/>
      <c r="B50" s="180"/>
      <c r="C50" s="76" t="s">
        <v>225</v>
      </c>
      <c r="D50" s="25"/>
      <c r="E50" s="25"/>
      <c r="F50" s="152"/>
      <c r="G50" s="214"/>
      <c r="H50" s="178"/>
      <c r="I50" s="178"/>
      <c r="J50" s="93" t="s">
        <v>226</v>
      </c>
      <c r="K50" s="43"/>
      <c r="L50" s="43"/>
      <c r="M50" t="s">
        <v>99</v>
      </c>
      <c r="N50" t="s">
        <v>70</v>
      </c>
      <c r="O50" t="s">
        <v>69</v>
      </c>
      <c r="P50" t="s">
        <v>60</v>
      </c>
      <c r="Q50" t="s">
        <v>104</v>
      </c>
      <c r="R50" t="s">
        <v>71</v>
      </c>
      <c r="V50">
        <v>1.8160000000000001</v>
      </c>
      <c r="W50">
        <v>1.619</v>
      </c>
      <c r="X50">
        <v>1.6970000000000001</v>
      </c>
      <c r="Y50">
        <v>1.883</v>
      </c>
      <c r="Z50">
        <v>0.81200000000000006</v>
      </c>
      <c r="AA50">
        <v>1.1539999999999999</v>
      </c>
      <c r="AU50" t="b">
        <f t="shared" si="0"/>
        <v>0</v>
      </c>
      <c r="AV50" t="b">
        <f t="shared" si="1"/>
        <v>0</v>
      </c>
      <c r="AW50">
        <f t="shared" si="2"/>
        <v>1.8160000000000001</v>
      </c>
      <c r="AX50">
        <f t="shared" si="3"/>
        <v>1.619</v>
      </c>
      <c r="AY50">
        <f t="shared" si="4"/>
        <v>1.6970000000000001</v>
      </c>
      <c r="AZ50" t="b">
        <f t="shared" si="5"/>
        <v>0</v>
      </c>
      <c r="BA50" t="b">
        <f t="shared" si="6"/>
        <v>0</v>
      </c>
      <c r="BB50" t="b">
        <f t="shared" si="7"/>
        <v>0</v>
      </c>
      <c r="BC50" t="b">
        <f t="shared" si="8"/>
        <v>0</v>
      </c>
      <c r="BD50" t="b">
        <f t="shared" si="9"/>
        <v>0</v>
      </c>
      <c r="BE50" t="b">
        <f t="shared" si="10"/>
        <v>0</v>
      </c>
      <c r="BF50" t="b">
        <f t="shared" si="11"/>
        <v>0</v>
      </c>
      <c r="BG50" t="b">
        <f t="shared" si="12"/>
        <v>0</v>
      </c>
      <c r="BH50" t="b">
        <f t="shared" si="13"/>
        <v>0</v>
      </c>
      <c r="BI50" t="b">
        <f t="shared" si="14"/>
        <v>0</v>
      </c>
      <c r="BJ50" t="b">
        <f t="shared" si="15"/>
        <v>0</v>
      </c>
      <c r="BK50" t="b">
        <f t="shared" si="16"/>
        <v>0</v>
      </c>
      <c r="BL50">
        <f t="shared" si="17"/>
        <v>1.883</v>
      </c>
      <c r="BM50">
        <f t="shared" si="18"/>
        <v>0.81200000000000006</v>
      </c>
      <c r="BN50">
        <f t="shared" si="19"/>
        <v>1.1539999999999999</v>
      </c>
    </row>
    <row r="51" spans="1:66" x14ac:dyDescent="0.55000000000000004">
      <c r="A51" s="163">
        <v>13</v>
      </c>
      <c r="B51" s="170" t="s">
        <v>227</v>
      </c>
      <c r="C51" s="36"/>
      <c r="D51" s="36"/>
      <c r="E51" s="36"/>
      <c r="F51" s="171" t="s">
        <v>228</v>
      </c>
      <c r="G51" s="90">
        <v>5.3</v>
      </c>
      <c r="H51" s="90" t="s">
        <v>229</v>
      </c>
      <c r="I51" s="152" t="s">
        <v>39</v>
      </c>
      <c r="J51" s="25" t="s">
        <v>230</v>
      </c>
      <c r="K51" s="43"/>
      <c r="L51" s="43"/>
      <c r="M51" t="s">
        <v>98</v>
      </c>
      <c r="N51" t="s">
        <v>99</v>
      </c>
      <c r="O51" t="s">
        <v>70</v>
      </c>
      <c r="P51" t="s">
        <v>71</v>
      </c>
      <c r="V51">
        <v>2.2629999999999999</v>
      </c>
      <c r="W51">
        <v>2.1890000000000001</v>
      </c>
      <c r="X51">
        <v>1.3169999999999999</v>
      </c>
      <c r="Y51">
        <v>1.145</v>
      </c>
      <c r="AE51" t="s">
        <v>1844</v>
      </c>
      <c r="AF51" t="s">
        <v>1844</v>
      </c>
      <c r="AH51" t="s">
        <v>1844</v>
      </c>
      <c r="AU51" t="b">
        <f t="shared" si="0"/>
        <v>0</v>
      </c>
      <c r="AV51">
        <f t="shared" si="1"/>
        <v>2.2629999999999999</v>
      </c>
      <c r="AW51">
        <f t="shared" si="2"/>
        <v>2.1890000000000001</v>
      </c>
      <c r="AX51">
        <f t="shared" si="3"/>
        <v>1.3169999999999999</v>
      </c>
      <c r="AY51" t="b">
        <f t="shared" si="4"/>
        <v>0</v>
      </c>
      <c r="AZ51" t="b">
        <f t="shared" si="5"/>
        <v>0</v>
      </c>
      <c r="BA51" t="b">
        <f t="shared" si="6"/>
        <v>0</v>
      </c>
      <c r="BB51" t="b">
        <f t="shared" si="7"/>
        <v>0</v>
      </c>
      <c r="BC51" t="b">
        <f t="shared" si="8"/>
        <v>0</v>
      </c>
      <c r="BD51" t="b">
        <f t="shared" si="9"/>
        <v>0</v>
      </c>
      <c r="BE51" t="b">
        <f t="shared" si="10"/>
        <v>0</v>
      </c>
      <c r="BF51" t="b">
        <f t="shared" si="11"/>
        <v>0</v>
      </c>
      <c r="BG51" t="b">
        <f t="shared" si="12"/>
        <v>0</v>
      </c>
      <c r="BH51" t="b">
        <f t="shared" si="13"/>
        <v>0</v>
      </c>
      <c r="BI51" t="b">
        <f t="shared" si="14"/>
        <v>0</v>
      </c>
      <c r="BJ51" t="b">
        <f t="shared" si="15"/>
        <v>0</v>
      </c>
      <c r="BK51" t="b">
        <f t="shared" si="16"/>
        <v>0</v>
      </c>
      <c r="BL51" t="b">
        <f t="shared" si="17"/>
        <v>0</v>
      </c>
      <c r="BM51" t="b">
        <f t="shared" si="18"/>
        <v>0</v>
      </c>
      <c r="BN51">
        <f t="shared" si="19"/>
        <v>1.145</v>
      </c>
    </row>
    <row r="52" spans="1:66" x14ac:dyDescent="0.55000000000000004">
      <c r="A52" s="163"/>
      <c r="B52" s="170"/>
      <c r="C52" s="36"/>
      <c r="D52" s="36"/>
      <c r="E52" s="36" t="s">
        <v>231</v>
      </c>
      <c r="F52" s="171"/>
      <c r="G52" s="90"/>
      <c r="H52" s="90"/>
      <c r="I52" s="152"/>
      <c r="J52" s="25" t="s">
        <v>232</v>
      </c>
      <c r="K52" s="43"/>
      <c r="L52" s="43"/>
      <c r="M52" t="s">
        <v>108</v>
      </c>
      <c r="N52" t="s">
        <v>94</v>
      </c>
      <c r="O52" t="s">
        <v>156</v>
      </c>
      <c r="V52">
        <v>1.29</v>
      </c>
      <c r="W52">
        <v>1.7889999999999999</v>
      </c>
      <c r="X52">
        <v>1.3160000000000001</v>
      </c>
      <c r="AE52" t="s">
        <v>1844</v>
      </c>
      <c r="AF52" t="s">
        <v>1844</v>
      </c>
      <c r="AU52" t="b">
        <f t="shared" si="0"/>
        <v>0</v>
      </c>
      <c r="AV52" t="b">
        <f t="shared" si="1"/>
        <v>0</v>
      </c>
      <c r="AW52" t="b">
        <f t="shared" si="2"/>
        <v>0</v>
      </c>
      <c r="AX52" t="b">
        <f t="shared" si="3"/>
        <v>0</v>
      </c>
      <c r="AY52" t="b">
        <f t="shared" si="4"/>
        <v>0</v>
      </c>
      <c r="AZ52" t="b">
        <f t="shared" si="5"/>
        <v>0</v>
      </c>
      <c r="BA52">
        <f t="shared" si="6"/>
        <v>1.7889999999999999</v>
      </c>
      <c r="BB52">
        <f t="shared" si="7"/>
        <v>1.29</v>
      </c>
      <c r="BC52">
        <f t="shared" si="8"/>
        <v>1.3160000000000001</v>
      </c>
      <c r="BD52" t="b">
        <f t="shared" si="9"/>
        <v>0</v>
      </c>
      <c r="BE52" t="b">
        <f t="shared" si="10"/>
        <v>0</v>
      </c>
      <c r="BF52" t="b">
        <f t="shared" si="11"/>
        <v>0</v>
      </c>
      <c r="BG52" t="b">
        <f t="shared" si="12"/>
        <v>0</v>
      </c>
      <c r="BH52" t="b">
        <f t="shared" si="13"/>
        <v>0</v>
      </c>
      <c r="BI52" t="b">
        <f t="shared" si="14"/>
        <v>0</v>
      </c>
      <c r="BJ52" t="b">
        <f t="shared" si="15"/>
        <v>0</v>
      </c>
      <c r="BK52" t="b">
        <f t="shared" si="16"/>
        <v>0</v>
      </c>
      <c r="BL52" t="b">
        <f t="shared" si="17"/>
        <v>0</v>
      </c>
      <c r="BM52" t="b">
        <f t="shared" si="18"/>
        <v>0</v>
      </c>
      <c r="BN52" t="b">
        <f t="shared" si="19"/>
        <v>0</v>
      </c>
    </row>
    <row r="53" spans="1:66" x14ac:dyDescent="0.55000000000000004">
      <c r="A53" s="163"/>
      <c r="B53" s="170"/>
      <c r="C53" s="36"/>
      <c r="D53" s="36"/>
      <c r="E53" s="36"/>
      <c r="F53" s="171"/>
      <c r="G53" s="160">
        <v>6.2</v>
      </c>
      <c r="H53" s="152" t="s">
        <v>233</v>
      </c>
      <c r="I53" s="152"/>
      <c r="J53" s="43" t="s">
        <v>234</v>
      </c>
      <c r="K53" s="43"/>
      <c r="L53" s="43"/>
      <c r="M53" t="s">
        <v>98</v>
      </c>
      <c r="N53" t="s">
        <v>99</v>
      </c>
      <c r="O53" t="s">
        <v>70</v>
      </c>
      <c r="V53">
        <v>1.855</v>
      </c>
      <c r="W53">
        <v>1.4370000000000001</v>
      </c>
      <c r="X53">
        <v>1.343</v>
      </c>
      <c r="AE53" t="s">
        <v>1844</v>
      </c>
      <c r="AF53" t="s">
        <v>1844</v>
      </c>
      <c r="AU53" t="b">
        <f t="shared" si="0"/>
        <v>0</v>
      </c>
      <c r="AV53">
        <f t="shared" si="1"/>
        <v>1.855</v>
      </c>
      <c r="AW53">
        <f t="shared" si="2"/>
        <v>1.4370000000000001</v>
      </c>
      <c r="AX53">
        <f t="shared" si="3"/>
        <v>1.343</v>
      </c>
      <c r="AY53" t="b">
        <f t="shared" si="4"/>
        <v>0</v>
      </c>
      <c r="AZ53" t="b">
        <f t="shared" si="5"/>
        <v>0</v>
      </c>
      <c r="BA53" t="b">
        <f t="shared" si="6"/>
        <v>0</v>
      </c>
      <c r="BB53" t="b">
        <f t="shared" si="7"/>
        <v>0</v>
      </c>
      <c r="BC53" t="b">
        <f t="shared" si="8"/>
        <v>0</v>
      </c>
      <c r="BD53" t="b">
        <f t="shared" si="9"/>
        <v>0</v>
      </c>
      <c r="BE53" t="b">
        <f t="shared" si="10"/>
        <v>0</v>
      </c>
      <c r="BF53" t="b">
        <f t="shared" si="11"/>
        <v>0</v>
      </c>
      <c r="BG53" t="b">
        <f t="shared" si="12"/>
        <v>0</v>
      </c>
      <c r="BH53" t="b">
        <f t="shared" si="13"/>
        <v>0</v>
      </c>
      <c r="BI53" t="b">
        <f t="shared" si="14"/>
        <v>0</v>
      </c>
      <c r="BJ53" t="b">
        <f t="shared" si="15"/>
        <v>0</v>
      </c>
      <c r="BK53" t="b">
        <f t="shared" si="16"/>
        <v>0</v>
      </c>
      <c r="BL53" t="b">
        <f t="shared" si="17"/>
        <v>0</v>
      </c>
      <c r="BM53" t="b">
        <f t="shared" si="18"/>
        <v>0</v>
      </c>
      <c r="BN53" t="b">
        <f t="shared" si="19"/>
        <v>0</v>
      </c>
    </row>
    <row r="54" spans="1:66" x14ac:dyDescent="0.55000000000000004">
      <c r="A54" s="163"/>
      <c r="B54" s="170"/>
      <c r="C54" s="36"/>
      <c r="D54" s="36"/>
      <c r="E54" s="36"/>
      <c r="F54" s="171"/>
      <c r="G54" s="160"/>
      <c r="H54" s="152"/>
      <c r="I54" s="152"/>
      <c r="J54" s="43" t="s">
        <v>235</v>
      </c>
      <c r="K54" s="43"/>
      <c r="L54" s="43"/>
      <c r="M54" t="s">
        <v>108</v>
      </c>
      <c r="N54" t="s">
        <v>94</v>
      </c>
      <c r="O54" t="s">
        <v>156</v>
      </c>
      <c r="V54">
        <v>1.79</v>
      </c>
      <c r="W54">
        <v>1.579</v>
      </c>
      <c r="X54">
        <v>1.3657999999999999</v>
      </c>
      <c r="AE54" t="s">
        <v>1846</v>
      </c>
      <c r="AF54" t="s">
        <v>1846</v>
      </c>
      <c r="AG54" t="s">
        <v>1846</v>
      </c>
      <c r="AU54" t="b">
        <f t="shared" si="0"/>
        <v>0</v>
      </c>
      <c r="AV54" t="b">
        <f t="shared" si="1"/>
        <v>0</v>
      </c>
      <c r="AW54" t="b">
        <f t="shared" si="2"/>
        <v>0</v>
      </c>
      <c r="AX54" t="b">
        <f t="shared" si="3"/>
        <v>0</v>
      </c>
      <c r="AY54" t="b">
        <f t="shared" si="4"/>
        <v>0</v>
      </c>
      <c r="AZ54" t="b">
        <f t="shared" si="5"/>
        <v>0</v>
      </c>
      <c r="BA54">
        <f t="shared" si="6"/>
        <v>1.579</v>
      </c>
      <c r="BB54">
        <f t="shared" si="7"/>
        <v>1.79</v>
      </c>
      <c r="BC54">
        <f t="shared" si="8"/>
        <v>1.3657999999999999</v>
      </c>
      <c r="BD54" t="b">
        <f t="shared" si="9"/>
        <v>0</v>
      </c>
      <c r="BE54" t="b">
        <f t="shared" si="10"/>
        <v>0</v>
      </c>
      <c r="BF54" t="b">
        <f t="shared" si="11"/>
        <v>0</v>
      </c>
      <c r="BG54" t="b">
        <f t="shared" si="12"/>
        <v>0</v>
      </c>
      <c r="BH54" t="b">
        <f t="shared" si="13"/>
        <v>0</v>
      </c>
      <c r="BI54" t="b">
        <f t="shared" si="14"/>
        <v>0</v>
      </c>
      <c r="BJ54" t="b">
        <f t="shared" si="15"/>
        <v>0</v>
      </c>
      <c r="BK54" t="b">
        <f t="shared" si="16"/>
        <v>0</v>
      </c>
      <c r="BL54" t="b">
        <f t="shared" si="17"/>
        <v>0</v>
      </c>
      <c r="BM54" t="b">
        <f t="shared" si="18"/>
        <v>0</v>
      </c>
      <c r="BN54" t="b">
        <f t="shared" si="19"/>
        <v>0</v>
      </c>
    </row>
    <row r="55" spans="1:66" x14ac:dyDescent="0.55000000000000004">
      <c r="A55" s="163"/>
      <c r="B55" s="170"/>
      <c r="C55" s="36"/>
      <c r="D55" s="36"/>
      <c r="E55" s="36"/>
      <c r="F55" s="171"/>
      <c r="G55" s="156">
        <v>6.1</v>
      </c>
      <c r="H55" s="152" t="s">
        <v>236</v>
      </c>
      <c r="I55" s="152"/>
      <c r="J55" s="43" t="s">
        <v>237</v>
      </c>
      <c r="K55" s="43"/>
      <c r="L55" s="43"/>
      <c r="M55" t="s">
        <v>157</v>
      </c>
      <c r="N55" t="s">
        <v>94</v>
      </c>
      <c r="O55" t="s">
        <v>108</v>
      </c>
      <c r="V55">
        <v>1.613</v>
      </c>
      <c r="W55">
        <v>0.81599999999999995</v>
      </c>
      <c r="X55">
        <v>0.92100000000000004</v>
      </c>
      <c r="AF55" t="s">
        <v>1846</v>
      </c>
      <c r="AG55" t="s">
        <v>1846</v>
      </c>
      <c r="AU55" t="b">
        <f t="shared" si="0"/>
        <v>0</v>
      </c>
      <c r="AV55" t="b">
        <f t="shared" si="1"/>
        <v>0</v>
      </c>
      <c r="AW55" t="b">
        <f t="shared" si="2"/>
        <v>0</v>
      </c>
      <c r="AX55" t="b">
        <f t="shared" si="3"/>
        <v>0</v>
      </c>
      <c r="AY55" t="b">
        <f t="shared" si="4"/>
        <v>0</v>
      </c>
      <c r="AZ55">
        <f t="shared" si="5"/>
        <v>1.613</v>
      </c>
      <c r="BA55">
        <f t="shared" si="6"/>
        <v>0.81599999999999995</v>
      </c>
      <c r="BB55">
        <f t="shared" si="7"/>
        <v>0.92100000000000004</v>
      </c>
      <c r="BC55" t="b">
        <f t="shared" si="8"/>
        <v>0</v>
      </c>
      <c r="BD55" t="b">
        <f t="shared" si="9"/>
        <v>0</v>
      </c>
      <c r="BE55" t="b">
        <f t="shared" si="10"/>
        <v>0</v>
      </c>
      <c r="BF55" t="b">
        <f t="shared" si="11"/>
        <v>0</v>
      </c>
      <c r="BG55" t="b">
        <f t="shared" si="12"/>
        <v>0</v>
      </c>
      <c r="BH55" t="b">
        <f t="shared" si="13"/>
        <v>0</v>
      </c>
      <c r="BI55" t="b">
        <f t="shared" si="14"/>
        <v>0</v>
      </c>
      <c r="BJ55" t="b">
        <f t="shared" si="15"/>
        <v>0</v>
      </c>
      <c r="BK55" t="b">
        <f t="shared" si="16"/>
        <v>0</v>
      </c>
      <c r="BL55" t="b">
        <f t="shared" si="17"/>
        <v>0</v>
      </c>
      <c r="BM55" t="b">
        <f t="shared" si="18"/>
        <v>0</v>
      </c>
      <c r="BN55" t="b">
        <f t="shared" si="19"/>
        <v>0</v>
      </c>
    </row>
    <row r="56" spans="1:66" x14ac:dyDescent="0.55000000000000004">
      <c r="A56" s="163"/>
      <c r="B56" s="170"/>
      <c r="C56" s="36"/>
      <c r="D56" s="36"/>
      <c r="E56" s="36"/>
      <c r="F56" s="171"/>
      <c r="G56" s="156"/>
      <c r="H56" s="152"/>
      <c r="I56" s="152"/>
      <c r="J56" s="43" t="s">
        <v>238</v>
      </c>
      <c r="K56" s="43"/>
      <c r="L56" s="43"/>
      <c r="M56" t="s">
        <v>100</v>
      </c>
      <c r="N56" t="s">
        <v>98</v>
      </c>
      <c r="O56" t="s">
        <v>99</v>
      </c>
      <c r="V56">
        <v>1.1319999999999999</v>
      </c>
      <c r="W56">
        <v>1.5529999999999999</v>
      </c>
      <c r="X56">
        <v>1.5529999999999999</v>
      </c>
      <c r="AU56">
        <f t="shared" si="0"/>
        <v>1.1319999999999999</v>
      </c>
      <c r="AV56">
        <f t="shared" si="1"/>
        <v>1.5529999999999999</v>
      </c>
      <c r="AW56">
        <f t="shared" si="2"/>
        <v>1.5529999999999999</v>
      </c>
      <c r="AX56" t="b">
        <f t="shared" si="3"/>
        <v>0</v>
      </c>
      <c r="AY56" t="b">
        <f t="shared" si="4"/>
        <v>0</v>
      </c>
      <c r="AZ56" t="b">
        <f t="shared" si="5"/>
        <v>0</v>
      </c>
      <c r="BA56" t="b">
        <f t="shared" si="6"/>
        <v>0</v>
      </c>
      <c r="BB56" t="b">
        <f t="shared" si="7"/>
        <v>0</v>
      </c>
      <c r="BC56" t="b">
        <f t="shared" si="8"/>
        <v>0</v>
      </c>
      <c r="BD56" t="b">
        <f t="shared" si="9"/>
        <v>0</v>
      </c>
      <c r="BE56" t="b">
        <f t="shared" si="10"/>
        <v>0</v>
      </c>
      <c r="BF56" t="b">
        <f t="shared" si="11"/>
        <v>0</v>
      </c>
      <c r="BG56" t="b">
        <f t="shared" si="12"/>
        <v>0</v>
      </c>
      <c r="BH56" t="b">
        <f t="shared" si="13"/>
        <v>0</v>
      </c>
      <c r="BI56" t="b">
        <f t="shared" si="14"/>
        <v>0</v>
      </c>
      <c r="BJ56" t="b">
        <f t="shared" si="15"/>
        <v>0</v>
      </c>
      <c r="BK56" t="b">
        <f t="shared" si="16"/>
        <v>0</v>
      </c>
      <c r="BL56" t="b">
        <f t="shared" si="17"/>
        <v>0</v>
      </c>
      <c r="BM56" t="b">
        <f t="shared" si="18"/>
        <v>0</v>
      </c>
      <c r="BN56" t="b">
        <f t="shared" si="19"/>
        <v>0</v>
      </c>
    </row>
    <row r="57" spans="1:66" x14ac:dyDescent="0.55000000000000004">
      <c r="A57" s="163"/>
      <c r="B57" s="170"/>
      <c r="C57" s="36"/>
      <c r="D57" s="36"/>
      <c r="E57" s="36"/>
      <c r="F57" s="171"/>
      <c r="G57" s="156"/>
      <c r="H57" s="152"/>
      <c r="I57" s="152"/>
      <c r="J57" s="43" t="s">
        <v>239</v>
      </c>
      <c r="K57" s="43"/>
      <c r="L57" s="43"/>
      <c r="M57" t="s">
        <v>240</v>
      </c>
      <c r="N57" t="s">
        <v>157</v>
      </c>
      <c r="O57" t="s">
        <v>94</v>
      </c>
      <c r="P57" t="s">
        <v>108</v>
      </c>
      <c r="Q57" t="s">
        <v>156</v>
      </c>
      <c r="R57" t="s">
        <v>155</v>
      </c>
      <c r="V57">
        <v>1.2110000000000001</v>
      </c>
      <c r="W57">
        <v>0.94699999999999995</v>
      </c>
      <c r="X57">
        <v>1.5529999999999999</v>
      </c>
      <c r="Y57">
        <v>1.1060000000000001</v>
      </c>
      <c r="Z57">
        <v>1</v>
      </c>
      <c r="AA57">
        <v>0.83599999999999997</v>
      </c>
      <c r="AG57" t="s">
        <v>1846</v>
      </c>
      <c r="AH57" t="s">
        <v>1846</v>
      </c>
      <c r="AI57" t="s">
        <v>1846</v>
      </c>
      <c r="AJ57" t="s">
        <v>1846</v>
      </c>
      <c r="AU57" t="b">
        <f t="shared" si="0"/>
        <v>0</v>
      </c>
      <c r="AV57" t="b">
        <f t="shared" si="1"/>
        <v>0</v>
      </c>
      <c r="AW57" t="b">
        <f t="shared" si="2"/>
        <v>0</v>
      </c>
      <c r="AX57" t="b">
        <f t="shared" si="3"/>
        <v>0</v>
      </c>
      <c r="AY57" t="b">
        <f t="shared" si="4"/>
        <v>0</v>
      </c>
      <c r="AZ57">
        <f t="shared" si="5"/>
        <v>0.94699999999999995</v>
      </c>
      <c r="BA57">
        <f t="shared" si="6"/>
        <v>1.5529999999999999</v>
      </c>
      <c r="BB57">
        <f t="shared" si="7"/>
        <v>1.1060000000000001</v>
      </c>
      <c r="BC57">
        <f t="shared" si="8"/>
        <v>1</v>
      </c>
      <c r="BD57">
        <f t="shared" si="9"/>
        <v>0.83599999999999997</v>
      </c>
      <c r="BE57" t="b">
        <f t="shared" si="10"/>
        <v>0</v>
      </c>
      <c r="BF57" t="b">
        <f t="shared" si="11"/>
        <v>0</v>
      </c>
      <c r="BG57" t="b">
        <f t="shared" si="12"/>
        <v>0</v>
      </c>
      <c r="BH57" t="b">
        <f t="shared" si="13"/>
        <v>0</v>
      </c>
      <c r="BI57" t="b">
        <f t="shared" si="14"/>
        <v>0</v>
      </c>
      <c r="BJ57" t="b">
        <f t="shared" si="15"/>
        <v>0</v>
      </c>
      <c r="BK57" t="b">
        <f t="shared" si="16"/>
        <v>0</v>
      </c>
      <c r="BL57" t="b">
        <f t="shared" si="17"/>
        <v>0</v>
      </c>
      <c r="BM57" t="b">
        <f t="shared" si="18"/>
        <v>0</v>
      </c>
      <c r="BN57" t="b">
        <f t="shared" si="19"/>
        <v>0</v>
      </c>
    </row>
    <row r="58" spans="1:66" x14ac:dyDescent="0.55000000000000004">
      <c r="A58" s="163"/>
      <c r="B58" s="170"/>
      <c r="C58" s="36"/>
      <c r="D58" s="36"/>
      <c r="E58" s="36"/>
      <c r="F58" s="171"/>
      <c r="G58" s="156"/>
      <c r="H58" s="152"/>
      <c r="I58" s="152"/>
      <c r="J58" s="43" t="s">
        <v>241</v>
      </c>
      <c r="K58" s="43"/>
      <c r="L58" s="43"/>
      <c r="M58" t="s">
        <v>100</v>
      </c>
      <c r="N58" t="s">
        <v>98</v>
      </c>
      <c r="O58" t="s">
        <v>99</v>
      </c>
      <c r="P58" t="s">
        <v>70</v>
      </c>
      <c r="Q58" t="s">
        <v>69</v>
      </c>
      <c r="V58">
        <v>1.5</v>
      </c>
      <c r="W58">
        <v>1.395</v>
      </c>
      <c r="X58">
        <v>1.2629999999999999</v>
      </c>
      <c r="Y58">
        <v>0.97699999999999998</v>
      </c>
      <c r="Z58">
        <v>1.044</v>
      </c>
      <c r="AH58" t="s">
        <v>1846</v>
      </c>
      <c r="AI58" t="s">
        <v>1844</v>
      </c>
      <c r="AU58">
        <f t="shared" si="0"/>
        <v>1.5</v>
      </c>
      <c r="AV58">
        <f t="shared" si="1"/>
        <v>1.395</v>
      </c>
      <c r="AW58">
        <f t="shared" si="2"/>
        <v>1.2629999999999999</v>
      </c>
      <c r="AX58">
        <f t="shared" si="3"/>
        <v>0.97699999999999998</v>
      </c>
      <c r="AY58">
        <f t="shared" si="4"/>
        <v>1.044</v>
      </c>
      <c r="AZ58" t="b">
        <f t="shared" si="5"/>
        <v>0</v>
      </c>
      <c r="BA58" t="b">
        <f t="shared" si="6"/>
        <v>0</v>
      </c>
      <c r="BB58" t="b">
        <f t="shared" si="7"/>
        <v>0</v>
      </c>
      <c r="BC58" t="b">
        <f t="shared" si="8"/>
        <v>0</v>
      </c>
      <c r="BD58" t="b">
        <f t="shared" si="9"/>
        <v>0</v>
      </c>
      <c r="BE58" t="b">
        <f t="shared" si="10"/>
        <v>0</v>
      </c>
      <c r="BF58" t="b">
        <f t="shared" si="11"/>
        <v>0</v>
      </c>
      <c r="BG58" t="b">
        <f t="shared" si="12"/>
        <v>0</v>
      </c>
      <c r="BH58" t="b">
        <f t="shared" si="13"/>
        <v>0</v>
      </c>
      <c r="BI58" t="b">
        <f t="shared" si="14"/>
        <v>0</v>
      </c>
      <c r="BJ58" t="b">
        <f t="shared" si="15"/>
        <v>0</v>
      </c>
      <c r="BK58" t="b">
        <f t="shared" si="16"/>
        <v>0</v>
      </c>
      <c r="BL58" t="b">
        <f t="shared" si="17"/>
        <v>0</v>
      </c>
      <c r="BM58" t="b">
        <f t="shared" si="18"/>
        <v>0</v>
      </c>
      <c r="BN58" t="b">
        <f t="shared" si="19"/>
        <v>0</v>
      </c>
    </row>
    <row r="59" spans="1:66" x14ac:dyDescent="0.55000000000000004">
      <c r="A59" s="163"/>
      <c r="B59" s="170"/>
      <c r="C59" s="36" t="s">
        <v>196</v>
      </c>
      <c r="D59" s="36"/>
      <c r="E59" s="36"/>
      <c r="F59" s="171"/>
      <c r="G59" s="66">
        <v>7.1</v>
      </c>
      <c r="H59" s="89" t="s">
        <v>242</v>
      </c>
      <c r="I59" s="176"/>
      <c r="J59" s="59"/>
      <c r="K59" s="43"/>
      <c r="L59" s="43"/>
      <c r="AU59" t="b">
        <f t="shared" si="0"/>
        <v>0</v>
      </c>
      <c r="AV59" t="b">
        <f t="shared" si="1"/>
        <v>0</v>
      </c>
      <c r="AW59" t="b">
        <f t="shared" si="2"/>
        <v>0</v>
      </c>
      <c r="AX59" t="b">
        <f t="shared" si="3"/>
        <v>0</v>
      </c>
      <c r="AY59" t="b">
        <f t="shared" si="4"/>
        <v>0</v>
      </c>
      <c r="AZ59" t="b">
        <f t="shared" si="5"/>
        <v>0</v>
      </c>
      <c r="BA59" t="b">
        <f t="shared" si="6"/>
        <v>0</v>
      </c>
      <c r="BB59" t="b">
        <f t="shared" si="7"/>
        <v>0</v>
      </c>
      <c r="BC59" t="b">
        <f t="shared" si="8"/>
        <v>0</v>
      </c>
      <c r="BD59" t="b">
        <f t="shared" si="9"/>
        <v>0</v>
      </c>
      <c r="BE59" t="b">
        <f t="shared" si="10"/>
        <v>0</v>
      </c>
      <c r="BF59" t="b">
        <f t="shared" si="11"/>
        <v>0</v>
      </c>
      <c r="BG59" t="b">
        <f t="shared" si="12"/>
        <v>0</v>
      </c>
      <c r="BH59" t="b">
        <f t="shared" si="13"/>
        <v>0</v>
      </c>
      <c r="BI59" t="b">
        <f t="shared" si="14"/>
        <v>0</v>
      </c>
      <c r="BJ59" t="b">
        <f t="shared" si="15"/>
        <v>0</v>
      </c>
      <c r="BK59" t="b">
        <f t="shared" si="16"/>
        <v>0</v>
      </c>
      <c r="BL59" t="b">
        <f t="shared" si="17"/>
        <v>0</v>
      </c>
      <c r="BM59" t="b">
        <f t="shared" si="18"/>
        <v>0</v>
      </c>
      <c r="BN59" t="b">
        <f t="shared" si="19"/>
        <v>0</v>
      </c>
    </row>
    <row r="60" spans="1:66" x14ac:dyDescent="0.55000000000000004">
      <c r="A60" s="163">
        <v>14</v>
      </c>
      <c r="B60" s="163" t="s">
        <v>243</v>
      </c>
      <c r="F60" s="152" t="s">
        <v>244</v>
      </c>
      <c r="G60" s="177">
        <v>5.9</v>
      </c>
      <c r="H60" s="177" t="s">
        <v>245</v>
      </c>
      <c r="I60" s="152" t="s">
        <v>39</v>
      </c>
      <c r="J60" s="25" t="s">
        <v>246</v>
      </c>
      <c r="K60" s="43"/>
      <c r="L60" s="43"/>
      <c r="M60" t="s">
        <v>156</v>
      </c>
      <c r="N60" t="s">
        <v>108</v>
      </c>
      <c r="O60" t="s">
        <v>130</v>
      </c>
      <c r="V60">
        <v>1.5</v>
      </c>
      <c r="W60">
        <v>1.579</v>
      </c>
      <c r="X60">
        <v>1.494</v>
      </c>
      <c r="AE60" t="s">
        <v>1844</v>
      </c>
      <c r="AF60" t="s">
        <v>1844</v>
      </c>
      <c r="AG60" t="s">
        <v>1844</v>
      </c>
      <c r="AU60" t="b">
        <f t="shared" si="0"/>
        <v>0</v>
      </c>
      <c r="AV60" t="b">
        <f t="shared" si="1"/>
        <v>0</v>
      </c>
      <c r="AW60" t="b">
        <f t="shared" si="2"/>
        <v>0</v>
      </c>
      <c r="AX60" t="b">
        <f t="shared" si="3"/>
        <v>0</v>
      </c>
      <c r="AY60" t="b">
        <f t="shared" si="4"/>
        <v>0</v>
      </c>
      <c r="AZ60" t="b">
        <f t="shared" si="5"/>
        <v>0</v>
      </c>
      <c r="BA60" t="b">
        <f t="shared" si="6"/>
        <v>0</v>
      </c>
      <c r="BB60">
        <f t="shared" si="7"/>
        <v>1.579</v>
      </c>
      <c r="BC60">
        <f t="shared" si="8"/>
        <v>1.5</v>
      </c>
      <c r="BD60" t="b">
        <f t="shared" si="9"/>
        <v>0</v>
      </c>
      <c r="BE60" t="b">
        <f t="shared" si="10"/>
        <v>0</v>
      </c>
      <c r="BF60" t="b">
        <f t="shared" si="11"/>
        <v>0</v>
      </c>
      <c r="BG60" t="b">
        <f t="shared" si="12"/>
        <v>0</v>
      </c>
      <c r="BH60">
        <f t="shared" si="13"/>
        <v>1.494</v>
      </c>
      <c r="BI60" t="b">
        <f t="shared" si="14"/>
        <v>0</v>
      </c>
      <c r="BJ60" t="b">
        <f t="shared" si="15"/>
        <v>0</v>
      </c>
      <c r="BK60" t="b">
        <f t="shared" si="16"/>
        <v>0</v>
      </c>
      <c r="BL60" t="b">
        <f t="shared" si="17"/>
        <v>0</v>
      </c>
      <c r="BM60" t="b">
        <f t="shared" si="18"/>
        <v>0</v>
      </c>
      <c r="BN60" t="b">
        <f t="shared" si="19"/>
        <v>0</v>
      </c>
    </row>
    <row r="61" spans="1:66" x14ac:dyDescent="0.55000000000000004">
      <c r="A61" s="163"/>
      <c r="B61" s="163"/>
      <c r="E61" t="s">
        <v>247</v>
      </c>
      <c r="F61" s="152"/>
      <c r="G61" s="178"/>
      <c r="H61" s="178"/>
      <c r="I61" s="152"/>
      <c r="J61" s="25" t="s">
        <v>248</v>
      </c>
      <c r="K61" s="43"/>
      <c r="L61" s="43"/>
      <c r="M61" t="s">
        <v>104</v>
      </c>
      <c r="N61" t="s">
        <v>99</v>
      </c>
      <c r="O61" t="s">
        <v>70</v>
      </c>
      <c r="P61" t="s">
        <v>98</v>
      </c>
      <c r="Q61" t="s">
        <v>100</v>
      </c>
      <c r="V61">
        <v>0.745</v>
      </c>
      <c r="W61">
        <v>1.387</v>
      </c>
      <c r="X61">
        <v>0.6</v>
      </c>
      <c r="Y61">
        <v>1.3420000000000001</v>
      </c>
      <c r="Z61">
        <v>1.579</v>
      </c>
      <c r="AE61" t="s">
        <v>1844</v>
      </c>
      <c r="AF61" t="s">
        <v>1844</v>
      </c>
      <c r="AG61" t="s">
        <v>1844</v>
      </c>
      <c r="AH61" t="s">
        <v>1844</v>
      </c>
      <c r="AU61">
        <f t="shared" si="0"/>
        <v>1.579</v>
      </c>
      <c r="AV61">
        <f t="shared" si="1"/>
        <v>1.3420000000000001</v>
      </c>
      <c r="AW61">
        <f t="shared" si="2"/>
        <v>1.387</v>
      </c>
      <c r="AX61">
        <f t="shared" si="3"/>
        <v>0.6</v>
      </c>
      <c r="AY61" t="b">
        <f t="shared" si="4"/>
        <v>0</v>
      </c>
      <c r="AZ61" t="b">
        <f t="shared" si="5"/>
        <v>0</v>
      </c>
      <c r="BA61" t="b">
        <f t="shared" si="6"/>
        <v>0</v>
      </c>
      <c r="BB61" t="b">
        <f t="shared" si="7"/>
        <v>0</v>
      </c>
      <c r="BC61" t="b">
        <f t="shared" si="8"/>
        <v>0</v>
      </c>
      <c r="BD61" t="b">
        <f t="shared" si="9"/>
        <v>0</v>
      </c>
      <c r="BE61" t="b">
        <f t="shared" si="10"/>
        <v>0</v>
      </c>
      <c r="BF61" t="b">
        <f t="shared" si="11"/>
        <v>0</v>
      </c>
      <c r="BG61" t="b">
        <f t="shared" si="12"/>
        <v>0</v>
      </c>
      <c r="BH61" t="b">
        <f t="shared" si="13"/>
        <v>0</v>
      </c>
      <c r="BI61" t="b">
        <f t="shared" si="14"/>
        <v>0</v>
      </c>
      <c r="BJ61" t="b">
        <f t="shared" si="15"/>
        <v>0</v>
      </c>
      <c r="BK61" t="b">
        <f t="shared" si="16"/>
        <v>0</v>
      </c>
      <c r="BL61" t="b">
        <f t="shared" si="17"/>
        <v>0</v>
      </c>
      <c r="BM61">
        <f t="shared" si="18"/>
        <v>0.745</v>
      </c>
      <c r="BN61" t="b">
        <f t="shared" si="19"/>
        <v>0</v>
      </c>
    </row>
    <row r="62" spans="1:66" x14ac:dyDescent="0.55000000000000004">
      <c r="A62" s="163"/>
      <c r="B62" s="163"/>
      <c r="C62" t="s">
        <v>249</v>
      </c>
      <c r="F62" s="152"/>
      <c r="G62" s="152">
        <v>6.3</v>
      </c>
      <c r="H62" s="152" t="s">
        <v>250</v>
      </c>
      <c r="I62" s="152"/>
      <c r="J62" s="43" t="s">
        <v>251</v>
      </c>
      <c r="K62" s="43"/>
      <c r="L62" s="43"/>
      <c r="M62" t="s">
        <v>97</v>
      </c>
      <c r="N62" t="s">
        <v>104</v>
      </c>
      <c r="O62" t="s">
        <v>100</v>
      </c>
      <c r="P62" t="s">
        <v>99</v>
      </c>
      <c r="V62">
        <v>1.776</v>
      </c>
      <c r="W62">
        <v>2.0920000000000001</v>
      </c>
      <c r="X62">
        <v>1.605</v>
      </c>
      <c r="Y62">
        <v>1.895</v>
      </c>
      <c r="AE62" t="s">
        <v>1842</v>
      </c>
      <c r="AF62" t="s">
        <v>1842</v>
      </c>
      <c r="AH62" t="s">
        <v>1842</v>
      </c>
      <c r="AU62">
        <f t="shared" si="0"/>
        <v>1.605</v>
      </c>
      <c r="AV62" t="b">
        <f t="shared" si="1"/>
        <v>0</v>
      </c>
      <c r="AW62">
        <f t="shared" si="2"/>
        <v>1.895</v>
      </c>
      <c r="AX62" t="b">
        <f t="shared" si="3"/>
        <v>0</v>
      </c>
      <c r="AY62" t="b">
        <f t="shared" si="4"/>
        <v>0</v>
      </c>
      <c r="AZ62" t="b">
        <f t="shared" si="5"/>
        <v>0</v>
      </c>
      <c r="BA62" t="b">
        <f t="shared" si="6"/>
        <v>0</v>
      </c>
      <c r="BB62" t="b">
        <f t="shared" si="7"/>
        <v>0</v>
      </c>
      <c r="BC62" t="b">
        <f t="shared" si="8"/>
        <v>0</v>
      </c>
      <c r="BD62" t="b">
        <f t="shared" si="9"/>
        <v>0</v>
      </c>
      <c r="BE62" t="b">
        <f t="shared" si="10"/>
        <v>0</v>
      </c>
      <c r="BF62" t="b">
        <f t="shared" si="11"/>
        <v>0</v>
      </c>
      <c r="BG62" t="b">
        <f t="shared" si="12"/>
        <v>0</v>
      </c>
      <c r="BH62" t="b">
        <f t="shared" si="13"/>
        <v>0</v>
      </c>
      <c r="BI62" t="b">
        <f t="shared" si="14"/>
        <v>0</v>
      </c>
      <c r="BJ62" t="b">
        <f t="shared" si="15"/>
        <v>0</v>
      </c>
      <c r="BK62">
        <f t="shared" si="16"/>
        <v>1.776</v>
      </c>
      <c r="BL62" t="b">
        <f t="shared" si="17"/>
        <v>0</v>
      </c>
      <c r="BM62">
        <f t="shared" si="18"/>
        <v>2.0920000000000001</v>
      </c>
      <c r="BN62" t="b">
        <f t="shared" si="19"/>
        <v>0</v>
      </c>
    </row>
    <row r="63" spans="1:66" x14ac:dyDescent="0.55000000000000004">
      <c r="A63" s="163"/>
      <c r="B63" s="163"/>
      <c r="C63" t="s">
        <v>252</v>
      </c>
      <c r="F63" s="152"/>
      <c r="G63" s="152"/>
      <c r="H63" s="152"/>
      <c r="I63" s="152"/>
      <c r="J63" s="43" t="s">
        <v>253</v>
      </c>
      <c r="K63" s="43"/>
      <c r="L63" s="43"/>
      <c r="M63" t="s">
        <v>156</v>
      </c>
      <c r="V63">
        <v>2</v>
      </c>
      <c r="AE63" t="s">
        <v>1842</v>
      </c>
      <c r="AU63" t="b">
        <f t="shared" si="0"/>
        <v>0</v>
      </c>
      <c r="AV63" t="b">
        <f t="shared" si="1"/>
        <v>0</v>
      </c>
      <c r="AW63" t="b">
        <f t="shared" si="2"/>
        <v>0</v>
      </c>
      <c r="AX63" t="b">
        <f t="shared" si="3"/>
        <v>0</v>
      </c>
      <c r="AY63" t="b">
        <f t="shared" si="4"/>
        <v>0</v>
      </c>
      <c r="AZ63" t="b">
        <f t="shared" si="5"/>
        <v>0</v>
      </c>
      <c r="BA63" t="b">
        <f t="shared" si="6"/>
        <v>0</v>
      </c>
      <c r="BB63" t="b">
        <f t="shared" si="7"/>
        <v>0</v>
      </c>
      <c r="BC63">
        <f t="shared" si="8"/>
        <v>2</v>
      </c>
      <c r="BD63" t="b">
        <f t="shared" si="9"/>
        <v>0</v>
      </c>
      <c r="BE63" t="b">
        <f t="shared" si="10"/>
        <v>0</v>
      </c>
      <c r="BF63" t="b">
        <f t="shared" si="11"/>
        <v>0</v>
      </c>
      <c r="BG63" t="b">
        <f t="shared" si="12"/>
        <v>0</v>
      </c>
      <c r="BH63" t="b">
        <f t="shared" si="13"/>
        <v>0</v>
      </c>
      <c r="BI63" t="b">
        <f t="shared" si="14"/>
        <v>0</v>
      </c>
      <c r="BJ63" t="b">
        <f t="shared" si="15"/>
        <v>0</v>
      </c>
      <c r="BK63" t="b">
        <f t="shared" si="16"/>
        <v>0</v>
      </c>
      <c r="BL63" t="b">
        <f t="shared" si="17"/>
        <v>0</v>
      </c>
      <c r="BM63" t="b">
        <f t="shared" si="18"/>
        <v>0</v>
      </c>
      <c r="BN63" t="b">
        <f t="shared" si="19"/>
        <v>0</v>
      </c>
    </row>
    <row r="64" spans="1:66" x14ac:dyDescent="0.55000000000000004">
      <c r="A64" s="163"/>
      <c r="B64" s="163"/>
      <c r="F64" s="152"/>
      <c r="G64" s="152">
        <v>6.9</v>
      </c>
      <c r="H64" s="152" t="s">
        <v>254</v>
      </c>
      <c r="I64" s="152"/>
      <c r="J64" s="43" t="s">
        <v>255</v>
      </c>
      <c r="K64" s="43"/>
      <c r="L64" s="43"/>
      <c r="M64" t="s">
        <v>156</v>
      </c>
      <c r="N64" t="s">
        <v>108</v>
      </c>
      <c r="V64">
        <v>1.7370000000000001</v>
      </c>
      <c r="W64">
        <v>1.395</v>
      </c>
      <c r="AE64" t="s">
        <v>1842</v>
      </c>
      <c r="AF64" t="s">
        <v>1842</v>
      </c>
      <c r="AU64" t="b">
        <f t="shared" si="0"/>
        <v>0</v>
      </c>
      <c r="AV64" t="b">
        <f t="shared" si="1"/>
        <v>0</v>
      </c>
      <c r="AW64" t="b">
        <f t="shared" si="2"/>
        <v>0</v>
      </c>
      <c r="AX64" t="b">
        <f t="shared" si="3"/>
        <v>0</v>
      </c>
      <c r="AY64" t="b">
        <f t="shared" si="4"/>
        <v>0</v>
      </c>
      <c r="AZ64" t="b">
        <f t="shared" si="5"/>
        <v>0</v>
      </c>
      <c r="BA64" t="b">
        <f t="shared" si="6"/>
        <v>0</v>
      </c>
      <c r="BB64">
        <f t="shared" si="7"/>
        <v>1.395</v>
      </c>
      <c r="BC64">
        <f t="shared" si="8"/>
        <v>1.7370000000000001</v>
      </c>
      <c r="BD64" t="b">
        <f t="shared" si="9"/>
        <v>0</v>
      </c>
      <c r="BE64" t="b">
        <f t="shared" si="10"/>
        <v>0</v>
      </c>
      <c r="BF64" t="b">
        <f t="shared" si="11"/>
        <v>0</v>
      </c>
      <c r="BG64" t="b">
        <f t="shared" si="12"/>
        <v>0</v>
      </c>
      <c r="BH64" t="b">
        <f t="shared" si="13"/>
        <v>0</v>
      </c>
      <c r="BI64" t="b">
        <f t="shared" si="14"/>
        <v>0</v>
      </c>
      <c r="BJ64" t="b">
        <f t="shared" si="15"/>
        <v>0</v>
      </c>
      <c r="BK64" t="b">
        <f t="shared" si="16"/>
        <v>0</v>
      </c>
      <c r="BL64" t="b">
        <f t="shared" si="17"/>
        <v>0</v>
      </c>
      <c r="BM64" t="b">
        <f t="shared" si="18"/>
        <v>0</v>
      </c>
      <c r="BN64" t="b">
        <f t="shared" si="19"/>
        <v>0</v>
      </c>
    </row>
    <row r="65" spans="1:66" x14ac:dyDescent="0.55000000000000004">
      <c r="A65" s="163"/>
      <c r="B65" s="163"/>
      <c r="F65" s="152"/>
      <c r="G65" s="152"/>
      <c r="H65" s="152"/>
      <c r="I65" s="152"/>
      <c r="J65" s="43" t="s">
        <v>256</v>
      </c>
      <c r="K65" s="43"/>
      <c r="L65" s="43"/>
      <c r="M65" t="s">
        <v>71</v>
      </c>
      <c r="N65" t="s">
        <v>104</v>
      </c>
      <c r="V65">
        <v>1.5529999999999999</v>
      </c>
      <c r="W65">
        <v>1.2629999999999999</v>
      </c>
      <c r="AE65" t="s">
        <v>1842</v>
      </c>
      <c r="AF65" t="s">
        <v>1842</v>
      </c>
      <c r="AU65" t="b">
        <f t="shared" si="0"/>
        <v>0</v>
      </c>
      <c r="AV65" t="b">
        <f t="shared" si="1"/>
        <v>0</v>
      </c>
      <c r="AW65" t="b">
        <f t="shared" si="2"/>
        <v>0</v>
      </c>
      <c r="AX65" t="b">
        <f t="shared" si="3"/>
        <v>0</v>
      </c>
      <c r="AY65" t="b">
        <f t="shared" si="4"/>
        <v>0</v>
      </c>
      <c r="AZ65" t="b">
        <f t="shared" si="5"/>
        <v>0</v>
      </c>
      <c r="BA65" t="b">
        <f t="shared" si="6"/>
        <v>0</v>
      </c>
      <c r="BB65" t="b">
        <f t="shared" si="7"/>
        <v>0</v>
      </c>
      <c r="BC65" t="b">
        <f t="shared" si="8"/>
        <v>0</v>
      </c>
      <c r="BD65" t="b">
        <f t="shared" si="9"/>
        <v>0</v>
      </c>
      <c r="BE65" t="b">
        <f t="shared" si="10"/>
        <v>0</v>
      </c>
      <c r="BF65" t="b">
        <f t="shared" si="11"/>
        <v>0</v>
      </c>
      <c r="BG65" t="b">
        <f t="shared" si="12"/>
        <v>0</v>
      </c>
      <c r="BH65" t="b">
        <f t="shared" si="13"/>
        <v>0</v>
      </c>
      <c r="BI65" t="b">
        <f t="shared" si="14"/>
        <v>0</v>
      </c>
      <c r="BJ65" t="b">
        <f t="shared" si="15"/>
        <v>0</v>
      </c>
      <c r="BK65" t="b">
        <f t="shared" si="16"/>
        <v>0</v>
      </c>
      <c r="BL65" t="b">
        <f t="shared" si="17"/>
        <v>0</v>
      </c>
      <c r="BM65">
        <f t="shared" si="18"/>
        <v>1.2629999999999999</v>
      </c>
      <c r="BN65">
        <f t="shared" si="19"/>
        <v>1.5529999999999999</v>
      </c>
    </row>
    <row r="66" spans="1:66" x14ac:dyDescent="0.55000000000000004">
      <c r="B66" t="s">
        <v>257</v>
      </c>
      <c r="F66" s="83" t="s">
        <v>258</v>
      </c>
      <c r="G66" s="67">
        <v>9.1</v>
      </c>
      <c r="H66" s="67" t="s">
        <v>259</v>
      </c>
      <c r="I66" s="83" t="s">
        <v>39</v>
      </c>
      <c r="J66" s="63" t="s">
        <v>113</v>
      </c>
      <c r="K66" s="43"/>
      <c r="L66" s="43"/>
      <c r="AU66" t="b">
        <f t="shared" si="0"/>
        <v>0</v>
      </c>
      <c r="AV66" t="b">
        <f t="shared" si="1"/>
        <v>0</v>
      </c>
      <c r="AW66" t="b">
        <f t="shared" si="2"/>
        <v>0</v>
      </c>
      <c r="AX66" t="b">
        <f t="shared" si="3"/>
        <v>0</v>
      </c>
      <c r="AY66" t="b">
        <f t="shared" si="4"/>
        <v>0</v>
      </c>
      <c r="AZ66" t="b">
        <f t="shared" si="5"/>
        <v>0</v>
      </c>
      <c r="BA66" t="b">
        <f t="shared" si="6"/>
        <v>0</v>
      </c>
      <c r="BB66" t="b">
        <f t="shared" si="7"/>
        <v>0</v>
      </c>
      <c r="BC66" t="b">
        <f t="shared" si="8"/>
        <v>0</v>
      </c>
      <c r="BD66" t="b">
        <f t="shared" si="9"/>
        <v>0</v>
      </c>
      <c r="BE66" t="b">
        <f t="shared" si="10"/>
        <v>0</v>
      </c>
      <c r="BF66" t="b">
        <f t="shared" si="11"/>
        <v>0</v>
      </c>
      <c r="BG66" t="b">
        <f t="shared" si="12"/>
        <v>0</v>
      </c>
      <c r="BH66" t="b">
        <f t="shared" si="13"/>
        <v>0</v>
      </c>
      <c r="BI66" t="b">
        <f t="shared" si="14"/>
        <v>0</v>
      </c>
      <c r="BJ66" t="b">
        <f t="shared" si="15"/>
        <v>0</v>
      </c>
      <c r="BK66" t="b">
        <f t="shared" si="16"/>
        <v>0</v>
      </c>
      <c r="BL66" t="b">
        <f t="shared" si="17"/>
        <v>0</v>
      </c>
      <c r="BM66" t="b">
        <f t="shared" si="18"/>
        <v>0</v>
      </c>
      <c r="BN66" t="b">
        <f t="shared" si="19"/>
        <v>0</v>
      </c>
    </row>
    <row r="67" spans="1:66" x14ac:dyDescent="0.55000000000000004">
      <c r="A67" s="163">
        <v>15</v>
      </c>
      <c r="B67" s="169" t="s">
        <v>260</v>
      </c>
      <c r="E67" t="s">
        <v>261</v>
      </c>
      <c r="F67" s="152" t="s">
        <v>262</v>
      </c>
      <c r="G67" s="178">
        <v>10.1</v>
      </c>
      <c r="H67" s="178" t="s">
        <v>263</v>
      </c>
      <c r="I67" s="178" t="s">
        <v>34</v>
      </c>
      <c r="J67" s="25" t="s">
        <v>264</v>
      </c>
      <c r="K67" s="43"/>
      <c r="L67" s="43"/>
      <c r="M67" t="s">
        <v>100</v>
      </c>
      <c r="N67" t="s">
        <v>98</v>
      </c>
      <c r="O67" t="s">
        <v>99</v>
      </c>
      <c r="P67" t="s">
        <v>70</v>
      </c>
      <c r="Q67" t="s">
        <v>69</v>
      </c>
      <c r="R67" t="s">
        <v>71</v>
      </c>
      <c r="S67" t="s">
        <v>97</v>
      </c>
      <c r="V67">
        <v>1.145</v>
      </c>
      <c r="W67">
        <v>1.1319999999999999</v>
      </c>
      <c r="X67">
        <v>1.079</v>
      </c>
      <c r="Y67">
        <v>0.78900000000000003</v>
      </c>
      <c r="Z67">
        <v>1.1579999999999999</v>
      </c>
      <c r="AA67">
        <v>0.63200000000000001</v>
      </c>
      <c r="AB67">
        <v>0.95799999999999996</v>
      </c>
      <c r="AF67" t="s">
        <v>1844</v>
      </c>
      <c r="AG67" t="s">
        <v>1844</v>
      </c>
      <c r="AH67" t="s">
        <v>1846</v>
      </c>
      <c r="AI67" t="s">
        <v>1846</v>
      </c>
      <c r="AK67" t="s">
        <v>1844</v>
      </c>
      <c r="AU67">
        <f t="shared" si="0"/>
        <v>1.145</v>
      </c>
      <c r="AV67">
        <f t="shared" si="1"/>
        <v>1.1319999999999999</v>
      </c>
      <c r="AW67">
        <f t="shared" si="2"/>
        <v>1.079</v>
      </c>
      <c r="AX67">
        <f t="shared" si="3"/>
        <v>0.78900000000000003</v>
      </c>
      <c r="AY67">
        <f t="shared" si="4"/>
        <v>1.1579999999999999</v>
      </c>
      <c r="AZ67" t="b">
        <f t="shared" si="5"/>
        <v>0</v>
      </c>
      <c r="BA67" t="b">
        <f t="shared" si="6"/>
        <v>0</v>
      </c>
      <c r="BB67" t="b">
        <f t="shared" si="7"/>
        <v>0</v>
      </c>
      <c r="BC67" t="b">
        <f t="shared" si="8"/>
        <v>0</v>
      </c>
      <c r="BD67" t="b">
        <f t="shared" si="9"/>
        <v>0</v>
      </c>
      <c r="BE67" t="b">
        <f t="shared" si="10"/>
        <v>0</v>
      </c>
      <c r="BF67" t="b">
        <f t="shared" si="11"/>
        <v>0</v>
      </c>
      <c r="BG67" t="b">
        <f t="shared" si="12"/>
        <v>0</v>
      </c>
      <c r="BH67" t="b">
        <f t="shared" si="13"/>
        <v>0</v>
      </c>
      <c r="BI67" t="b">
        <f t="shared" si="14"/>
        <v>0</v>
      </c>
      <c r="BJ67" t="b">
        <f t="shared" si="15"/>
        <v>0</v>
      </c>
      <c r="BK67">
        <f t="shared" si="16"/>
        <v>0.95799999999999996</v>
      </c>
      <c r="BL67" t="b">
        <f t="shared" si="17"/>
        <v>0</v>
      </c>
      <c r="BM67" t="b">
        <f t="shared" si="18"/>
        <v>0</v>
      </c>
      <c r="BN67">
        <f t="shared" si="19"/>
        <v>0.63200000000000001</v>
      </c>
    </row>
    <row r="68" spans="1:66" x14ac:dyDescent="0.55000000000000004">
      <c r="A68" s="163"/>
      <c r="B68" s="163"/>
      <c r="C68" s="33" t="s">
        <v>265</v>
      </c>
      <c r="E68" t="s">
        <v>266</v>
      </c>
      <c r="F68" s="176"/>
      <c r="G68" s="190"/>
      <c r="H68" s="190"/>
      <c r="I68" s="190"/>
      <c r="J68" s="93" t="s">
        <v>267</v>
      </c>
      <c r="K68" s="43" t="s">
        <v>268</v>
      </c>
      <c r="L68" s="43"/>
      <c r="AU68" t="b">
        <f t="shared" si="0"/>
        <v>0</v>
      </c>
      <c r="AV68" t="b">
        <f t="shared" si="1"/>
        <v>0</v>
      </c>
      <c r="AW68" t="b">
        <f t="shared" si="2"/>
        <v>0</v>
      </c>
      <c r="AX68" t="b">
        <f t="shared" si="3"/>
        <v>0</v>
      </c>
      <c r="AY68" t="b">
        <f t="shared" si="4"/>
        <v>0</v>
      </c>
      <c r="AZ68" t="b">
        <f t="shared" si="5"/>
        <v>0</v>
      </c>
      <c r="BA68" t="b">
        <f t="shared" si="6"/>
        <v>0</v>
      </c>
      <c r="BB68" t="b">
        <f t="shared" si="7"/>
        <v>0</v>
      </c>
      <c r="BC68" t="b">
        <f t="shared" si="8"/>
        <v>0</v>
      </c>
      <c r="BD68" t="b">
        <f t="shared" si="9"/>
        <v>0</v>
      </c>
      <c r="BE68" t="b">
        <f t="shared" si="10"/>
        <v>0</v>
      </c>
      <c r="BF68" t="b">
        <f t="shared" si="11"/>
        <v>0</v>
      </c>
      <c r="BG68" t="b">
        <f t="shared" si="12"/>
        <v>0</v>
      </c>
      <c r="BH68" t="b">
        <f t="shared" si="13"/>
        <v>0</v>
      </c>
      <c r="BI68" t="b">
        <f t="shared" si="14"/>
        <v>0</v>
      </c>
      <c r="BJ68" t="b">
        <f t="shared" si="15"/>
        <v>0</v>
      </c>
      <c r="BK68" t="b">
        <f t="shared" si="16"/>
        <v>0</v>
      </c>
      <c r="BL68" t="b">
        <f t="shared" si="17"/>
        <v>0</v>
      </c>
      <c r="BM68" t="b">
        <f t="shared" si="18"/>
        <v>0</v>
      </c>
      <c r="BN68" t="b">
        <f t="shared" si="19"/>
        <v>0</v>
      </c>
    </row>
    <row r="69" spans="1:66" x14ac:dyDescent="0.55000000000000004">
      <c r="A69" s="163">
        <v>16</v>
      </c>
      <c r="B69" s="163" t="s">
        <v>269</v>
      </c>
      <c r="E69" t="s">
        <v>270</v>
      </c>
      <c r="F69" s="152" t="s">
        <v>271</v>
      </c>
      <c r="G69" s="152">
        <v>9</v>
      </c>
      <c r="H69" s="83" t="s">
        <v>272</v>
      </c>
      <c r="I69" s="152" t="s">
        <v>273</v>
      </c>
      <c r="J69" s="43" t="s">
        <v>274</v>
      </c>
      <c r="K69" s="43"/>
      <c r="L69" s="43"/>
      <c r="M69" t="s">
        <v>131</v>
      </c>
      <c r="N69" t="s">
        <v>130</v>
      </c>
      <c r="O69" t="s">
        <v>155</v>
      </c>
      <c r="P69" t="s">
        <v>156</v>
      </c>
      <c r="V69">
        <v>0.72299999999999998</v>
      </c>
      <c r="W69">
        <v>1.4470000000000001</v>
      </c>
      <c r="X69">
        <v>1.351</v>
      </c>
      <c r="Y69">
        <v>1.123</v>
      </c>
      <c r="AE69" t="s">
        <v>1849</v>
      </c>
      <c r="AF69" t="s">
        <v>1849</v>
      </c>
      <c r="AG69" t="s">
        <v>1844</v>
      </c>
      <c r="AH69" t="s">
        <v>1844</v>
      </c>
      <c r="AU69" t="b">
        <f t="shared" si="0"/>
        <v>0</v>
      </c>
      <c r="AV69" t="b">
        <f t="shared" si="1"/>
        <v>0</v>
      </c>
      <c r="AW69" t="b">
        <f t="shared" si="2"/>
        <v>0</v>
      </c>
      <c r="AX69" t="b">
        <f t="shared" si="3"/>
        <v>0</v>
      </c>
      <c r="AY69" t="b">
        <f t="shared" si="4"/>
        <v>0</v>
      </c>
      <c r="AZ69" t="b">
        <f t="shared" si="5"/>
        <v>0</v>
      </c>
      <c r="BA69" t="b">
        <f t="shared" si="6"/>
        <v>0</v>
      </c>
      <c r="BB69" t="b">
        <f t="shared" si="7"/>
        <v>0</v>
      </c>
      <c r="BC69">
        <f t="shared" si="8"/>
        <v>1.123</v>
      </c>
      <c r="BD69">
        <f t="shared" si="9"/>
        <v>1.351</v>
      </c>
      <c r="BE69" t="b">
        <f t="shared" si="10"/>
        <v>0</v>
      </c>
      <c r="BF69" t="b">
        <f t="shared" si="11"/>
        <v>0</v>
      </c>
      <c r="BG69" t="b">
        <f t="shared" si="12"/>
        <v>0</v>
      </c>
      <c r="BH69">
        <f t="shared" si="13"/>
        <v>1.4470000000000001</v>
      </c>
      <c r="BI69">
        <f t="shared" si="14"/>
        <v>0.72299999999999998</v>
      </c>
      <c r="BJ69" t="b">
        <f t="shared" si="15"/>
        <v>0</v>
      </c>
      <c r="BK69" t="b">
        <f t="shared" si="16"/>
        <v>0</v>
      </c>
      <c r="BL69" t="b">
        <f t="shared" si="17"/>
        <v>0</v>
      </c>
      <c r="BM69" t="b">
        <f t="shared" si="18"/>
        <v>0</v>
      </c>
      <c r="BN69" t="b">
        <f t="shared" si="19"/>
        <v>0</v>
      </c>
    </row>
    <row r="70" spans="1:66" x14ac:dyDescent="0.55000000000000004">
      <c r="A70" s="163"/>
      <c r="B70" s="163"/>
      <c r="F70" s="152"/>
      <c r="G70" s="152"/>
      <c r="H70" s="152" t="s">
        <v>275</v>
      </c>
      <c r="I70" s="152"/>
      <c r="J70" s="43" t="s">
        <v>276</v>
      </c>
      <c r="K70" s="43"/>
      <c r="L70" s="43"/>
      <c r="M70" t="s">
        <v>104</v>
      </c>
      <c r="N70" t="s">
        <v>71</v>
      </c>
      <c r="O70" t="s">
        <v>70</v>
      </c>
      <c r="P70" t="s">
        <v>69</v>
      </c>
      <c r="V70">
        <v>1.2889999999999999</v>
      </c>
      <c r="W70">
        <v>0.59599999999999997</v>
      </c>
      <c r="X70">
        <v>1.6579999999999999</v>
      </c>
      <c r="Y70">
        <v>1.2370000000000001</v>
      </c>
      <c r="AG70" t="s">
        <v>1844</v>
      </c>
      <c r="AH70" t="s">
        <v>1844</v>
      </c>
      <c r="AU70" t="b">
        <f t="shared" ref="AU70:AU133" si="20">IF(OR(M70="D-53", M70="53-D"), V70, IF(OR(N70="D-53", N70="53-D"), W70, IF(OR(O70="D-53", O70="53-D"), X70, IF(OR(P70="D-53", P70="53-D"), Y70, IF(OR(Q70="D-53", Q70="53-D"), Z70, IF(OR(R70="D-53", R70="53-D"), AA70, IF(OR(S70="D-53", S70="53-D"), AB70, IF(OR(T70="D-53", T70="53-D"), AC70, IF(OR(U70="D-53", U70="53-D"), AD70)))))))))</f>
        <v>0</v>
      </c>
      <c r="AV70" t="b">
        <f t="shared" ref="AV70:AV133" si="21">IF(OR(M70="M-54", M70="54-M"), V70, IF(OR(N70="M-54", N70="54-M"), W70, IF(OR(O70="M-54", O70="54-M"), X70, IF(OR(P70="M-54", P70="54-M"), Y70, IF(OR(Q70="M-54", Q70="54-M"), Z70, IF(OR(R70="M-54", R70="54-M"), AA70, IF(OR(S70="M-54", S70="54-M"), AB70, IF(OR(T70="M-54", T70="54-M"), AC70, IF(OR(U70="M-54", U70="54-M"), AD70)))))))))</f>
        <v>0</v>
      </c>
      <c r="AW70" t="b">
        <f t="shared" ref="AW70:AW133" si="22">IF(OR(M70="D-54", M70="54-D"), V70, IF(OR(N70="D-54", N70="54-D"), W70, IF(OR(O70="D-54", O70="54-D"), X70, IF(OR(P70="D-54", P70="54-D"), Y70, IF(OR(Q70="D-54", Q70="54-D"), Z70, IF(OR(R70="D-54", R70="54-D"), AA70, IF(OR(S70="D-54", S70="54-D"), AB70, IF(OR(T70="D-54", T70="54-D"), AC70, IF(OR(U70="D-54", U70="54-D"), AD70)))))))))</f>
        <v>0</v>
      </c>
      <c r="AX70">
        <f t="shared" ref="AX70:AX133" si="23">IF(OR(M70="M-55", M70="55-M"), V70, IF(OR(N70="M-55", N70="55-M"), W70, IF(OR(O70="M-55", O70="55-M"), X70, IF(OR(P70="M-55", P70="55-M"), Y70, IF(OR(Q70="M-55", Q70="55-M"), Z70, IF(OR(R70="M-55", R70="55-M"), AA70, IF(OR(S70="M-55", S70="55-M"), AB70, IF(OR(T70="M-55", T70="55-M"), AC70, IF(OR(U70="M-55", U70="55-M"), AD70)))))))))</f>
        <v>1.6579999999999999</v>
      </c>
      <c r="AY70">
        <f t="shared" ref="AY70:AY133" si="24">IF(OR(M70="D-55", M70="55-D"), V70, IF(OR(N70="D-55", N70="55-D"), W70, IF(OR(O70="D-55", O70="55-D"), X70, IF(OR(P70="D-55", P70="55-D"), Y70, IF(OR(Q70="D-55", Q70="55-D"), Z70, IF(OR(R70="D-55", R70="55-D"), AA70, IF(OR(S70="D-55", S70="55-D"), AB70, IF(OR(T70="D-55", T70="55-D"), AC70, IF(OR(U70="D-55", U70="55-D"), AD70)))))))))</f>
        <v>1.2370000000000001</v>
      </c>
      <c r="AZ70" t="b">
        <f t="shared" ref="AZ70:AZ133" si="25">IF(OR(M70="D-63", M70="63-D"), V70, IF(OR(N70="D-63", N70="63-D"), W70, IF(OR(O70="D-63", O70="63-D"), X70, IF(OR(P70="D-63", P70="63-D"), Y70, IF(OR(Q70="D-63", Q70="63-D"), Z70, IF(OR(R70="D-63", R70="63-D"), AA70, IF(OR(S70="D-63", S70="63-D"), AB70, IF(OR(T70="D-63", T70="63-D"), AC70, IF(OR(U70="D-63", U70="63-D"), AD70)))))))))</f>
        <v>0</v>
      </c>
      <c r="BA70" t="b">
        <f t="shared" ref="BA70:BA133" si="26">IF(OR(M70="M-64", M70="64-M"), V70, IF(OR(N70="M-64", N70="64-M"), W70, IF(OR(O70="M-64", O70="64-M"), X70, IF(OR(P70="M-64", P70="64-M"), Y70, IF(OR(Q70="M-64", Q70="64-M"), Z70, IF(OR(R70="M-64", R70="64-M"), AA70, IF(OR(S70="M-64", S70="64-M"), AB70, IF(OR(T70="M-64", T70="64-M"), AC70, IF(OR(U70="M-64", U70="64-M"), AD70)))))))))</f>
        <v>0</v>
      </c>
      <c r="BB70" t="b">
        <f t="shared" ref="BB70:BB133" si="27">IF(OR(M70="D-64", M70="64-D"), V70, IF(OR(N70="D-64", N70="64-D"), W70, IF(OR(O70="D-64", O70="64-D"), X70, IF(OR(P70="D-64", P70="64-D"), Y70, IF(OR(Q70="D-64", Q70="64-D"), Z70, IF(OR(R70="D-64", R70="64-D"), AA70, IF(OR(S70="D-64", S70="64-D"), AB70, IF(OR(T70="D-64", T70="64-D"), AC70, IF(OR(U70="D-64", U70="64-D"), AD70)))))))))</f>
        <v>0</v>
      </c>
      <c r="BC70" t="b">
        <f t="shared" ref="BC70:BC133" si="28">IF(OR(M70="M-65", M70="65-M"), V70, IF(OR(N70="M-65", N70="65-M"), W70, IF(OR(O70="M-65", O70="65-M"), X70, IF(OR(P70="M-65", P70="65-M"), Y70, IF(OR(Q70="M-65", Q70="65-M"), Z70, IF(OR(R70="M-65", R70="65-M"), AA70, IF(OR(S70="M-65", S70="65-M"), AB70, IF(OR(T70="M-65", T70="65-M"), AC70, IF(OR(U70="M-65", U70="65-M"), AD70)))))))))</f>
        <v>0</v>
      </c>
      <c r="BD70" t="b">
        <f t="shared" ref="BD70:BD133" si="29">IF(OR(M70="D-65", M70="65-D"), V70, IF(OR(N70="D-65", N70="65-D"), W70, IF(OR(O70="D-65", O70="65-D"), X70, IF(OR(P70="D-65", P70="65-D"), Y70, IF(OR(Q70="D-65", Q70="65-D"), Z70, IF(OR(R70="D-65", R70="65-D"), AA70, IF(OR(S70="D-65", S70="65-D"), AB70, IF(OR(T70="D-65", T70="65-D"), AC70, IF(OR(U70="D-65", U70="65-D"), AD70)))))))))</f>
        <v>0</v>
      </c>
      <c r="BE70" t="b">
        <f t="shared" ref="BE70:BE133" si="30">IF(OR(M70="D-73", M70="73-D"), V70, IF(OR(N70="D-73", N70="73-D"), W70, IF(OR(O70="D-73", O70="73-D"), X70, IF(OR(P70="D-73", P70="73-D"), Y70, IF(OR(Q70="D-73", Q70="73-D"), Z70, IF(OR(R70="D-73", R70="73-D"), AA70, IF(OR(S70="D-73", S70="73-D"), AB70, IF(OR(T70="D-73", T70="73-D"), AC70, IF(OR(U70="D-73", U70="73-D"), AD70)))))))))</f>
        <v>0</v>
      </c>
      <c r="BF70" t="b">
        <f t="shared" ref="BF70:BF133" si="31">IF(OR(M70="M-74", M70="74-M"), V70, IF(OR(N70="M-74", N70="74-M"), W70, IF(OR(O70="M-74", O70="74-M"), X70, IF(OR(P70="M-74", P70="74-M"), Y70, IF(OR(Q70="M-74", Q70="74-M"), Z70, IF(OR(R70="M-74", R70="74-M"), AA70, IF(OR(S70="M-74", S70="74-M"), AB70, IF(OR(T70="M-74", T70="74-M"), AC70, IF(OR(U70="M-74", U70="74-M"), AD70)))))))))</f>
        <v>0</v>
      </c>
      <c r="BG70" t="b">
        <f t="shared" ref="BG70:BG133" si="32">IF(OR(M70="D-74", M70="74-D"), V70, IF(OR(N70="D-74", N70="74-D"), W70, IF(OR(O70="D-74", O70="74-D"), X70, IF(OR(P70="D-74", P70="74-D"), Y70, IF(OR(Q70="D-74", Q70="74-D"), Z70, IF(OR(R70="D-74", R70="74-D"), AA70, IF(OR(S70="D-74", S70="74-D"), AB70, IF(OR(T70="D-74", T70="74-D"), AC70, IF(OR(U70="D-74", U70="74-D"), AD70)))))))))</f>
        <v>0</v>
      </c>
      <c r="BH70" t="b">
        <f t="shared" ref="BH70:BH133" si="33">IF(OR(M70="M-75", M70="75-M"), V70, IF(OR(N70="M-75", N70="75-M"), W70, IF(OR(O70="M-75", O70="75-M"), X70, IF(OR(P70="M-75", P70="75-M"), Y70, IF(OR(Q70="M-75", Q70="75-M"), Z70, IF(OR(R70="M-75", R70="75-M"), AA70, IF(OR(S70="M-75", S70="75-M"), AB70, IF(OR(T70="M-75", T70="75-M"), AC70, IF(OR(U70="M-75", U70="75-M"), AD70)))))))))</f>
        <v>0</v>
      </c>
      <c r="BI70" t="b">
        <f t="shared" ref="BI70:BI133" si="34">IF(OR(M70="D-75", M70="75-D"), V70, IF(OR(N70="D-75", N70="75-D"), W70, IF(OR(O70="D-75", O70="75-D"), X70, IF(OR(P70="D-75", P70="75-D"), Y70, IF(OR(Q70="D-75", Q70="75-D"), Z70, IF(OR(R70="D-75", R70="75-D"), AA70, IF(OR(S70="D-75", S70="75-D"), AB70, IF(OR(T70="D-75", T70="75-D"), AC70, IF(OR(U70="D-75", U70="75-D"), AD70)))))))))</f>
        <v>0</v>
      </c>
      <c r="BJ70" t="b">
        <f t="shared" ref="BJ70:BJ133" si="35">IF(OR(M70="D-83", M70="83-D"), V70, IF(OR(N70="D-83", N70="83-D"), W70, IF(OR(O70="D-83", O70="83-D"), X70, IF(OR(P70="D-83", P70="83-D"), Y70, IF(OR(Q70="D-83", Q70="83-D"), Z70, IF(OR(R70="D-83", R70="83-D"), AA70, IF(OR(S70="D-83", S70="83-D"), AB70, IF(OR(T70="D-83", T70="83-D"), AC70, IF(OR(U70="D-83", U70="83-D"), AD70)))))))))</f>
        <v>0</v>
      </c>
      <c r="BK70" t="b">
        <f t="shared" ref="BK70:BK133" si="36">IF(OR(M70="M-84", M70="84-M"), V70, IF(OR(N70="M-84", N70="84-M"), W70, IF(OR(O70="M-84", O70="84-M"), X70, IF(OR(P70="M-84", P70="84-M"), Y70, IF(OR(Q70="M-84", Q70="84-M"), Z70, IF(OR(R70="M-84", R70="84-M"), AA70, IF(OR(S70="M-84", S70="84-M"), AB70, IF(OR(T70="M-84", T70="84-M"), AC70, IF(OR(U70="M-84", U70="84-M"), AD70)))))))))</f>
        <v>0</v>
      </c>
      <c r="BL70" t="b">
        <f t="shared" ref="BL70:BL133" si="37">IF(OR(M70="D-84", M70="84-D"), V70, IF(OR(N70="D-84", N70="84-D"), W70, IF(OR(O70="D-84", O70="84-D"), X70, IF(OR(P70="D-84", P70="84-D"), Y70, IF(OR(Q70="D-84", Q70="84-D"), Z70, IF(OR(R70="D-84", R70="84-D"), AA70, IF(OR(S70="D-84", S70="84-D"), AB70, IF(OR(T70="D-84", T70="84-D"), AC70, IF(OR(U70="D-84", U70="84-D"), AD70)))))))))</f>
        <v>0</v>
      </c>
      <c r="BM70">
        <f t="shared" ref="BM70:BM133" si="38">IF(OR(M70="M-85", M70="85-M"), V70, IF(OR(N70="M-85", N70="85-M"), W70, IF(OR(O70="M-85", O70="85-M"), X70, IF(OR(P70="M-85", P70="85-M"), Y70, IF(OR(Q70="M-85", Q70="85-M"), Z70, IF(OR(R70="M-85", R70="85-M"), AA70, IF(OR(S70="M-85", S70="85-M"), AB70, IF(OR(T70="M-85", T70="85-M"), AC70, IF(OR(U70="M-85", U70="85-M"), AD70)))))))))</f>
        <v>1.2889999999999999</v>
      </c>
      <c r="BN70">
        <f t="shared" ref="BN70:BN133" si="39">IF(OR(M70="D-85", M70="85-D"), V70, IF(OR(N70="D-85", N70="85-D"), W70, IF(OR(O70="D-85", O70="85-D"), X70, IF(OR(P70="D-85", P70="85-D"), Y70, IF(OR(Q70="D-85", Q70="85-D"), Z70, IF(OR(R70="D-85", R70="85-D"), AA70, IF(OR(S70="D-85", S70="85-D"), AB70, IF(OR(T70="D-85", T70="85-D"), AC70, IF(OR(U70="D-85", U70="85-D"), AD70)))))))))</f>
        <v>0.59599999999999997</v>
      </c>
    </row>
    <row r="71" spans="1:66" x14ac:dyDescent="0.55000000000000004">
      <c r="A71" s="163"/>
      <c r="B71" s="163"/>
      <c r="C71" t="s">
        <v>277</v>
      </c>
      <c r="F71" s="152"/>
      <c r="G71" s="152"/>
      <c r="H71" s="152"/>
      <c r="I71" s="152"/>
      <c r="J71" s="43" t="s">
        <v>278</v>
      </c>
      <c r="K71" s="43"/>
      <c r="L71" s="43"/>
      <c r="M71" t="s">
        <v>104</v>
      </c>
      <c r="N71" t="s">
        <v>71</v>
      </c>
      <c r="O71" t="s">
        <v>279</v>
      </c>
      <c r="P71" t="s">
        <v>70</v>
      </c>
      <c r="Q71" t="s">
        <v>69</v>
      </c>
      <c r="V71">
        <v>1.3680000000000001</v>
      </c>
      <c r="W71">
        <v>1</v>
      </c>
      <c r="X71">
        <v>1.0269999999999999</v>
      </c>
      <c r="Y71">
        <v>1.476</v>
      </c>
      <c r="Z71">
        <v>1.571</v>
      </c>
      <c r="AH71" t="s">
        <v>1844</v>
      </c>
      <c r="AI71" t="s">
        <v>1844</v>
      </c>
      <c r="AU71" t="b">
        <f t="shared" si="20"/>
        <v>0</v>
      </c>
      <c r="AV71" t="b">
        <f t="shared" si="21"/>
        <v>0</v>
      </c>
      <c r="AW71" t="b">
        <f t="shared" si="22"/>
        <v>0</v>
      </c>
      <c r="AX71">
        <f t="shared" si="23"/>
        <v>1.476</v>
      </c>
      <c r="AY71">
        <f t="shared" si="24"/>
        <v>1.571</v>
      </c>
      <c r="AZ71" t="b">
        <f t="shared" si="25"/>
        <v>0</v>
      </c>
      <c r="BA71" t="b">
        <f t="shared" si="26"/>
        <v>0</v>
      </c>
      <c r="BB71" t="b">
        <f t="shared" si="27"/>
        <v>0</v>
      </c>
      <c r="BC71" t="b">
        <f t="shared" si="28"/>
        <v>0</v>
      </c>
      <c r="BD71" t="b">
        <f t="shared" si="29"/>
        <v>0</v>
      </c>
      <c r="BE71" t="b">
        <f t="shared" si="30"/>
        <v>0</v>
      </c>
      <c r="BF71" t="b">
        <f t="shared" si="31"/>
        <v>0</v>
      </c>
      <c r="BG71" t="b">
        <f t="shared" si="32"/>
        <v>0</v>
      </c>
      <c r="BH71" t="b">
        <f t="shared" si="33"/>
        <v>0</v>
      </c>
      <c r="BI71" t="b">
        <f t="shared" si="34"/>
        <v>0</v>
      </c>
      <c r="BJ71" t="b">
        <f t="shared" si="35"/>
        <v>0</v>
      </c>
      <c r="BK71" t="b">
        <f t="shared" si="36"/>
        <v>0</v>
      </c>
      <c r="BL71" t="b">
        <f t="shared" si="37"/>
        <v>0</v>
      </c>
      <c r="BM71">
        <f t="shared" si="38"/>
        <v>1.3680000000000001</v>
      </c>
      <c r="BN71">
        <f t="shared" si="39"/>
        <v>1</v>
      </c>
    </row>
    <row r="72" spans="1:66" x14ac:dyDescent="0.55000000000000004">
      <c r="A72" s="163"/>
      <c r="B72" s="163"/>
      <c r="F72" s="152"/>
      <c r="G72" s="152"/>
      <c r="H72" s="152"/>
      <c r="I72" s="152"/>
      <c r="J72" s="43" t="s">
        <v>280</v>
      </c>
      <c r="K72" s="43"/>
      <c r="L72" s="43"/>
      <c r="M72" t="s">
        <v>130</v>
      </c>
      <c r="N72" t="s">
        <v>131</v>
      </c>
      <c r="O72" t="s">
        <v>155</v>
      </c>
      <c r="P72" t="s">
        <v>156</v>
      </c>
      <c r="V72">
        <v>1.419</v>
      </c>
      <c r="W72">
        <v>0.72799999999999998</v>
      </c>
      <c r="X72">
        <v>1.2370000000000001</v>
      </c>
      <c r="Y72">
        <v>1.198</v>
      </c>
      <c r="AE72" t="s">
        <v>1849</v>
      </c>
      <c r="AF72" t="s">
        <v>1849</v>
      </c>
      <c r="AU72" t="b">
        <f t="shared" si="20"/>
        <v>0</v>
      </c>
      <c r="AV72" t="b">
        <f t="shared" si="21"/>
        <v>0</v>
      </c>
      <c r="AW72" t="b">
        <f t="shared" si="22"/>
        <v>0</v>
      </c>
      <c r="AX72" t="b">
        <f t="shared" si="23"/>
        <v>0</v>
      </c>
      <c r="AY72" t="b">
        <f t="shared" si="24"/>
        <v>0</v>
      </c>
      <c r="AZ72" t="b">
        <f t="shared" si="25"/>
        <v>0</v>
      </c>
      <c r="BA72" t="b">
        <f t="shared" si="26"/>
        <v>0</v>
      </c>
      <c r="BB72" t="b">
        <f t="shared" si="27"/>
        <v>0</v>
      </c>
      <c r="BC72">
        <f t="shared" si="28"/>
        <v>1.198</v>
      </c>
      <c r="BD72">
        <f t="shared" si="29"/>
        <v>1.2370000000000001</v>
      </c>
      <c r="BE72" t="b">
        <f t="shared" si="30"/>
        <v>0</v>
      </c>
      <c r="BF72" t="b">
        <f t="shared" si="31"/>
        <v>0</v>
      </c>
      <c r="BG72" t="b">
        <f t="shared" si="32"/>
        <v>0</v>
      </c>
      <c r="BH72">
        <f t="shared" si="33"/>
        <v>1.419</v>
      </c>
      <c r="BI72">
        <f t="shared" si="34"/>
        <v>0.72799999999999998</v>
      </c>
      <c r="BJ72" t="b">
        <f t="shared" si="35"/>
        <v>0</v>
      </c>
      <c r="BK72" t="b">
        <f t="shared" si="36"/>
        <v>0</v>
      </c>
      <c r="BL72" t="b">
        <f t="shared" si="37"/>
        <v>0</v>
      </c>
      <c r="BM72" t="b">
        <f t="shared" si="38"/>
        <v>0</v>
      </c>
      <c r="BN72" t="b">
        <f t="shared" si="39"/>
        <v>0</v>
      </c>
    </row>
    <row r="73" spans="1:66" x14ac:dyDescent="0.55000000000000004">
      <c r="B73" t="s">
        <v>281</v>
      </c>
      <c r="F73" s="83" t="s">
        <v>282</v>
      </c>
      <c r="G73" s="67">
        <v>5.6</v>
      </c>
      <c r="H73" s="67" t="s">
        <v>283</v>
      </c>
      <c r="I73" s="83" t="s">
        <v>34</v>
      </c>
      <c r="J73" s="29" t="s">
        <v>284</v>
      </c>
      <c r="K73" s="32" t="s">
        <v>285</v>
      </c>
      <c r="L73" s="43"/>
      <c r="AU73" t="b">
        <f t="shared" si="20"/>
        <v>0</v>
      </c>
      <c r="AV73" t="b">
        <f t="shared" si="21"/>
        <v>0</v>
      </c>
      <c r="AW73" t="b">
        <f t="shared" si="22"/>
        <v>0</v>
      </c>
      <c r="AX73" t="b">
        <f t="shared" si="23"/>
        <v>0</v>
      </c>
      <c r="AY73" t="b">
        <f t="shared" si="24"/>
        <v>0</v>
      </c>
      <c r="AZ73" t="b">
        <f t="shared" si="25"/>
        <v>0</v>
      </c>
      <c r="BA73" t="b">
        <f t="shared" si="26"/>
        <v>0</v>
      </c>
      <c r="BB73" t="b">
        <f t="shared" si="27"/>
        <v>0</v>
      </c>
      <c r="BC73" t="b">
        <f t="shared" si="28"/>
        <v>0</v>
      </c>
      <c r="BD73" t="b">
        <f t="shared" si="29"/>
        <v>0</v>
      </c>
      <c r="BE73" t="b">
        <f t="shared" si="30"/>
        <v>0</v>
      </c>
      <c r="BF73" t="b">
        <f t="shared" si="31"/>
        <v>0</v>
      </c>
      <c r="BG73" t="b">
        <f t="shared" si="32"/>
        <v>0</v>
      </c>
      <c r="BH73" t="b">
        <f t="shared" si="33"/>
        <v>0</v>
      </c>
      <c r="BI73" t="b">
        <f t="shared" si="34"/>
        <v>0</v>
      </c>
      <c r="BJ73" t="b">
        <f t="shared" si="35"/>
        <v>0</v>
      </c>
      <c r="BK73" t="b">
        <f t="shared" si="36"/>
        <v>0</v>
      </c>
      <c r="BL73" t="b">
        <f t="shared" si="37"/>
        <v>0</v>
      </c>
      <c r="BM73" t="b">
        <f t="shared" si="38"/>
        <v>0</v>
      </c>
      <c r="BN73" t="b">
        <f t="shared" si="39"/>
        <v>0</v>
      </c>
    </row>
    <row r="74" spans="1:66" x14ac:dyDescent="0.55000000000000004">
      <c r="A74" s="163">
        <v>17</v>
      </c>
      <c r="B74" s="181" t="s">
        <v>286</v>
      </c>
      <c r="C74" s="70"/>
      <c r="D74" s="70"/>
      <c r="E74" s="70"/>
      <c r="F74" s="181" t="s">
        <v>115</v>
      </c>
      <c r="G74" s="152">
        <v>6.11</v>
      </c>
      <c r="H74" s="152" t="s">
        <v>287</v>
      </c>
      <c r="I74" s="152" t="s">
        <v>273</v>
      </c>
      <c r="J74" s="43" t="s">
        <v>288</v>
      </c>
      <c r="K74" s="43"/>
      <c r="L74" s="43"/>
      <c r="M74" t="s">
        <v>71</v>
      </c>
      <c r="N74" t="s">
        <v>69</v>
      </c>
      <c r="O74" t="s">
        <v>70</v>
      </c>
      <c r="P74" t="s">
        <v>99</v>
      </c>
      <c r="V74">
        <v>1.8109999999999999</v>
      </c>
      <c r="W74">
        <v>2.7389999999999999</v>
      </c>
      <c r="X74">
        <v>3.78</v>
      </c>
      <c r="Y74">
        <v>2.0830000000000002</v>
      </c>
      <c r="AU74" t="b">
        <f t="shared" si="20"/>
        <v>0</v>
      </c>
      <c r="AV74" t="b">
        <f t="shared" si="21"/>
        <v>0</v>
      </c>
      <c r="AW74">
        <f t="shared" si="22"/>
        <v>2.0830000000000002</v>
      </c>
      <c r="AX74">
        <f t="shared" si="23"/>
        <v>3.78</v>
      </c>
      <c r="AY74">
        <f t="shared" si="24"/>
        <v>2.7389999999999999</v>
      </c>
      <c r="AZ74" t="b">
        <f t="shared" si="25"/>
        <v>0</v>
      </c>
      <c r="BA74" t="b">
        <f t="shared" si="26"/>
        <v>0</v>
      </c>
      <c r="BB74" t="b">
        <f t="shared" si="27"/>
        <v>0</v>
      </c>
      <c r="BC74" t="b">
        <f t="shared" si="28"/>
        <v>0</v>
      </c>
      <c r="BD74" t="b">
        <f t="shared" si="29"/>
        <v>0</v>
      </c>
      <c r="BE74" t="b">
        <f t="shared" si="30"/>
        <v>0</v>
      </c>
      <c r="BF74" t="b">
        <f t="shared" si="31"/>
        <v>0</v>
      </c>
      <c r="BG74" t="b">
        <f t="shared" si="32"/>
        <v>0</v>
      </c>
      <c r="BH74" t="b">
        <f t="shared" si="33"/>
        <v>0</v>
      </c>
      <c r="BI74" t="b">
        <f t="shared" si="34"/>
        <v>0</v>
      </c>
      <c r="BJ74" t="b">
        <f t="shared" si="35"/>
        <v>0</v>
      </c>
      <c r="BK74" t="b">
        <f t="shared" si="36"/>
        <v>0</v>
      </c>
      <c r="BL74" t="b">
        <f t="shared" si="37"/>
        <v>0</v>
      </c>
      <c r="BM74" t="b">
        <f t="shared" si="38"/>
        <v>0</v>
      </c>
      <c r="BN74">
        <f t="shared" si="39"/>
        <v>1.8109999999999999</v>
      </c>
    </row>
    <row r="75" spans="1:66" x14ac:dyDescent="0.55000000000000004">
      <c r="A75" s="163"/>
      <c r="B75" s="181"/>
      <c r="C75" s="74" t="s">
        <v>289</v>
      </c>
      <c r="D75" s="70"/>
      <c r="E75" s="70" t="s">
        <v>290</v>
      </c>
      <c r="F75" s="181"/>
      <c r="G75" s="152"/>
      <c r="H75" s="152"/>
      <c r="I75" s="152"/>
      <c r="J75" s="43" t="s">
        <v>291</v>
      </c>
      <c r="K75" s="43"/>
      <c r="L75" s="43"/>
      <c r="M75" t="s">
        <v>131</v>
      </c>
      <c r="N75" t="s">
        <v>155</v>
      </c>
      <c r="O75" t="s">
        <v>156</v>
      </c>
      <c r="P75" t="s">
        <v>108</v>
      </c>
      <c r="V75">
        <v>2.0139999999999998</v>
      </c>
      <c r="W75">
        <v>2.3290000000000002</v>
      </c>
      <c r="X75">
        <v>3.3690000000000002</v>
      </c>
      <c r="Y75">
        <v>2.4740000000000002</v>
      </c>
      <c r="AU75" t="b">
        <f t="shared" si="20"/>
        <v>0</v>
      </c>
      <c r="AV75" t="b">
        <f t="shared" si="21"/>
        <v>0</v>
      </c>
      <c r="AW75" t="b">
        <f t="shared" si="22"/>
        <v>0</v>
      </c>
      <c r="AX75" t="b">
        <f t="shared" si="23"/>
        <v>0</v>
      </c>
      <c r="AY75" t="b">
        <f t="shared" si="24"/>
        <v>0</v>
      </c>
      <c r="AZ75" t="b">
        <f t="shared" si="25"/>
        <v>0</v>
      </c>
      <c r="BA75" t="b">
        <f t="shared" si="26"/>
        <v>0</v>
      </c>
      <c r="BB75">
        <f t="shared" si="27"/>
        <v>2.4740000000000002</v>
      </c>
      <c r="BC75">
        <f t="shared" si="28"/>
        <v>3.3690000000000002</v>
      </c>
      <c r="BD75">
        <f t="shared" si="29"/>
        <v>2.3290000000000002</v>
      </c>
      <c r="BE75" t="b">
        <f t="shared" si="30"/>
        <v>0</v>
      </c>
      <c r="BF75" t="b">
        <f t="shared" si="31"/>
        <v>0</v>
      </c>
      <c r="BG75" t="b">
        <f t="shared" si="32"/>
        <v>0</v>
      </c>
      <c r="BH75" t="b">
        <f t="shared" si="33"/>
        <v>0</v>
      </c>
      <c r="BI75">
        <f t="shared" si="34"/>
        <v>2.0139999999999998</v>
      </c>
      <c r="BJ75" t="b">
        <f t="shared" si="35"/>
        <v>0</v>
      </c>
      <c r="BK75" t="b">
        <f t="shared" si="36"/>
        <v>0</v>
      </c>
      <c r="BL75" t="b">
        <f t="shared" si="37"/>
        <v>0</v>
      </c>
      <c r="BM75" t="b">
        <f t="shared" si="38"/>
        <v>0</v>
      </c>
      <c r="BN75" t="b">
        <f t="shared" si="39"/>
        <v>0</v>
      </c>
    </row>
    <row r="76" spans="1:66" x14ac:dyDescent="0.55000000000000004">
      <c r="A76" s="163"/>
      <c r="B76" s="181"/>
      <c r="C76" s="70"/>
      <c r="D76" s="70"/>
      <c r="E76" s="70"/>
      <c r="F76" s="181"/>
      <c r="G76" s="152">
        <v>7.7</v>
      </c>
      <c r="H76" s="152" t="s">
        <v>292</v>
      </c>
      <c r="I76" s="152"/>
      <c r="J76" s="43" t="s">
        <v>293</v>
      </c>
      <c r="K76" s="43"/>
      <c r="L76" s="43"/>
      <c r="M76" t="s">
        <v>104</v>
      </c>
      <c r="N76" t="s">
        <v>71</v>
      </c>
      <c r="O76" t="s">
        <v>70</v>
      </c>
      <c r="P76" t="s">
        <v>69</v>
      </c>
      <c r="V76">
        <v>2.3679999999999999</v>
      </c>
      <c r="W76">
        <v>1.526</v>
      </c>
      <c r="X76">
        <v>3.0390000000000001</v>
      </c>
      <c r="Y76">
        <v>1.855</v>
      </c>
      <c r="AJ76" t="s">
        <v>294</v>
      </c>
      <c r="AS76" s="35" t="s">
        <v>295</v>
      </c>
      <c r="AU76" t="b">
        <f t="shared" si="20"/>
        <v>0</v>
      </c>
      <c r="AV76" t="b">
        <f t="shared" si="21"/>
        <v>0</v>
      </c>
      <c r="AW76" t="b">
        <f t="shared" si="22"/>
        <v>0</v>
      </c>
      <c r="AX76">
        <f t="shared" si="23"/>
        <v>3.0390000000000001</v>
      </c>
      <c r="AY76">
        <f t="shared" si="24"/>
        <v>1.855</v>
      </c>
      <c r="AZ76" t="b">
        <f t="shared" si="25"/>
        <v>0</v>
      </c>
      <c r="BA76" t="b">
        <f t="shared" si="26"/>
        <v>0</v>
      </c>
      <c r="BB76" t="b">
        <f t="shared" si="27"/>
        <v>0</v>
      </c>
      <c r="BC76" t="b">
        <f t="shared" si="28"/>
        <v>0</v>
      </c>
      <c r="BD76" t="b">
        <f t="shared" si="29"/>
        <v>0</v>
      </c>
      <c r="BE76" t="b">
        <f t="shared" si="30"/>
        <v>0</v>
      </c>
      <c r="BF76" t="b">
        <f t="shared" si="31"/>
        <v>0</v>
      </c>
      <c r="BG76" t="b">
        <f t="shared" si="32"/>
        <v>0</v>
      </c>
      <c r="BH76" t="b">
        <f t="shared" si="33"/>
        <v>0</v>
      </c>
      <c r="BI76" t="b">
        <f t="shared" si="34"/>
        <v>0</v>
      </c>
      <c r="BJ76" t="b">
        <f t="shared" si="35"/>
        <v>0</v>
      </c>
      <c r="BK76" t="b">
        <f t="shared" si="36"/>
        <v>0</v>
      </c>
      <c r="BL76" t="b">
        <f t="shared" si="37"/>
        <v>0</v>
      </c>
      <c r="BM76">
        <f t="shared" si="38"/>
        <v>2.3679999999999999</v>
      </c>
      <c r="BN76">
        <f t="shared" si="39"/>
        <v>1.526</v>
      </c>
    </row>
    <row r="77" spans="1:66" x14ac:dyDescent="0.55000000000000004">
      <c r="A77" s="163"/>
      <c r="B77" s="182"/>
      <c r="C77" s="70"/>
      <c r="D77" s="70"/>
      <c r="E77" s="70"/>
      <c r="F77" s="182"/>
      <c r="G77" s="152"/>
      <c r="H77" s="152"/>
      <c r="I77" s="176"/>
      <c r="J77" s="59" t="s">
        <v>296</v>
      </c>
      <c r="K77" s="43"/>
      <c r="L77" s="43"/>
      <c r="M77" t="s">
        <v>131</v>
      </c>
      <c r="N77" t="s">
        <v>155</v>
      </c>
      <c r="O77" t="s">
        <v>156</v>
      </c>
      <c r="P77" t="s">
        <v>108</v>
      </c>
      <c r="V77">
        <v>0.86799999999999999</v>
      </c>
      <c r="W77">
        <v>1.2629999999999999</v>
      </c>
      <c r="X77">
        <v>2.8820000000000001</v>
      </c>
      <c r="Y77">
        <v>2.1709999999999998</v>
      </c>
      <c r="AS77" s="35"/>
      <c r="AU77" t="b">
        <f t="shared" si="20"/>
        <v>0</v>
      </c>
      <c r="AV77" t="b">
        <f t="shared" si="21"/>
        <v>0</v>
      </c>
      <c r="AW77" t="b">
        <f t="shared" si="22"/>
        <v>0</v>
      </c>
      <c r="AX77" t="b">
        <f t="shared" si="23"/>
        <v>0</v>
      </c>
      <c r="AY77" t="b">
        <f t="shared" si="24"/>
        <v>0</v>
      </c>
      <c r="AZ77" t="b">
        <f t="shared" si="25"/>
        <v>0</v>
      </c>
      <c r="BA77" t="b">
        <f t="shared" si="26"/>
        <v>0</v>
      </c>
      <c r="BB77">
        <f t="shared" si="27"/>
        <v>2.1709999999999998</v>
      </c>
      <c r="BC77">
        <f t="shared" si="28"/>
        <v>2.8820000000000001</v>
      </c>
      <c r="BD77">
        <f t="shared" si="29"/>
        <v>1.2629999999999999</v>
      </c>
      <c r="BE77" t="b">
        <f t="shared" si="30"/>
        <v>0</v>
      </c>
      <c r="BF77" t="b">
        <f t="shared" si="31"/>
        <v>0</v>
      </c>
      <c r="BG77" t="b">
        <f t="shared" si="32"/>
        <v>0</v>
      </c>
      <c r="BH77" t="b">
        <f t="shared" si="33"/>
        <v>0</v>
      </c>
      <c r="BI77">
        <f t="shared" si="34"/>
        <v>0.86799999999999999</v>
      </c>
      <c r="BJ77" t="b">
        <f t="shared" si="35"/>
        <v>0</v>
      </c>
      <c r="BK77" t="b">
        <f t="shared" si="36"/>
        <v>0</v>
      </c>
      <c r="BL77" t="b">
        <f t="shared" si="37"/>
        <v>0</v>
      </c>
      <c r="BM77" t="b">
        <f t="shared" si="38"/>
        <v>0</v>
      </c>
      <c r="BN77" t="b">
        <f t="shared" si="39"/>
        <v>0</v>
      </c>
    </row>
    <row r="78" spans="1:66" x14ac:dyDescent="0.55000000000000004">
      <c r="B78" s="54" t="s">
        <v>297</v>
      </c>
      <c r="C78" s="36"/>
      <c r="D78" s="36"/>
      <c r="E78" s="36"/>
      <c r="F78" s="85" t="s">
        <v>298</v>
      </c>
      <c r="G78" s="67">
        <v>5.9</v>
      </c>
      <c r="H78" s="67" t="s">
        <v>299</v>
      </c>
      <c r="I78" s="83" t="s">
        <v>273</v>
      </c>
      <c r="J78" s="63" t="s">
        <v>113</v>
      </c>
      <c r="K78" s="43"/>
      <c r="L78" s="43"/>
      <c r="AS78" s="35"/>
      <c r="AU78" t="b">
        <f t="shared" si="20"/>
        <v>0</v>
      </c>
      <c r="AV78" t="b">
        <f t="shared" si="21"/>
        <v>0</v>
      </c>
      <c r="AW78" t="b">
        <f t="shared" si="22"/>
        <v>0</v>
      </c>
      <c r="AX78" t="b">
        <f t="shared" si="23"/>
        <v>0</v>
      </c>
      <c r="AY78" t="b">
        <f t="shared" si="24"/>
        <v>0</v>
      </c>
      <c r="AZ78" t="b">
        <f t="shared" si="25"/>
        <v>0</v>
      </c>
      <c r="BA78" t="b">
        <f t="shared" si="26"/>
        <v>0</v>
      </c>
      <c r="BB78" t="b">
        <f t="shared" si="27"/>
        <v>0</v>
      </c>
      <c r="BC78" t="b">
        <f t="shared" si="28"/>
        <v>0</v>
      </c>
      <c r="BD78" t="b">
        <f t="shared" si="29"/>
        <v>0</v>
      </c>
      <c r="BE78" t="b">
        <f t="shared" si="30"/>
        <v>0</v>
      </c>
      <c r="BF78" t="b">
        <f t="shared" si="31"/>
        <v>0</v>
      </c>
      <c r="BG78" t="b">
        <f t="shared" si="32"/>
        <v>0</v>
      </c>
      <c r="BH78" t="b">
        <f t="shared" si="33"/>
        <v>0</v>
      </c>
      <c r="BI78" t="b">
        <f t="shared" si="34"/>
        <v>0</v>
      </c>
      <c r="BJ78" t="b">
        <f t="shared" si="35"/>
        <v>0</v>
      </c>
      <c r="BK78" t="b">
        <f t="shared" si="36"/>
        <v>0</v>
      </c>
      <c r="BL78" t="b">
        <f t="shared" si="37"/>
        <v>0</v>
      </c>
      <c r="BM78" t="b">
        <f t="shared" si="38"/>
        <v>0</v>
      </c>
      <c r="BN78" t="b">
        <f t="shared" si="39"/>
        <v>0</v>
      </c>
    </row>
    <row r="79" spans="1:66" x14ac:dyDescent="0.55000000000000004">
      <c r="A79" s="163">
        <v>18</v>
      </c>
      <c r="B79" s="162" t="s">
        <v>300</v>
      </c>
      <c r="C79" s="43"/>
      <c r="D79" s="43"/>
      <c r="E79" s="43"/>
      <c r="F79" s="152" t="s">
        <v>301</v>
      </c>
      <c r="G79" s="83">
        <v>7</v>
      </c>
      <c r="H79" s="83" t="s">
        <v>302</v>
      </c>
      <c r="I79" s="152" t="s">
        <v>39</v>
      </c>
      <c r="J79" s="43" t="s">
        <v>303</v>
      </c>
      <c r="K79" s="43"/>
      <c r="L79" s="43"/>
      <c r="M79" t="s">
        <v>60</v>
      </c>
      <c r="N79" t="s">
        <v>98</v>
      </c>
      <c r="O79" t="s">
        <v>99</v>
      </c>
      <c r="P79" t="s">
        <v>70</v>
      </c>
      <c r="V79">
        <v>0.751</v>
      </c>
      <c r="W79">
        <v>2.0920000000000001</v>
      </c>
      <c r="X79">
        <v>1.895</v>
      </c>
      <c r="Y79">
        <v>1.2629999999999999</v>
      </c>
      <c r="AU79" t="b">
        <f t="shared" si="20"/>
        <v>0</v>
      </c>
      <c r="AV79">
        <f t="shared" si="21"/>
        <v>2.0920000000000001</v>
      </c>
      <c r="AW79">
        <f t="shared" si="22"/>
        <v>1.895</v>
      </c>
      <c r="AX79">
        <f t="shared" si="23"/>
        <v>1.2629999999999999</v>
      </c>
      <c r="AY79" t="b">
        <f t="shared" si="24"/>
        <v>0</v>
      </c>
      <c r="AZ79" t="b">
        <f t="shared" si="25"/>
        <v>0</v>
      </c>
      <c r="BA79" t="b">
        <f t="shared" si="26"/>
        <v>0</v>
      </c>
      <c r="BB79" t="b">
        <f t="shared" si="27"/>
        <v>0</v>
      </c>
      <c r="BC79" t="b">
        <f t="shared" si="28"/>
        <v>0</v>
      </c>
      <c r="BD79" t="b">
        <f t="shared" si="29"/>
        <v>0</v>
      </c>
      <c r="BE79" t="b">
        <f t="shared" si="30"/>
        <v>0</v>
      </c>
      <c r="BF79" t="b">
        <f t="shared" si="31"/>
        <v>0</v>
      </c>
      <c r="BG79" t="b">
        <f t="shared" si="32"/>
        <v>0</v>
      </c>
      <c r="BH79" t="b">
        <f t="shared" si="33"/>
        <v>0</v>
      </c>
      <c r="BI79" t="b">
        <f t="shared" si="34"/>
        <v>0</v>
      </c>
      <c r="BJ79" t="b">
        <f t="shared" si="35"/>
        <v>0</v>
      </c>
      <c r="BK79" t="b">
        <f t="shared" si="36"/>
        <v>0</v>
      </c>
      <c r="BL79">
        <f t="shared" si="37"/>
        <v>0.751</v>
      </c>
      <c r="BM79" t="b">
        <f t="shared" si="38"/>
        <v>0</v>
      </c>
      <c r="BN79" t="b">
        <f t="shared" si="39"/>
        <v>0</v>
      </c>
    </row>
    <row r="80" spans="1:66" x14ac:dyDescent="0.55000000000000004">
      <c r="A80" s="163"/>
      <c r="B80" s="162"/>
      <c r="C80" s="43"/>
      <c r="D80" s="43"/>
      <c r="E80" s="43" t="s">
        <v>304</v>
      </c>
      <c r="F80" s="152"/>
      <c r="G80" s="156">
        <v>7.1</v>
      </c>
      <c r="H80" s="152" t="s">
        <v>305</v>
      </c>
      <c r="I80" s="152"/>
      <c r="J80" s="43" t="s">
        <v>306</v>
      </c>
      <c r="K80" s="43"/>
      <c r="L80" s="43"/>
      <c r="M80" t="s">
        <v>307</v>
      </c>
      <c r="N80" t="s">
        <v>60</v>
      </c>
      <c r="O80" t="s">
        <v>98</v>
      </c>
      <c r="P80" t="s">
        <v>99</v>
      </c>
      <c r="V80">
        <v>1.4390000000000001</v>
      </c>
      <c r="W80">
        <v>1.079</v>
      </c>
      <c r="X80">
        <v>1.333</v>
      </c>
      <c r="Y80">
        <v>1.2370000000000001</v>
      </c>
      <c r="AU80" t="b">
        <f t="shared" si="20"/>
        <v>0</v>
      </c>
      <c r="AV80">
        <f t="shared" si="21"/>
        <v>1.333</v>
      </c>
      <c r="AW80">
        <f t="shared" si="22"/>
        <v>1.2370000000000001</v>
      </c>
      <c r="AX80" t="b">
        <f t="shared" si="23"/>
        <v>0</v>
      </c>
      <c r="AY80" t="b">
        <f t="shared" si="24"/>
        <v>0</v>
      </c>
      <c r="AZ80" t="b">
        <f t="shared" si="25"/>
        <v>0</v>
      </c>
      <c r="BA80" t="b">
        <f t="shared" si="26"/>
        <v>0</v>
      </c>
      <c r="BB80" t="b">
        <f t="shared" si="27"/>
        <v>0</v>
      </c>
      <c r="BC80" t="b">
        <f t="shared" si="28"/>
        <v>0</v>
      </c>
      <c r="BD80" t="b">
        <f t="shared" si="29"/>
        <v>0</v>
      </c>
      <c r="BE80" t="b">
        <f t="shared" si="30"/>
        <v>0</v>
      </c>
      <c r="BF80" t="b">
        <f t="shared" si="31"/>
        <v>0</v>
      </c>
      <c r="BG80" t="b">
        <f t="shared" si="32"/>
        <v>0</v>
      </c>
      <c r="BH80" t="b">
        <f t="shared" si="33"/>
        <v>0</v>
      </c>
      <c r="BI80" t="b">
        <f t="shared" si="34"/>
        <v>0</v>
      </c>
      <c r="BJ80">
        <f t="shared" si="35"/>
        <v>1.4390000000000001</v>
      </c>
      <c r="BK80" t="b">
        <f t="shared" si="36"/>
        <v>0</v>
      </c>
      <c r="BL80">
        <f t="shared" si="37"/>
        <v>1.079</v>
      </c>
      <c r="BM80" t="b">
        <f t="shared" si="38"/>
        <v>0</v>
      </c>
      <c r="BN80" t="b">
        <f t="shared" si="39"/>
        <v>0</v>
      </c>
    </row>
    <row r="81" spans="1:66" x14ac:dyDescent="0.55000000000000004">
      <c r="A81" s="163"/>
      <c r="B81" s="162"/>
      <c r="C81" s="43" t="s">
        <v>308</v>
      </c>
      <c r="D81" s="43"/>
      <c r="E81" s="43"/>
      <c r="F81" s="152"/>
      <c r="G81" s="156"/>
      <c r="H81" s="152"/>
      <c r="I81" s="152"/>
      <c r="J81" s="43" t="s">
        <v>309</v>
      </c>
      <c r="K81" s="43"/>
      <c r="L81" s="43"/>
      <c r="M81" t="s">
        <v>93</v>
      </c>
      <c r="V81">
        <v>1.2110000000000001</v>
      </c>
      <c r="AU81" t="b">
        <f t="shared" si="20"/>
        <v>0</v>
      </c>
      <c r="AV81" t="b">
        <f t="shared" si="21"/>
        <v>0</v>
      </c>
      <c r="AW81" t="b">
        <f t="shared" si="22"/>
        <v>0</v>
      </c>
      <c r="AX81" t="b">
        <f t="shared" si="23"/>
        <v>0</v>
      </c>
      <c r="AY81" t="b">
        <f t="shared" si="24"/>
        <v>0</v>
      </c>
      <c r="AZ81" t="b">
        <f t="shared" si="25"/>
        <v>0</v>
      </c>
      <c r="BA81" t="b">
        <f t="shared" si="26"/>
        <v>0</v>
      </c>
      <c r="BB81" t="b">
        <f t="shared" si="27"/>
        <v>0</v>
      </c>
      <c r="BC81" t="b">
        <f t="shared" si="28"/>
        <v>0</v>
      </c>
      <c r="BD81" t="b">
        <f t="shared" si="29"/>
        <v>0</v>
      </c>
      <c r="BE81" t="b">
        <f t="shared" si="30"/>
        <v>0</v>
      </c>
      <c r="BF81" t="b">
        <f t="shared" si="31"/>
        <v>0</v>
      </c>
      <c r="BG81">
        <f t="shared" si="32"/>
        <v>1.2110000000000001</v>
      </c>
      <c r="BH81" t="b">
        <f t="shared" si="33"/>
        <v>0</v>
      </c>
      <c r="BI81" t="b">
        <f t="shared" si="34"/>
        <v>0</v>
      </c>
      <c r="BJ81" t="b">
        <f t="shared" si="35"/>
        <v>0</v>
      </c>
      <c r="BK81" t="b">
        <f t="shared" si="36"/>
        <v>0</v>
      </c>
      <c r="BL81" t="b">
        <f t="shared" si="37"/>
        <v>0</v>
      </c>
      <c r="BM81" t="b">
        <f t="shared" si="38"/>
        <v>0</v>
      </c>
      <c r="BN81" t="b">
        <f t="shared" si="39"/>
        <v>0</v>
      </c>
    </row>
    <row r="82" spans="1:66" x14ac:dyDescent="0.55000000000000004">
      <c r="A82" s="163"/>
      <c r="B82" s="162"/>
      <c r="C82" s="43"/>
      <c r="D82" s="43"/>
      <c r="E82" s="43"/>
      <c r="F82" s="152"/>
      <c r="G82" s="152">
        <v>8.3000000000000007</v>
      </c>
      <c r="H82" s="152" t="s">
        <v>310</v>
      </c>
      <c r="I82" s="152"/>
      <c r="J82" t="s">
        <v>311</v>
      </c>
      <c r="K82" s="43"/>
      <c r="L82" s="43"/>
      <c r="M82" t="s">
        <v>60</v>
      </c>
      <c r="N82" t="s">
        <v>104</v>
      </c>
      <c r="O82" t="s">
        <v>99</v>
      </c>
      <c r="P82" t="s">
        <v>70</v>
      </c>
      <c r="V82">
        <v>0.78900000000000003</v>
      </c>
      <c r="W82">
        <v>0.97399999999999998</v>
      </c>
      <c r="X82">
        <v>1.895</v>
      </c>
      <c r="Y82">
        <v>1.8160000000000001</v>
      </c>
      <c r="AU82" t="b">
        <f t="shared" si="20"/>
        <v>0</v>
      </c>
      <c r="AV82" t="b">
        <f t="shared" si="21"/>
        <v>0</v>
      </c>
      <c r="AW82">
        <f t="shared" si="22"/>
        <v>1.895</v>
      </c>
      <c r="AX82">
        <f t="shared" si="23"/>
        <v>1.8160000000000001</v>
      </c>
      <c r="AY82" t="b">
        <f t="shared" si="24"/>
        <v>0</v>
      </c>
      <c r="AZ82" t="b">
        <f t="shared" si="25"/>
        <v>0</v>
      </c>
      <c r="BA82" t="b">
        <f t="shared" si="26"/>
        <v>0</v>
      </c>
      <c r="BB82" t="b">
        <f t="shared" si="27"/>
        <v>0</v>
      </c>
      <c r="BC82" t="b">
        <f t="shared" si="28"/>
        <v>0</v>
      </c>
      <c r="BD82" t="b">
        <f t="shared" si="29"/>
        <v>0</v>
      </c>
      <c r="BE82" t="b">
        <f t="shared" si="30"/>
        <v>0</v>
      </c>
      <c r="BF82" t="b">
        <f t="shared" si="31"/>
        <v>0</v>
      </c>
      <c r="BG82" t="b">
        <f t="shared" si="32"/>
        <v>0</v>
      </c>
      <c r="BH82" t="b">
        <f t="shared" si="33"/>
        <v>0</v>
      </c>
      <c r="BI82" t="b">
        <f t="shared" si="34"/>
        <v>0</v>
      </c>
      <c r="BJ82" t="b">
        <f t="shared" si="35"/>
        <v>0</v>
      </c>
      <c r="BK82" t="b">
        <f t="shared" si="36"/>
        <v>0</v>
      </c>
      <c r="BL82">
        <f t="shared" si="37"/>
        <v>0.78900000000000003</v>
      </c>
      <c r="BM82">
        <f t="shared" si="38"/>
        <v>0.97399999999999998</v>
      </c>
      <c r="BN82" t="b">
        <f t="shared" si="39"/>
        <v>0</v>
      </c>
    </row>
    <row r="83" spans="1:66" x14ac:dyDescent="0.55000000000000004">
      <c r="A83" s="163"/>
      <c r="B83" s="162"/>
      <c r="C83" s="43"/>
      <c r="D83" s="43"/>
      <c r="E83" s="43"/>
      <c r="F83" s="152"/>
      <c r="G83" s="152"/>
      <c r="H83" s="152"/>
      <c r="I83" s="152"/>
      <c r="J83" t="s">
        <v>312</v>
      </c>
      <c r="K83" s="43"/>
      <c r="L83" s="43"/>
      <c r="M83" t="s">
        <v>93</v>
      </c>
      <c r="N83" t="s">
        <v>130</v>
      </c>
      <c r="O83" t="s">
        <v>131</v>
      </c>
      <c r="P83" t="s">
        <v>155</v>
      </c>
      <c r="Q83" t="s">
        <v>108</v>
      </c>
      <c r="V83">
        <v>1.921</v>
      </c>
      <c r="W83">
        <v>1.2110000000000001</v>
      </c>
      <c r="X83">
        <v>0.97399999999999998</v>
      </c>
      <c r="Y83">
        <v>1.7370000000000001</v>
      </c>
      <c r="Z83">
        <v>1.7370000000000001</v>
      </c>
      <c r="AU83" t="b">
        <f t="shared" si="20"/>
        <v>0</v>
      </c>
      <c r="AV83" t="b">
        <f t="shared" si="21"/>
        <v>0</v>
      </c>
      <c r="AW83" t="b">
        <f t="shared" si="22"/>
        <v>0</v>
      </c>
      <c r="AX83" t="b">
        <f t="shared" si="23"/>
        <v>0</v>
      </c>
      <c r="AY83" t="b">
        <f t="shared" si="24"/>
        <v>0</v>
      </c>
      <c r="AZ83" t="b">
        <f t="shared" si="25"/>
        <v>0</v>
      </c>
      <c r="BA83" t="b">
        <f t="shared" si="26"/>
        <v>0</v>
      </c>
      <c r="BB83">
        <f t="shared" si="27"/>
        <v>1.7370000000000001</v>
      </c>
      <c r="BC83" t="b">
        <f t="shared" si="28"/>
        <v>0</v>
      </c>
      <c r="BD83">
        <f t="shared" si="29"/>
        <v>1.7370000000000001</v>
      </c>
      <c r="BE83" t="b">
        <f t="shared" si="30"/>
        <v>0</v>
      </c>
      <c r="BF83" t="b">
        <f t="shared" si="31"/>
        <v>0</v>
      </c>
      <c r="BG83">
        <f t="shared" si="32"/>
        <v>1.921</v>
      </c>
      <c r="BH83">
        <f t="shared" si="33"/>
        <v>1.2110000000000001</v>
      </c>
      <c r="BI83">
        <f t="shared" si="34"/>
        <v>0.97399999999999998</v>
      </c>
      <c r="BJ83" t="b">
        <f t="shared" si="35"/>
        <v>0</v>
      </c>
      <c r="BK83" t="b">
        <f t="shared" si="36"/>
        <v>0</v>
      </c>
      <c r="BL83" t="b">
        <f t="shared" si="37"/>
        <v>0</v>
      </c>
      <c r="BM83" t="b">
        <f t="shared" si="38"/>
        <v>0</v>
      </c>
      <c r="BN83" t="b">
        <f t="shared" si="39"/>
        <v>0</v>
      </c>
    </row>
    <row r="84" spans="1:66" x14ac:dyDescent="0.55000000000000004">
      <c r="A84" s="163"/>
      <c r="B84" s="162"/>
      <c r="C84" s="43"/>
      <c r="D84" s="43"/>
      <c r="E84" s="43"/>
      <c r="F84" s="152"/>
      <c r="G84" s="83">
        <v>9</v>
      </c>
      <c r="H84" s="83" t="s">
        <v>313</v>
      </c>
      <c r="I84" s="152"/>
      <c r="AU84" t="b">
        <f t="shared" si="20"/>
        <v>0</v>
      </c>
      <c r="AV84" t="b">
        <f t="shared" si="21"/>
        <v>0</v>
      </c>
      <c r="AW84" t="b">
        <f t="shared" si="22"/>
        <v>0</v>
      </c>
      <c r="AX84" t="b">
        <f t="shared" si="23"/>
        <v>0</v>
      </c>
      <c r="AY84" t="b">
        <f t="shared" si="24"/>
        <v>0</v>
      </c>
      <c r="AZ84" t="b">
        <f t="shared" si="25"/>
        <v>0</v>
      </c>
      <c r="BA84" t="b">
        <f t="shared" si="26"/>
        <v>0</v>
      </c>
      <c r="BB84" t="b">
        <f t="shared" si="27"/>
        <v>0</v>
      </c>
      <c r="BC84" t="b">
        <f t="shared" si="28"/>
        <v>0</v>
      </c>
      <c r="BD84" t="b">
        <f t="shared" si="29"/>
        <v>0</v>
      </c>
      <c r="BE84" t="b">
        <f t="shared" si="30"/>
        <v>0</v>
      </c>
      <c r="BF84" t="b">
        <f t="shared" si="31"/>
        <v>0</v>
      </c>
      <c r="BG84" t="b">
        <f t="shared" si="32"/>
        <v>0</v>
      </c>
      <c r="BH84" t="b">
        <f t="shared" si="33"/>
        <v>0</v>
      </c>
      <c r="BI84" t="b">
        <f t="shared" si="34"/>
        <v>0</v>
      </c>
      <c r="BJ84" t="b">
        <f t="shared" si="35"/>
        <v>0</v>
      </c>
      <c r="BK84" t="b">
        <f t="shared" si="36"/>
        <v>0</v>
      </c>
      <c r="BL84" t="b">
        <f t="shared" si="37"/>
        <v>0</v>
      </c>
      <c r="BM84" t="b">
        <f t="shared" si="38"/>
        <v>0</v>
      </c>
      <c r="BN84" t="b">
        <f t="shared" si="39"/>
        <v>0</v>
      </c>
    </row>
    <row r="85" spans="1:66" x14ac:dyDescent="0.55000000000000004">
      <c r="B85" s="36" t="s">
        <v>314</v>
      </c>
      <c r="C85" s="36"/>
      <c r="D85" s="36"/>
      <c r="E85" s="36"/>
      <c r="F85" s="85" t="s">
        <v>315</v>
      </c>
      <c r="G85" s="83">
        <v>8.1999999999999993</v>
      </c>
      <c r="H85" s="83" t="s">
        <v>316</v>
      </c>
      <c r="I85" s="83" t="s">
        <v>34</v>
      </c>
      <c r="J85" s="33" t="s">
        <v>317</v>
      </c>
      <c r="AU85" t="b">
        <f t="shared" si="20"/>
        <v>0</v>
      </c>
      <c r="AV85" t="b">
        <f t="shared" si="21"/>
        <v>0</v>
      </c>
      <c r="AW85" t="b">
        <f t="shared" si="22"/>
        <v>0</v>
      </c>
      <c r="AX85" t="b">
        <f t="shared" si="23"/>
        <v>0</v>
      </c>
      <c r="AY85" t="b">
        <f t="shared" si="24"/>
        <v>0</v>
      </c>
      <c r="AZ85" t="b">
        <f t="shared" si="25"/>
        <v>0</v>
      </c>
      <c r="BA85" t="b">
        <f t="shared" si="26"/>
        <v>0</v>
      </c>
      <c r="BB85" t="b">
        <f t="shared" si="27"/>
        <v>0</v>
      </c>
      <c r="BC85" t="b">
        <f t="shared" si="28"/>
        <v>0</v>
      </c>
      <c r="BD85" t="b">
        <f t="shared" si="29"/>
        <v>0</v>
      </c>
      <c r="BE85" t="b">
        <f t="shared" si="30"/>
        <v>0</v>
      </c>
      <c r="BF85" t="b">
        <f t="shared" si="31"/>
        <v>0</v>
      </c>
      <c r="BG85" t="b">
        <f t="shared" si="32"/>
        <v>0</v>
      </c>
      <c r="BH85" t="b">
        <f t="shared" si="33"/>
        <v>0</v>
      </c>
      <c r="BI85" t="b">
        <f t="shared" si="34"/>
        <v>0</v>
      </c>
      <c r="BJ85" t="b">
        <f t="shared" si="35"/>
        <v>0</v>
      </c>
      <c r="BK85" t="b">
        <f t="shared" si="36"/>
        <v>0</v>
      </c>
      <c r="BL85" t="b">
        <f t="shared" si="37"/>
        <v>0</v>
      </c>
      <c r="BM85" t="b">
        <f t="shared" si="38"/>
        <v>0</v>
      </c>
      <c r="BN85" t="b">
        <f t="shared" si="39"/>
        <v>0</v>
      </c>
    </row>
    <row r="86" spans="1:66" ht="14.2" customHeight="1" x14ac:dyDescent="0.55000000000000004">
      <c r="A86" s="168">
        <v>19</v>
      </c>
      <c r="B86" s="163" t="s">
        <v>318</v>
      </c>
      <c r="F86" s="152" t="s">
        <v>319</v>
      </c>
      <c r="G86" s="152">
        <v>8.1</v>
      </c>
      <c r="H86" s="152" t="s">
        <v>320</v>
      </c>
      <c r="I86" s="152" t="s">
        <v>39</v>
      </c>
      <c r="J86" t="s">
        <v>321</v>
      </c>
      <c r="M86" t="s">
        <v>104</v>
      </c>
      <c r="N86" t="s">
        <v>71</v>
      </c>
      <c r="V86">
        <v>1.24</v>
      </c>
      <c r="W86">
        <v>0.93300000000000005</v>
      </c>
      <c r="AE86" t="s">
        <v>1848</v>
      </c>
      <c r="AF86" t="s">
        <v>1848</v>
      </c>
      <c r="AU86" t="b">
        <f t="shared" si="20"/>
        <v>0</v>
      </c>
      <c r="AV86" t="b">
        <f t="shared" si="21"/>
        <v>0</v>
      </c>
      <c r="AW86" t="b">
        <f t="shared" si="22"/>
        <v>0</v>
      </c>
      <c r="AX86" t="b">
        <f t="shared" si="23"/>
        <v>0</v>
      </c>
      <c r="AY86" t="b">
        <f t="shared" si="24"/>
        <v>0</v>
      </c>
      <c r="AZ86" t="b">
        <f t="shared" si="25"/>
        <v>0</v>
      </c>
      <c r="BA86" t="b">
        <f t="shared" si="26"/>
        <v>0</v>
      </c>
      <c r="BB86" t="b">
        <f t="shared" si="27"/>
        <v>0</v>
      </c>
      <c r="BC86" t="b">
        <f t="shared" si="28"/>
        <v>0</v>
      </c>
      <c r="BD86" t="b">
        <f t="shared" si="29"/>
        <v>0</v>
      </c>
      <c r="BE86" t="b">
        <f t="shared" si="30"/>
        <v>0</v>
      </c>
      <c r="BF86" t="b">
        <f t="shared" si="31"/>
        <v>0</v>
      </c>
      <c r="BG86" t="b">
        <f t="shared" si="32"/>
        <v>0</v>
      </c>
      <c r="BH86" t="b">
        <f t="shared" si="33"/>
        <v>0</v>
      </c>
      <c r="BI86" t="b">
        <f t="shared" si="34"/>
        <v>0</v>
      </c>
      <c r="BJ86" t="b">
        <f t="shared" si="35"/>
        <v>0</v>
      </c>
      <c r="BK86" t="b">
        <f t="shared" si="36"/>
        <v>0</v>
      </c>
      <c r="BL86" t="b">
        <f t="shared" si="37"/>
        <v>0</v>
      </c>
      <c r="BM86">
        <f t="shared" si="38"/>
        <v>1.24</v>
      </c>
      <c r="BN86">
        <f t="shared" si="39"/>
        <v>0.93300000000000005</v>
      </c>
    </row>
    <row r="87" spans="1:66" ht="14.2" customHeight="1" x14ac:dyDescent="0.55000000000000004">
      <c r="A87" s="168"/>
      <c r="B87" s="163"/>
      <c r="E87" t="s">
        <v>322</v>
      </c>
      <c r="F87" s="152"/>
      <c r="G87" s="152"/>
      <c r="H87" s="152"/>
      <c r="I87" s="152"/>
      <c r="J87" t="s">
        <v>323</v>
      </c>
      <c r="M87" t="s">
        <v>104</v>
      </c>
      <c r="N87" t="s">
        <v>71</v>
      </c>
      <c r="O87" t="s">
        <v>69</v>
      </c>
      <c r="P87" t="s">
        <v>60</v>
      </c>
      <c r="V87">
        <v>1.4370000000000001</v>
      </c>
      <c r="W87">
        <v>1.3120000000000001</v>
      </c>
      <c r="X87">
        <v>0.96</v>
      </c>
      <c r="Y87">
        <v>1.427</v>
      </c>
      <c r="AE87" t="s">
        <v>1848</v>
      </c>
      <c r="AF87" t="s">
        <v>1844</v>
      </c>
      <c r="AG87" t="s">
        <v>1844</v>
      </c>
      <c r="AH87" t="s">
        <v>1848</v>
      </c>
      <c r="AU87" t="b">
        <f t="shared" si="20"/>
        <v>0</v>
      </c>
      <c r="AV87" t="b">
        <f t="shared" si="21"/>
        <v>0</v>
      </c>
      <c r="AW87" t="b">
        <f t="shared" si="22"/>
        <v>0</v>
      </c>
      <c r="AX87" t="b">
        <f t="shared" si="23"/>
        <v>0</v>
      </c>
      <c r="AY87">
        <f t="shared" si="24"/>
        <v>0.96</v>
      </c>
      <c r="AZ87" t="b">
        <f t="shared" si="25"/>
        <v>0</v>
      </c>
      <c r="BA87" t="b">
        <f t="shared" si="26"/>
        <v>0</v>
      </c>
      <c r="BB87" t="b">
        <f t="shared" si="27"/>
        <v>0</v>
      </c>
      <c r="BC87" t="b">
        <f t="shared" si="28"/>
        <v>0</v>
      </c>
      <c r="BD87" t="b">
        <f t="shared" si="29"/>
        <v>0</v>
      </c>
      <c r="BE87" t="b">
        <f t="shared" si="30"/>
        <v>0</v>
      </c>
      <c r="BF87" t="b">
        <f t="shared" si="31"/>
        <v>0</v>
      </c>
      <c r="BG87" t="b">
        <f t="shared" si="32"/>
        <v>0</v>
      </c>
      <c r="BH87" t="b">
        <f t="shared" si="33"/>
        <v>0</v>
      </c>
      <c r="BI87" t="b">
        <f t="shared" si="34"/>
        <v>0</v>
      </c>
      <c r="BJ87" t="b">
        <f t="shared" si="35"/>
        <v>0</v>
      </c>
      <c r="BK87" t="b">
        <f t="shared" si="36"/>
        <v>0</v>
      </c>
      <c r="BL87">
        <f t="shared" si="37"/>
        <v>1.427</v>
      </c>
      <c r="BM87">
        <f t="shared" si="38"/>
        <v>1.4370000000000001</v>
      </c>
      <c r="BN87">
        <f t="shared" si="39"/>
        <v>1.3120000000000001</v>
      </c>
    </row>
    <row r="88" spans="1:66" ht="14.2" customHeight="1" x14ac:dyDescent="0.55000000000000004">
      <c r="A88" s="168"/>
      <c r="B88" s="163"/>
      <c r="F88" s="152"/>
      <c r="G88" s="83">
        <v>8.3000000000000007</v>
      </c>
      <c r="H88" s="83" t="s">
        <v>324</v>
      </c>
      <c r="I88" s="152"/>
      <c r="J88" t="s">
        <v>325</v>
      </c>
      <c r="M88" t="s">
        <v>131</v>
      </c>
      <c r="N88" t="s">
        <v>130</v>
      </c>
      <c r="O88" t="s">
        <v>156</v>
      </c>
      <c r="P88" t="s">
        <v>108</v>
      </c>
      <c r="V88">
        <v>1.1319999999999999</v>
      </c>
      <c r="W88">
        <v>1.421</v>
      </c>
      <c r="X88">
        <v>0.94799999999999995</v>
      </c>
      <c r="Y88">
        <v>1.2110000000000001</v>
      </c>
      <c r="AG88" t="s">
        <v>1846</v>
      </c>
      <c r="AH88" t="s">
        <v>1848</v>
      </c>
      <c r="AU88" t="b">
        <f t="shared" si="20"/>
        <v>0</v>
      </c>
      <c r="AV88" t="b">
        <f t="shared" si="21"/>
        <v>0</v>
      </c>
      <c r="AW88" t="b">
        <f t="shared" si="22"/>
        <v>0</v>
      </c>
      <c r="AX88" t="b">
        <f t="shared" si="23"/>
        <v>0</v>
      </c>
      <c r="AY88" t="b">
        <f t="shared" si="24"/>
        <v>0</v>
      </c>
      <c r="AZ88" t="b">
        <f t="shared" si="25"/>
        <v>0</v>
      </c>
      <c r="BA88" t="b">
        <f t="shared" si="26"/>
        <v>0</v>
      </c>
      <c r="BB88">
        <f t="shared" si="27"/>
        <v>1.2110000000000001</v>
      </c>
      <c r="BC88">
        <f t="shared" si="28"/>
        <v>0.94799999999999995</v>
      </c>
      <c r="BD88" t="b">
        <f t="shared" si="29"/>
        <v>0</v>
      </c>
      <c r="BE88" t="b">
        <f t="shared" si="30"/>
        <v>0</v>
      </c>
      <c r="BF88" t="b">
        <f t="shared" si="31"/>
        <v>0</v>
      </c>
      <c r="BG88" t="b">
        <f t="shared" si="32"/>
        <v>0</v>
      </c>
      <c r="BH88">
        <f t="shared" si="33"/>
        <v>1.421</v>
      </c>
      <c r="BI88">
        <f t="shared" si="34"/>
        <v>1.1319999999999999</v>
      </c>
      <c r="BJ88" t="b">
        <f t="shared" si="35"/>
        <v>0</v>
      </c>
      <c r="BK88" t="b">
        <f t="shared" si="36"/>
        <v>0</v>
      </c>
      <c r="BL88" t="b">
        <f t="shared" si="37"/>
        <v>0</v>
      </c>
      <c r="BM88" t="b">
        <f t="shared" si="38"/>
        <v>0</v>
      </c>
      <c r="BN88" t="b">
        <f t="shared" si="39"/>
        <v>0</v>
      </c>
    </row>
    <row r="89" spans="1:66" ht="14.2" customHeight="1" x14ac:dyDescent="0.55000000000000004">
      <c r="A89" s="168"/>
      <c r="B89" s="163"/>
      <c r="F89" s="152"/>
      <c r="G89" s="67">
        <v>8.8000000000000007</v>
      </c>
      <c r="H89" s="67" t="s">
        <v>326</v>
      </c>
      <c r="I89" s="152"/>
      <c r="J89" s="67" t="s">
        <v>113</v>
      </c>
      <c r="AU89" t="b">
        <f t="shared" si="20"/>
        <v>0</v>
      </c>
      <c r="AV89" t="b">
        <f t="shared" si="21"/>
        <v>0</v>
      </c>
      <c r="AW89" t="b">
        <f t="shared" si="22"/>
        <v>0</v>
      </c>
      <c r="AX89" t="b">
        <f t="shared" si="23"/>
        <v>0</v>
      </c>
      <c r="AY89" t="b">
        <f t="shared" si="24"/>
        <v>0</v>
      </c>
      <c r="AZ89" t="b">
        <f t="shared" si="25"/>
        <v>0</v>
      </c>
      <c r="BA89" t="b">
        <f t="shared" si="26"/>
        <v>0</v>
      </c>
      <c r="BB89" t="b">
        <f t="shared" si="27"/>
        <v>0</v>
      </c>
      <c r="BC89" t="b">
        <f t="shared" si="28"/>
        <v>0</v>
      </c>
      <c r="BD89" t="b">
        <f t="shared" si="29"/>
        <v>0</v>
      </c>
      <c r="BE89" t="b">
        <f t="shared" si="30"/>
        <v>0</v>
      </c>
      <c r="BF89" t="b">
        <f t="shared" si="31"/>
        <v>0</v>
      </c>
      <c r="BG89" t="b">
        <f t="shared" si="32"/>
        <v>0</v>
      </c>
      <c r="BH89" t="b">
        <f t="shared" si="33"/>
        <v>0</v>
      </c>
      <c r="BI89" t="b">
        <f t="shared" si="34"/>
        <v>0</v>
      </c>
      <c r="BJ89" t="b">
        <f t="shared" si="35"/>
        <v>0</v>
      </c>
      <c r="BK89" t="b">
        <f t="shared" si="36"/>
        <v>0</v>
      </c>
      <c r="BL89" t="b">
        <f t="shared" si="37"/>
        <v>0</v>
      </c>
      <c r="BM89" t="b">
        <f t="shared" si="38"/>
        <v>0</v>
      </c>
      <c r="BN89" t="b">
        <f t="shared" si="39"/>
        <v>0</v>
      </c>
    </row>
    <row r="90" spans="1:66" x14ac:dyDescent="0.55000000000000004">
      <c r="A90" s="163">
        <v>20</v>
      </c>
      <c r="B90" s="163" t="s">
        <v>327</v>
      </c>
      <c r="F90" s="152" t="s">
        <v>328</v>
      </c>
      <c r="G90" s="152">
        <v>7.5</v>
      </c>
      <c r="H90" s="152" t="s">
        <v>329</v>
      </c>
      <c r="I90" s="152" t="s">
        <v>39</v>
      </c>
      <c r="J90" t="s">
        <v>330</v>
      </c>
      <c r="M90" t="s">
        <v>131</v>
      </c>
      <c r="N90" t="s">
        <v>130</v>
      </c>
      <c r="O90" t="s">
        <v>155</v>
      </c>
      <c r="P90" t="s">
        <v>156</v>
      </c>
      <c r="V90">
        <v>1.0660000000000001</v>
      </c>
      <c r="W90">
        <v>1.3819999999999999</v>
      </c>
      <c r="X90">
        <v>1.6970000000000001</v>
      </c>
      <c r="Y90">
        <v>1.5</v>
      </c>
      <c r="AE90" t="s">
        <v>1844</v>
      </c>
      <c r="AF90" t="s">
        <v>1844</v>
      </c>
      <c r="AG90" t="s">
        <v>1844</v>
      </c>
      <c r="AH90" t="s">
        <v>1844</v>
      </c>
      <c r="AU90" t="b">
        <f t="shared" si="20"/>
        <v>0</v>
      </c>
      <c r="AV90" t="b">
        <f t="shared" si="21"/>
        <v>0</v>
      </c>
      <c r="AW90" t="b">
        <f t="shared" si="22"/>
        <v>0</v>
      </c>
      <c r="AX90" t="b">
        <f t="shared" si="23"/>
        <v>0</v>
      </c>
      <c r="AY90" t="b">
        <f t="shared" si="24"/>
        <v>0</v>
      </c>
      <c r="AZ90" t="b">
        <f t="shared" si="25"/>
        <v>0</v>
      </c>
      <c r="BA90" t="b">
        <f t="shared" si="26"/>
        <v>0</v>
      </c>
      <c r="BB90" t="b">
        <f t="shared" si="27"/>
        <v>0</v>
      </c>
      <c r="BC90">
        <f t="shared" si="28"/>
        <v>1.5</v>
      </c>
      <c r="BD90">
        <f t="shared" si="29"/>
        <v>1.6970000000000001</v>
      </c>
      <c r="BE90" t="b">
        <f t="shared" si="30"/>
        <v>0</v>
      </c>
      <c r="BF90" t="b">
        <f t="shared" si="31"/>
        <v>0</v>
      </c>
      <c r="BG90" t="b">
        <f t="shared" si="32"/>
        <v>0</v>
      </c>
      <c r="BH90">
        <f t="shared" si="33"/>
        <v>1.3819999999999999</v>
      </c>
      <c r="BI90">
        <f t="shared" si="34"/>
        <v>1.0660000000000001</v>
      </c>
      <c r="BJ90" t="b">
        <f t="shared" si="35"/>
        <v>0</v>
      </c>
      <c r="BK90" t="b">
        <f t="shared" si="36"/>
        <v>0</v>
      </c>
      <c r="BL90" t="b">
        <f t="shared" si="37"/>
        <v>0</v>
      </c>
      <c r="BM90" t="b">
        <f t="shared" si="38"/>
        <v>0</v>
      </c>
      <c r="BN90" t="b">
        <f t="shared" si="39"/>
        <v>0</v>
      </c>
    </row>
    <row r="91" spans="1:66" x14ac:dyDescent="0.55000000000000004">
      <c r="A91" s="163"/>
      <c r="B91" s="221"/>
      <c r="C91" s="53" t="s">
        <v>123</v>
      </c>
      <c r="D91" s="53"/>
      <c r="E91" s="53" t="s">
        <v>331</v>
      </c>
      <c r="F91" s="176"/>
      <c r="G91" s="176"/>
      <c r="H91" s="176"/>
      <c r="I91" s="176"/>
      <c r="J91" s="53" t="s">
        <v>332</v>
      </c>
      <c r="M91" t="s">
        <v>104</v>
      </c>
      <c r="N91" t="s">
        <v>71</v>
      </c>
      <c r="O91" t="s">
        <v>100</v>
      </c>
      <c r="P91" t="s">
        <v>98</v>
      </c>
      <c r="Q91" t="s">
        <v>70</v>
      </c>
      <c r="R91" t="s">
        <v>69</v>
      </c>
      <c r="V91">
        <v>1.8160000000000001</v>
      </c>
      <c r="W91">
        <v>1.6579999999999999</v>
      </c>
      <c r="X91">
        <v>2.1320000000000001</v>
      </c>
      <c r="Y91">
        <v>1.4610000000000001</v>
      </c>
      <c r="Z91">
        <v>2.645</v>
      </c>
      <c r="AA91">
        <v>1.579</v>
      </c>
      <c r="AE91" t="s">
        <v>1844</v>
      </c>
      <c r="AF91" t="s">
        <v>1844</v>
      </c>
      <c r="AG91" t="s">
        <v>1844</v>
      </c>
      <c r="AH91" t="s">
        <v>1844</v>
      </c>
      <c r="AI91" t="s">
        <v>1844</v>
      </c>
      <c r="AJ91" t="s">
        <v>1844</v>
      </c>
      <c r="AU91">
        <f t="shared" si="20"/>
        <v>2.1320000000000001</v>
      </c>
      <c r="AV91">
        <f t="shared" si="21"/>
        <v>1.4610000000000001</v>
      </c>
      <c r="AW91" t="b">
        <f t="shared" si="22"/>
        <v>0</v>
      </c>
      <c r="AX91">
        <f t="shared" si="23"/>
        <v>2.645</v>
      </c>
      <c r="AY91">
        <f t="shared" si="24"/>
        <v>1.579</v>
      </c>
      <c r="AZ91" t="b">
        <f t="shared" si="25"/>
        <v>0</v>
      </c>
      <c r="BA91" t="b">
        <f t="shared" si="26"/>
        <v>0</v>
      </c>
      <c r="BB91" t="b">
        <f t="shared" si="27"/>
        <v>0</v>
      </c>
      <c r="BC91" t="b">
        <f t="shared" si="28"/>
        <v>0</v>
      </c>
      <c r="BD91" t="b">
        <f t="shared" si="29"/>
        <v>0</v>
      </c>
      <c r="BE91" t="b">
        <f t="shared" si="30"/>
        <v>0</v>
      </c>
      <c r="BF91" t="b">
        <f t="shared" si="31"/>
        <v>0</v>
      </c>
      <c r="BG91" t="b">
        <f t="shared" si="32"/>
        <v>0</v>
      </c>
      <c r="BH91" t="b">
        <f t="shared" si="33"/>
        <v>0</v>
      </c>
      <c r="BI91" t="b">
        <f t="shared" si="34"/>
        <v>0</v>
      </c>
      <c r="BJ91" t="b">
        <f t="shared" si="35"/>
        <v>0</v>
      </c>
      <c r="BK91" t="b">
        <f t="shared" si="36"/>
        <v>0</v>
      </c>
      <c r="BL91" t="b">
        <f t="shared" si="37"/>
        <v>0</v>
      </c>
      <c r="BM91">
        <f t="shared" si="38"/>
        <v>1.8160000000000001</v>
      </c>
      <c r="BN91">
        <f t="shared" si="39"/>
        <v>1.6579999999999999</v>
      </c>
    </row>
    <row r="92" spans="1:66" x14ac:dyDescent="0.55000000000000004">
      <c r="A92" s="163">
        <v>21</v>
      </c>
      <c r="B92" s="164" t="s">
        <v>333</v>
      </c>
      <c r="C92" s="51"/>
      <c r="D92" s="51"/>
      <c r="E92" s="51"/>
      <c r="F92" s="173" t="s">
        <v>334</v>
      </c>
      <c r="G92" s="222">
        <v>6.1</v>
      </c>
      <c r="H92" s="172" t="s">
        <v>335</v>
      </c>
      <c r="I92" s="172" t="s">
        <v>34</v>
      </c>
      <c r="J92" s="47" t="s">
        <v>336</v>
      </c>
      <c r="M92" t="s">
        <v>156</v>
      </c>
      <c r="N92" t="s">
        <v>108</v>
      </c>
      <c r="O92" t="s">
        <v>131</v>
      </c>
      <c r="P92" t="s">
        <v>130</v>
      </c>
      <c r="V92">
        <v>1.6180000000000001</v>
      </c>
      <c r="W92">
        <v>1.224</v>
      </c>
      <c r="X92">
        <v>1.6180000000000001</v>
      </c>
      <c r="Y92">
        <v>1.875</v>
      </c>
      <c r="AF92" t="s">
        <v>1844</v>
      </c>
      <c r="AG92" t="s">
        <v>1844</v>
      </c>
      <c r="AH92" t="s">
        <v>1844</v>
      </c>
      <c r="AU92" t="b">
        <f t="shared" si="20"/>
        <v>0</v>
      </c>
      <c r="AV92" t="b">
        <f t="shared" si="21"/>
        <v>0</v>
      </c>
      <c r="AW92" t="b">
        <f t="shared" si="22"/>
        <v>0</v>
      </c>
      <c r="AX92" t="b">
        <f t="shared" si="23"/>
        <v>0</v>
      </c>
      <c r="AY92" t="b">
        <f t="shared" si="24"/>
        <v>0</v>
      </c>
      <c r="AZ92" t="b">
        <f t="shared" si="25"/>
        <v>0</v>
      </c>
      <c r="BA92" t="b">
        <f t="shared" si="26"/>
        <v>0</v>
      </c>
      <c r="BB92">
        <f t="shared" si="27"/>
        <v>1.224</v>
      </c>
      <c r="BC92">
        <f t="shared" si="28"/>
        <v>1.6180000000000001</v>
      </c>
      <c r="BD92" t="b">
        <f t="shared" si="29"/>
        <v>0</v>
      </c>
      <c r="BE92" t="b">
        <f t="shared" si="30"/>
        <v>0</v>
      </c>
      <c r="BF92" t="b">
        <f t="shared" si="31"/>
        <v>0</v>
      </c>
      <c r="BG92" t="b">
        <f t="shared" si="32"/>
        <v>0</v>
      </c>
      <c r="BH92">
        <f t="shared" si="33"/>
        <v>1.875</v>
      </c>
      <c r="BI92">
        <f t="shared" si="34"/>
        <v>1.6180000000000001</v>
      </c>
      <c r="BJ92" t="b">
        <f t="shared" si="35"/>
        <v>0</v>
      </c>
      <c r="BK92" t="b">
        <f t="shared" si="36"/>
        <v>0</v>
      </c>
      <c r="BL92" t="b">
        <f t="shared" si="37"/>
        <v>0</v>
      </c>
      <c r="BM92" t="b">
        <f t="shared" si="38"/>
        <v>0</v>
      </c>
      <c r="BN92" t="b">
        <f t="shared" si="39"/>
        <v>0</v>
      </c>
    </row>
    <row r="93" spans="1:66" x14ac:dyDescent="0.55000000000000004">
      <c r="A93" s="163"/>
      <c r="B93" s="165"/>
      <c r="C93" s="37"/>
      <c r="D93" s="37"/>
      <c r="E93" s="37" t="s">
        <v>337</v>
      </c>
      <c r="F93" s="174"/>
      <c r="G93" s="156"/>
      <c r="H93" s="152"/>
      <c r="I93" s="152"/>
      <c r="J93" s="47" t="s">
        <v>338</v>
      </c>
      <c r="M93" t="s">
        <v>307</v>
      </c>
      <c r="N93" t="s">
        <v>60</v>
      </c>
      <c r="O93" t="s">
        <v>71</v>
      </c>
      <c r="P93" t="s">
        <v>98</v>
      </c>
      <c r="Q93" t="s">
        <v>99</v>
      </c>
      <c r="R93" t="s">
        <v>69</v>
      </c>
      <c r="S93" t="s">
        <v>70</v>
      </c>
      <c r="V93">
        <v>1.5</v>
      </c>
      <c r="W93">
        <v>1.776</v>
      </c>
      <c r="X93">
        <v>1.421</v>
      </c>
      <c r="Y93">
        <v>1.026</v>
      </c>
      <c r="Z93">
        <v>1.579</v>
      </c>
      <c r="AA93">
        <v>1.3029999999999999</v>
      </c>
      <c r="AB93">
        <v>2.0529999999999999</v>
      </c>
      <c r="AE93" t="s">
        <v>1844</v>
      </c>
      <c r="AF93" t="s">
        <v>1844</v>
      </c>
      <c r="AG93" t="s">
        <v>1844</v>
      </c>
      <c r="AU93" t="b">
        <f t="shared" si="20"/>
        <v>0</v>
      </c>
      <c r="AV93">
        <f t="shared" si="21"/>
        <v>1.026</v>
      </c>
      <c r="AW93">
        <f t="shared" si="22"/>
        <v>1.579</v>
      </c>
      <c r="AX93">
        <f t="shared" si="23"/>
        <v>2.0529999999999999</v>
      </c>
      <c r="AY93">
        <f t="shared" si="24"/>
        <v>1.3029999999999999</v>
      </c>
      <c r="AZ93" t="b">
        <f t="shared" si="25"/>
        <v>0</v>
      </c>
      <c r="BA93" t="b">
        <f t="shared" si="26"/>
        <v>0</v>
      </c>
      <c r="BB93" t="b">
        <f t="shared" si="27"/>
        <v>0</v>
      </c>
      <c r="BC93" t="b">
        <f t="shared" si="28"/>
        <v>0</v>
      </c>
      <c r="BD93" t="b">
        <f t="shared" si="29"/>
        <v>0</v>
      </c>
      <c r="BE93" t="b">
        <f t="shared" si="30"/>
        <v>0</v>
      </c>
      <c r="BF93" t="b">
        <f t="shared" si="31"/>
        <v>0</v>
      </c>
      <c r="BG93" t="b">
        <f t="shared" si="32"/>
        <v>0</v>
      </c>
      <c r="BH93" t="b">
        <f t="shared" si="33"/>
        <v>0</v>
      </c>
      <c r="BI93" t="b">
        <f t="shared" si="34"/>
        <v>0</v>
      </c>
      <c r="BJ93">
        <f t="shared" si="35"/>
        <v>1.5</v>
      </c>
      <c r="BK93" t="b">
        <f t="shared" si="36"/>
        <v>0</v>
      </c>
      <c r="BL93">
        <f t="shared" si="37"/>
        <v>1.776</v>
      </c>
      <c r="BM93" t="b">
        <f t="shared" si="38"/>
        <v>0</v>
      </c>
      <c r="BN93">
        <f t="shared" si="39"/>
        <v>1.421</v>
      </c>
    </row>
    <row r="94" spans="1:66" x14ac:dyDescent="0.55000000000000004">
      <c r="A94" s="163"/>
      <c r="B94" s="165"/>
      <c r="C94" s="37" t="s">
        <v>339</v>
      </c>
      <c r="D94" s="37"/>
      <c r="E94" s="37"/>
      <c r="F94" s="174"/>
      <c r="G94" s="178">
        <v>7.5</v>
      </c>
      <c r="H94" s="178" t="s">
        <v>340</v>
      </c>
      <c r="I94" s="152"/>
      <c r="J94" t="s">
        <v>341</v>
      </c>
      <c r="M94" t="s">
        <v>71</v>
      </c>
      <c r="N94" t="s">
        <v>99</v>
      </c>
      <c r="O94" t="s">
        <v>70</v>
      </c>
      <c r="P94" t="s">
        <v>69</v>
      </c>
      <c r="V94">
        <v>1.4610000000000001</v>
      </c>
      <c r="W94">
        <v>1.351</v>
      </c>
      <c r="X94">
        <v>1.925</v>
      </c>
      <c r="Y94">
        <v>1.137</v>
      </c>
      <c r="AE94" t="s">
        <v>1844</v>
      </c>
      <c r="AG94" t="s">
        <v>1844</v>
      </c>
      <c r="AH94" t="s">
        <v>1844</v>
      </c>
      <c r="AU94" t="b">
        <f t="shared" si="20"/>
        <v>0</v>
      </c>
      <c r="AV94" t="b">
        <f t="shared" si="21"/>
        <v>0</v>
      </c>
      <c r="AW94">
        <f t="shared" si="22"/>
        <v>1.351</v>
      </c>
      <c r="AX94">
        <f t="shared" si="23"/>
        <v>1.925</v>
      </c>
      <c r="AY94">
        <f t="shared" si="24"/>
        <v>1.137</v>
      </c>
      <c r="AZ94" t="b">
        <f t="shared" si="25"/>
        <v>0</v>
      </c>
      <c r="BA94" t="b">
        <f t="shared" si="26"/>
        <v>0</v>
      </c>
      <c r="BB94" t="b">
        <f t="shared" si="27"/>
        <v>0</v>
      </c>
      <c r="BC94" t="b">
        <f t="shared" si="28"/>
        <v>0</v>
      </c>
      <c r="BD94" t="b">
        <f t="shared" si="29"/>
        <v>0</v>
      </c>
      <c r="BE94" t="b">
        <f t="shared" si="30"/>
        <v>0</v>
      </c>
      <c r="BF94" t="b">
        <f t="shared" si="31"/>
        <v>0</v>
      </c>
      <c r="BG94" t="b">
        <f t="shared" si="32"/>
        <v>0</v>
      </c>
      <c r="BH94" t="b">
        <f t="shared" si="33"/>
        <v>0</v>
      </c>
      <c r="BI94" t="b">
        <f t="shared" si="34"/>
        <v>0</v>
      </c>
      <c r="BJ94" t="b">
        <f t="shared" si="35"/>
        <v>0</v>
      </c>
      <c r="BK94" t="b">
        <f t="shared" si="36"/>
        <v>0</v>
      </c>
      <c r="BL94" t="b">
        <f t="shared" si="37"/>
        <v>0</v>
      </c>
      <c r="BM94" t="b">
        <f t="shared" si="38"/>
        <v>0</v>
      </c>
      <c r="BN94">
        <f t="shared" si="39"/>
        <v>1.4610000000000001</v>
      </c>
    </row>
    <row r="95" spans="1:66" x14ac:dyDescent="0.55000000000000004">
      <c r="A95" s="163"/>
      <c r="B95" s="166"/>
      <c r="C95" s="37"/>
      <c r="D95" s="37"/>
      <c r="E95" s="37"/>
      <c r="F95" s="175"/>
      <c r="G95" s="190"/>
      <c r="H95" s="190"/>
      <c r="I95" s="176"/>
      <c r="J95" s="53" t="s">
        <v>342</v>
      </c>
      <c r="M95" t="s">
        <v>156</v>
      </c>
      <c r="N95" t="s">
        <v>131</v>
      </c>
      <c r="O95" t="s">
        <v>155</v>
      </c>
      <c r="V95">
        <v>1.8420000000000001</v>
      </c>
      <c r="W95">
        <v>1.843</v>
      </c>
      <c r="X95">
        <v>2.3980000000000001</v>
      </c>
      <c r="AF95" t="s">
        <v>1844</v>
      </c>
      <c r="AU95" t="b">
        <f t="shared" si="20"/>
        <v>0</v>
      </c>
      <c r="AV95" t="b">
        <f t="shared" si="21"/>
        <v>0</v>
      </c>
      <c r="AW95" t="b">
        <f t="shared" si="22"/>
        <v>0</v>
      </c>
      <c r="AX95" t="b">
        <f t="shared" si="23"/>
        <v>0</v>
      </c>
      <c r="AY95" t="b">
        <f t="shared" si="24"/>
        <v>0</v>
      </c>
      <c r="AZ95" t="b">
        <f t="shared" si="25"/>
        <v>0</v>
      </c>
      <c r="BA95" t="b">
        <f t="shared" si="26"/>
        <v>0</v>
      </c>
      <c r="BB95" t="b">
        <f t="shared" si="27"/>
        <v>0</v>
      </c>
      <c r="BC95">
        <f t="shared" si="28"/>
        <v>1.8420000000000001</v>
      </c>
      <c r="BD95">
        <f t="shared" si="29"/>
        <v>2.3980000000000001</v>
      </c>
      <c r="BE95" t="b">
        <f t="shared" si="30"/>
        <v>0</v>
      </c>
      <c r="BF95" t="b">
        <f t="shared" si="31"/>
        <v>0</v>
      </c>
      <c r="BG95" t="b">
        <f t="shared" si="32"/>
        <v>0</v>
      </c>
      <c r="BH95" t="b">
        <f t="shared" si="33"/>
        <v>0</v>
      </c>
      <c r="BI95">
        <f t="shared" si="34"/>
        <v>1.843</v>
      </c>
      <c r="BJ95" t="b">
        <f t="shared" si="35"/>
        <v>0</v>
      </c>
      <c r="BK95" t="b">
        <f t="shared" si="36"/>
        <v>0</v>
      </c>
      <c r="BL95" t="b">
        <f t="shared" si="37"/>
        <v>0</v>
      </c>
      <c r="BM95" t="b">
        <f t="shared" si="38"/>
        <v>0</v>
      </c>
      <c r="BN95" t="b">
        <f t="shared" si="39"/>
        <v>0</v>
      </c>
    </row>
    <row r="96" spans="1:66" x14ac:dyDescent="0.55000000000000004">
      <c r="B96" t="s">
        <v>343</v>
      </c>
      <c r="F96" s="83" t="s">
        <v>344</v>
      </c>
      <c r="G96" s="83">
        <v>6.7</v>
      </c>
      <c r="H96" s="83" t="s">
        <v>345</v>
      </c>
      <c r="I96" s="83" t="s">
        <v>34</v>
      </c>
      <c r="J96" s="33" t="s">
        <v>346</v>
      </c>
      <c r="AU96" t="b">
        <f t="shared" si="20"/>
        <v>0</v>
      </c>
      <c r="AV96" t="b">
        <f t="shared" si="21"/>
        <v>0</v>
      </c>
      <c r="AW96" t="b">
        <f t="shared" si="22"/>
        <v>0</v>
      </c>
      <c r="AX96" t="b">
        <f t="shared" si="23"/>
        <v>0</v>
      </c>
      <c r="AY96" t="b">
        <f t="shared" si="24"/>
        <v>0</v>
      </c>
      <c r="AZ96" t="b">
        <f t="shared" si="25"/>
        <v>0</v>
      </c>
      <c r="BA96" t="b">
        <f t="shared" si="26"/>
        <v>0</v>
      </c>
      <c r="BB96" t="b">
        <f t="shared" si="27"/>
        <v>0</v>
      </c>
      <c r="BC96" t="b">
        <f t="shared" si="28"/>
        <v>0</v>
      </c>
      <c r="BD96" t="b">
        <f t="shared" si="29"/>
        <v>0</v>
      </c>
      <c r="BE96" t="b">
        <f t="shared" si="30"/>
        <v>0</v>
      </c>
      <c r="BF96" t="b">
        <f t="shared" si="31"/>
        <v>0</v>
      </c>
      <c r="BG96" t="b">
        <f t="shared" si="32"/>
        <v>0</v>
      </c>
      <c r="BH96" t="b">
        <f t="shared" si="33"/>
        <v>0</v>
      </c>
      <c r="BI96" t="b">
        <f t="shared" si="34"/>
        <v>0</v>
      </c>
      <c r="BJ96" t="b">
        <f t="shared" si="35"/>
        <v>0</v>
      </c>
      <c r="BK96" t="b">
        <f t="shared" si="36"/>
        <v>0</v>
      </c>
      <c r="BL96" t="b">
        <f t="shared" si="37"/>
        <v>0</v>
      </c>
      <c r="BM96" t="b">
        <f t="shared" si="38"/>
        <v>0</v>
      </c>
      <c r="BN96" t="b">
        <f t="shared" si="39"/>
        <v>0</v>
      </c>
    </row>
    <row r="97" spans="1:66" x14ac:dyDescent="0.55000000000000004">
      <c r="A97" s="163">
        <v>22</v>
      </c>
      <c r="B97" s="163" t="s">
        <v>347</v>
      </c>
      <c r="F97" s="152" t="s">
        <v>348</v>
      </c>
      <c r="G97" s="152">
        <v>7.8</v>
      </c>
      <c r="H97" s="152" t="s">
        <v>349</v>
      </c>
      <c r="I97" s="152" t="s">
        <v>34</v>
      </c>
      <c r="J97" t="s">
        <v>350</v>
      </c>
      <c r="M97" t="s">
        <v>69</v>
      </c>
      <c r="N97" t="s">
        <v>70</v>
      </c>
      <c r="O97" t="s">
        <v>99</v>
      </c>
      <c r="P97" t="s">
        <v>98</v>
      </c>
      <c r="Q97" t="s">
        <v>100</v>
      </c>
      <c r="V97">
        <v>2.0249999999999999</v>
      </c>
      <c r="W97">
        <v>1.462</v>
      </c>
      <c r="X97">
        <v>2.1219999999999999</v>
      </c>
      <c r="Y97">
        <v>1.2190000000000001</v>
      </c>
      <c r="Z97">
        <v>1.7230000000000001</v>
      </c>
      <c r="AE97" t="s">
        <v>1844</v>
      </c>
      <c r="AF97" t="s">
        <v>1844</v>
      </c>
      <c r="AG97" t="s">
        <v>1844</v>
      </c>
      <c r="AH97" t="s">
        <v>1844</v>
      </c>
      <c r="AU97">
        <f t="shared" si="20"/>
        <v>1.7230000000000001</v>
      </c>
      <c r="AV97">
        <f t="shared" si="21"/>
        <v>1.2190000000000001</v>
      </c>
      <c r="AW97">
        <f t="shared" si="22"/>
        <v>2.1219999999999999</v>
      </c>
      <c r="AX97">
        <f t="shared" si="23"/>
        <v>1.462</v>
      </c>
      <c r="AY97">
        <f t="shared" si="24"/>
        <v>2.0249999999999999</v>
      </c>
      <c r="AZ97" t="b">
        <f t="shared" si="25"/>
        <v>0</v>
      </c>
      <c r="BA97" t="b">
        <f t="shared" si="26"/>
        <v>0</v>
      </c>
      <c r="BB97" t="b">
        <f t="shared" si="27"/>
        <v>0</v>
      </c>
      <c r="BC97" t="b">
        <f t="shared" si="28"/>
        <v>0</v>
      </c>
      <c r="BD97" t="b">
        <f t="shared" si="29"/>
        <v>0</v>
      </c>
      <c r="BE97" t="b">
        <f t="shared" si="30"/>
        <v>0</v>
      </c>
      <c r="BF97" t="b">
        <f t="shared" si="31"/>
        <v>0</v>
      </c>
      <c r="BG97" t="b">
        <f t="shared" si="32"/>
        <v>0</v>
      </c>
      <c r="BH97" t="b">
        <f t="shared" si="33"/>
        <v>0</v>
      </c>
      <c r="BI97" t="b">
        <f t="shared" si="34"/>
        <v>0</v>
      </c>
      <c r="BJ97" t="b">
        <f t="shared" si="35"/>
        <v>0</v>
      </c>
      <c r="BK97" t="b">
        <f t="shared" si="36"/>
        <v>0</v>
      </c>
      <c r="BL97" t="b">
        <f t="shared" si="37"/>
        <v>0</v>
      </c>
      <c r="BM97" t="b">
        <f t="shared" si="38"/>
        <v>0</v>
      </c>
      <c r="BN97" t="b">
        <f t="shared" si="39"/>
        <v>0</v>
      </c>
    </row>
    <row r="98" spans="1:66" x14ac:dyDescent="0.55000000000000004">
      <c r="A98" s="163"/>
      <c r="B98" s="163"/>
      <c r="F98" s="152"/>
      <c r="G98" s="152"/>
      <c r="H98" s="152"/>
      <c r="I98" s="152"/>
      <c r="J98" t="s">
        <v>351</v>
      </c>
      <c r="M98" t="s">
        <v>155</v>
      </c>
      <c r="N98" t="s">
        <v>156</v>
      </c>
      <c r="O98" t="s">
        <v>108</v>
      </c>
      <c r="P98" t="s">
        <v>94</v>
      </c>
      <c r="V98">
        <v>1.8360000000000001</v>
      </c>
      <c r="W98">
        <v>1.8160000000000001</v>
      </c>
      <c r="X98">
        <v>1.895</v>
      </c>
      <c r="Y98">
        <v>2.0219999999999998</v>
      </c>
      <c r="AU98" t="b">
        <f t="shared" si="20"/>
        <v>0</v>
      </c>
      <c r="AV98" t="b">
        <f t="shared" si="21"/>
        <v>0</v>
      </c>
      <c r="AW98" t="b">
        <f t="shared" si="22"/>
        <v>0</v>
      </c>
      <c r="AX98" t="b">
        <f t="shared" si="23"/>
        <v>0</v>
      </c>
      <c r="AY98" t="b">
        <f t="shared" si="24"/>
        <v>0</v>
      </c>
      <c r="AZ98" t="b">
        <f t="shared" si="25"/>
        <v>0</v>
      </c>
      <c r="BA98">
        <f t="shared" si="26"/>
        <v>2.0219999999999998</v>
      </c>
      <c r="BB98">
        <f t="shared" si="27"/>
        <v>1.895</v>
      </c>
      <c r="BC98">
        <f t="shared" si="28"/>
        <v>1.8160000000000001</v>
      </c>
      <c r="BD98">
        <f t="shared" si="29"/>
        <v>1.8360000000000001</v>
      </c>
      <c r="BE98" t="b">
        <f t="shared" si="30"/>
        <v>0</v>
      </c>
      <c r="BF98" t="b">
        <f t="shared" si="31"/>
        <v>0</v>
      </c>
      <c r="BG98" t="b">
        <f t="shared" si="32"/>
        <v>0</v>
      </c>
      <c r="BH98" t="b">
        <f t="shared" si="33"/>
        <v>0</v>
      </c>
      <c r="BI98" t="b">
        <f t="shared" si="34"/>
        <v>0</v>
      </c>
      <c r="BJ98" t="b">
        <f t="shared" si="35"/>
        <v>0</v>
      </c>
      <c r="BK98" t="b">
        <f t="shared" si="36"/>
        <v>0</v>
      </c>
      <c r="BL98" t="b">
        <f t="shared" si="37"/>
        <v>0</v>
      </c>
      <c r="BM98" t="b">
        <f t="shared" si="38"/>
        <v>0</v>
      </c>
      <c r="BN98" t="b">
        <f t="shared" si="39"/>
        <v>0</v>
      </c>
    </row>
    <row r="99" spans="1:66" x14ac:dyDescent="0.55000000000000004">
      <c r="A99" s="163"/>
      <c r="B99" s="163"/>
      <c r="C99" t="s">
        <v>352</v>
      </c>
      <c r="E99" t="s">
        <v>353</v>
      </c>
      <c r="F99" s="152"/>
      <c r="G99" s="152">
        <v>8.1999999999999993</v>
      </c>
      <c r="H99" s="152" t="s">
        <v>354</v>
      </c>
      <c r="I99" s="152"/>
      <c r="J99" t="s">
        <v>355</v>
      </c>
      <c r="M99" t="s">
        <v>100</v>
      </c>
      <c r="N99" t="s">
        <v>98</v>
      </c>
      <c r="O99" t="s">
        <v>99</v>
      </c>
      <c r="P99" t="s">
        <v>69</v>
      </c>
      <c r="Q99" t="s">
        <v>70</v>
      </c>
      <c r="V99">
        <v>1.2110000000000001</v>
      </c>
      <c r="W99">
        <v>0.84699999999999998</v>
      </c>
      <c r="X99">
        <v>0.77200000000000002</v>
      </c>
      <c r="Y99">
        <v>1.4610000000000001</v>
      </c>
      <c r="Z99">
        <v>1.026</v>
      </c>
      <c r="AF99" t="s">
        <v>1846</v>
      </c>
      <c r="AG99" t="s">
        <v>1846</v>
      </c>
      <c r="AH99" t="s">
        <v>1846</v>
      </c>
      <c r="AI99" t="s">
        <v>1846</v>
      </c>
      <c r="AU99">
        <f t="shared" si="20"/>
        <v>1.2110000000000001</v>
      </c>
      <c r="AV99">
        <f t="shared" si="21"/>
        <v>0.84699999999999998</v>
      </c>
      <c r="AW99">
        <f t="shared" si="22"/>
        <v>0.77200000000000002</v>
      </c>
      <c r="AX99">
        <f t="shared" si="23"/>
        <v>1.026</v>
      </c>
      <c r="AY99">
        <f t="shared" si="24"/>
        <v>1.4610000000000001</v>
      </c>
      <c r="AZ99" t="b">
        <f t="shared" si="25"/>
        <v>0</v>
      </c>
      <c r="BA99" t="b">
        <f t="shared" si="26"/>
        <v>0</v>
      </c>
      <c r="BB99" t="b">
        <f t="shared" si="27"/>
        <v>0</v>
      </c>
      <c r="BC99" t="b">
        <f t="shared" si="28"/>
        <v>0</v>
      </c>
      <c r="BD99" t="b">
        <f t="shared" si="29"/>
        <v>0</v>
      </c>
      <c r="BE99" t="b">
        <f t="shared" si="30"/>
        <v>0</v>
      </c>
      <c r="BF99" t="b">
        <f t="shared" si="31"/>
        <v>0</v>
      </c>
      <c r="BG99" t="b">
        <f t="shared" si="32"/>
        <v>0</v>
      </c>
      <c r="BH99" t="b">
        <f t="shared" si="33"/>
        <v>0</v>
      </c>
      <c r="BI99" t="b">
        <f t="shared" si="34"/>
        <v>0</v>
      </c>
      <c r="BJ99" t="b">
        <f t="shared" si="35"/>
        <v>0</v>
      </c>
      <c r="BK99" t="b">
        <f t="shared" si="36"/>
        <v>0</v>
      </c>
      <c r="BL99" t="b">
        <f t="shared" si="37"/>
        <v>0</v>
      </c>
      <c r="BM99" t="b">
        <f t="shared" si="38"/>
        <v>0</v>
      </c>
      <c r="BN99" t="b">
        <f t="shared" si="39"/>
        <v>0</v>
      </c>
    </row>
    <row r="100" spans="1:66" x14ac:dyDescent="0.55000000000000004">
      <c r="A100" s="163"/>
      <c r="B100" s="163"/>
      <c r="C100" t="s">
        <v>356</v>
      </c>
      <c r="E100" t="s">
        <v>356</v>
      </c>
      <c r="F100" s="152"/>
      <c r="G100" s="152"/>
      <c r="H100" s="152"/>
      <c r="I100" s="152"/>
      <c r="J100" t="s">
        <v>357</v>
      </c>
      <c r="M100" t="s">
        <v>155</v>
      </c>
      <c r="N100" t="s">
        <v>156</v>
      </c>
      <c r="O100" t="s">
        <v>108</v>
      </c>
      <c r="P100" t="s">
        <v>94</v>
      </c>
      <c r="V100">
        <v>2.25</v>
      </c>
      <c r="W100">
        <v>2.0259999999999998</v>
      </c>
      <c r="X100">
        <v>1.1850000000000001</v>
      </c>
      <c r="Y100">
        <v>1.3420000000000001</v>
      </c>
      <c r="AE100" t="s">
        <v>1846</v>
      </c>
      <c r="AF100" t="s">
        <v>1846</v>
      </c>
      <c r="AG100" t="s">
        <v>1846</v>
      </c>
      <c r="AH100" t="s">
        <v>1846</v>
      </c>
      <c r="AU100" t="b">
        <f t="shared" si="20"/>
        <v>0</v>
      </c>
      <c r="AV100" t="b">
        <f t="shared" si="21"/>
        <v>0</v>
      </c>
      <c r="AW100" t="b">
        <f t="shared" si="22"/>
        <v>0</v>
      </c>
      <c r="AX100" t="b">
        <f t="shared" si="23"/>
        <v>0</v>
      </c>
      <c r="AY100" t="b">
        <f t="shared" si="24"/>
        <v>0</v>
      </c>
      <c r="AZ100" t="b">
        <f t="shared" si="25"/>
        <v>0</v>
      </c>
      <c r="BA100">
        <f t="shared" si="26"/>
        <v>1.3420000000000001</v>
      </c>
      <c r="BB100">
        <f t="shared" si="27"/>
        <v>1.1850000000000001</v>
      </c>
      <c r="BC100">
        <f t="shared" si="28"/>
        <v>2.0259999999999998</v>
      </c>
      <c r="BD100">
        <f t="shared" si="29"/>
        <v>2.25</v>
      </c>
      <c r="BE100" t="b">
        <f t="shared" si="30"/>
        <v>0</v>
      </c>
      <c r="BF100" t="b">
        <f t="shared" si="31"/>
        <v>0</v>
      </c>
      <c r="BG100" t="b">
        <f t="shared" si="32"/>
        <v>0</v>
      </c>
      <c r="BH100" t="b">
        <f t="shared" si="33"/>
        <v>0</v>
      </c>
      <c r="BI100" t="b">
        <f t="shared" si="34"/>
        <v>0</v>
      </c>
      <c r="BJ100" t="b">
        <f t="shared" si="35"/>
        <v>0</v>
      </c>
      <c r="BK100" t="b">
        <f t="shared" si="36"/>
        <v>0</v>
      </c>
      <c r="BL100" t="b">
        <f t="shared" si="37"/>
        <v>0</v>
      </c>
      <c r="BM100" t="b">
        <f t="shared" si="38"/>
        <v>0</v>
      </c>
      <c r="BN100" t="b">
        <f t="shared" si="39"/>
        <v>0</v>
      </c>
    </row>
    <row r="101" spans="1:66" x14ac:dyDescent="0.55000000000000004">
      <c r="A101" s="163"/>
      <c r="B101" s="170" t="s">
        <v>358</v>
      </c>
      <c r="C101" s="36"/>
      <c r="D101" s="36"/>
      <c r="E101" s="36"/>
      <c r="F101" s="171" t="s">
        <v>359</v>
      </c>
      <c r="G101" s="67">
        <v>4.5999999999999996</v>
      </c>
      <c r="H101" s="67" t="s">
        <v>360</v>
      </c>
      <c r="I101" s="152" t="s">
        <v>39</v>
      </c>
      <c r="J101" s="45" t="s">
        <v>346</v>
      </c>
      <c r="AU101" t="b">
        <f t="shared" si="20"/>
        <v>0</v>
      </c>
      <c r="AV101" t="b">
        <f t="shared" si="21"/>
        <v>0</v>
      </c>
      <c r="AW101" t="b">
        <f t="shared" si="22"/>
        <v>0</v>
      </c>
      <c r="AX101" t="b">
        <f t="shared" si="23"/>
        <v>0</v>
      </c>
      <c r="AY101" t="b">
        <f t="shared" si="24"/>
        <v>0</v>
      </c>
      <c r="AZ101" t="b">
        <f t="shared" si="25"/>
        <v>0</v>
      </c>
      <c r="BA101" t="b">
        <f t="shared" si="26"/>
        <v>0</v>
      </c>
      <c r="BB101" t="b">
        <f t="shared" si="27"/>
        <v>0</v>
      </c>
      <c r="BC101" t="b">
        <f t="shared" si="28"/>
        <v>0</v>
      </c>
      <c r="BD101" t="b">
        <f t="shared" si="29"/>
        <v>0</v>
      </c>
      <c r="BE101" t="b">
        <f t="shared" si="30"/>
        <v>0</v>
      </c>
      <c r="BF101" t="b">
        <f t="shared" si="31"/>
        <v>0</v>
      </c>
      <c r="BG101" t="b">
        <f t="shared" si="32"/>
        <v>0</v>
      </c>
      <c r="BH101" t="b">
        <f t="shared" si="33"/>
        <v>0</v>
      </c>
      <c r="BI101" t="b">
        <f t="shared" si="34"/>
        <v>0</v>
      </c>
      <c r="BJ101" t="b">
        <f t="shared" si="35"/>
        <v>0</v>
      </c>
      <c r="BK101" t="b">
        <f t="shared" si="36"/>
        <v>0</v>
      </c>
      <c r="BL101" t="b">
        <f t="shared" si="37"/>
        <v>0</v>
      </c>
      <c r="BM101" t="b">
        <f t="shared" si="38"/>
        <v>0</v>
      </c>
      <c r="BN101" t="b">
        <f t="shared" si="39"/>
        <v>0</v>
      </c>
    </row>
    <row r="102" spans="1:66" x14ac:dyDescent="0.55000000000000004">
      <c r="A102" s="163"/>
      <c r="B102" s="170"/>
      <c r="C102" s="36"/>
      <c r="D102" s="36"/>
      <c r="E102" s="36"/>
      <c r="F102" s="171"/>
      <c r="G102" s="67">
        <v>5.3</v>
      </c>
      <c r="H102" s="67" t="s">
        <v>361</v>
      </c>
      <c r="I102" s="152"/>
      <c r="J102" s="45" t="s">
        <v>346</v>
      </c>
      <c r="AU102" t="b">
        <f t="shared" si="20"/>
        <v>0</v>
      </c>
      <c r="AV102" t="b">
        <f t="shared" si="21"/>
        <v>0</v>
      </c>
      <c r="AW102" t="b">
        <f t="shared" si="22"/>
        <v>0</v>
      </c>
      <c r="AX102" t="b">
        <f t="shared" si="23"/>
        <v>0</v>
      </c>
      <c r="AY102" t="b">
        <f t="shared" si="24"/>
        <v>0</v>
      </c>
      <c r="AZ102" t="b">
        <f t="shared" si="25"/>
        <v>0</v>
      </c>
      <c r="BA102" t="b">
        <f t="shared" si="26"/>
        <v>0</v>
      </c>
      <c r="BB102" t="b">
        <f t="shared" si="27"/>
        <v>0</v>
      </c>
      <c r="BC102" t="b">
        <f t="shared" si="28"/>
        <v>0</v>
      </c>
      <c r="BD102" t="b">
        <f t="shared" si="29"/>
        <v>0</v>
      </c>
      <c r="BE102" t="b">
        <f t="shared" si="30"/>
        <v>0</v>
      </c>
      <c r="BF102" t="b">
        <f t="shared" si="31"/>
        <v>0</v>
      </c>
      <c r="BG102" t="b">
        <f t="shared" si="32"/>
        <v>0</v>
      </c>
      <c r="BH102" t="b">
        <f t="shared" si="33"/>
        <v>0</v>
      </c>
      <c r="BI102" t="b">
        <f t="shared" si="34"/>
        <v>0</v>
      </c>
      <c r="BJ102" t="b">
        <f t="shared" si="35"/>
        <v>0</v>
      </c>
      <c r="BK102" t="b">
        <f t="shared" si="36"/>
        <v>0</v>
      </c>
      <c r="BL102" t="b">
        <f t="shared" si="37"/>
        <v>0</v>
      </c>
      <c r="BM102" t="b">
        <f t="shared" si="38"/>
        <v>0</v>
      </c>
      <c r="BN102" t="b">
        <f t="shared" si="39"/>
        <v>0</v>
      </c>
    </row>
    <row r="103" spans="1:66" x14ac:dyDescent="0.55000000000000004">
      <c r="A103" s="163"/>
      <c r="B103" s="170"/>
      <c r="C103" s="36"/>
      <c r="D103" s="36"/>
      <c r="E103" s="36"/>
      <c r="F103" s="171"/>
      <c r="G103" s="67">
        <v>5.4</v>
      </c>
      <c r="H103" s="67" t="s">
        <v>361</v>
      </c>
      <c r="I103" s="152"/>
      <c r="J103" s="43" t="s">
        <v>113</v>
      </c>
      <c r="AU103" t="b">
        <f t="shared" si="20"/>
        <v>0</v>
      </c>
      <c r="AV103" t="b">
        <f t="shared" si="21"/>
        <v>0</v>
      </c>
      <c r="AW103" t="b">
        <f t="shared" si="22"/>
        <v>0</v>
      </c>
      <c r="AX103" t="b">
        <f t="shared" si="23"/>
        <v>0</v>
      </c>
      <c r="AY103" t="b">
        <f t="shared" si="24"/>
        <v>0</v>
      </c>
      <c r="AZ103" t="b">
        <f t="shared" si="25"/>
        <v>0</v>
      </c>
      <c r="BA103" t="b">
        <f t="shared" si="26"/>
        <v>0</v>
      </c>
      <c r="BB103" t="b">
        <f t="shared" si="27"/>
        <v>0</v>
      </c>
      <c r="BC103" t="b">
        <f t="shared" si="28"/>
        <v>0</v>
      </c>
      <c r="BD103" t="b">
        <f t="shared" si="29"/>
        <v>0</v>
      </c>
      <c r="BE103" t="b">
        <f t="shared" si="30"/>
        <v>0</v>
      </c>
      <c r="BF103" t="b">
        <f t="shared" si="31"/>
        <v>0</v>
      </c>
      <c r="BG103" t="b">
        <f t="shared" si="32"/>
        <v>0</v>
      </c>
      <c r="BH103" t="b">
        <f t="shared" si="33"/>
        <v>0</v>
      </c>
      <c r="BI103" t="b">
        <f t="shared" si="34"/>
        <v>0</v>
      </c>
      <c r="BJ103" t="b">
        <f t="shared" si="35"/>
        <v>0</v>
      </c>
      <c r="BK103" t="b">
        <f t="shared" si="36"/>
        <v>0</v>
      </c>
      <c r="BL103" t="b">
        <f t="shared" si="37"/>
        <v>0</v>
      </c>
      <c r="BM103" t="b">
        <f t="shared" si="38"/>
        <v>0</v>
      </c>
      <c r="BN103" t="b">
        <f t="shared" si="39"/>
        <v>0</v>
      </c>
    </row>
    <row r="104" spans="1:66" x14ac:dyDescent="0.55000000000000004">
      <c r="A104" s="163">
        <v>23</v>
      </c>
      <c r="B104" s="163" t="s">
        <v>362</v>
      </c>
      <c r="F104" s="152" t="s">
        <v>363</v>
      </c>
      <c r="G104" s="152">
        <v>8.6</v>
      </c>
      <c r="H104" s="152" t="s">
        <v>364</v>
      </c>
      <c r="I104" s="152" t="s">
        <v>39</v>
      </c>
      <c r="J104" t="s">
        <v>365</v>
      </c>
      <c r="M104" t="s">
        <v>69</v>
      </c>
      <c r="N104" t="s">
        <v>70</v>
      </c>
      <c r="O104" t="s">
        <v>99</v>
      </c>
      <c r="P104" t="s">
        <v>71</v>
      </c>
      <c r="Q104" t="s">
        <v>104</v>
      </c>
      <c r="R104" t="s">
        <v>60</v>
      </c>
      <c r="V104">
        <v>1.855</v>
      </c>
      <c r="W104">
        <v>1.5</v>
      </c>
      <c r="X104">
        <v>1.5529999999999999</v>
      </c>
      <c r="Y104">
        <v>1.079</v>
      </c>
      <c r="Z104">
        <v>1.3160000000000001</v>
      </c>
      <c r="AA104">
        <v>1.2889999999999999</v>
      </c>
      <c r="AI104" t="s">
        <v>1844</v>
      </c>
      <c r="AJ104" t="s">
        <v>1844</v>
      </c>
      <c r="AU104" t="b">
        <f t="shared" si="20"/>
        <v>0</v>
      </c>
      <c r="AV104" t="b">
        <f t="shared" si="21"/>
        <v>0</v>
      </c>
      <c r="AW104">
        <f t="shared" si="22"/>
        <v>1.5529999999999999</v>
      </c>
      <c r="AX104">
        <f t="shared" si="23"/>
        <v>1.5</v>
      </c>
      <c r="AY104">
        <f t="shared" si="24"/>
        <v>1.855</v>
      </c>
      <c r="AZ104" t="b">
        <f t="shared" si="25"/>
        <v>0</v>
      </c>
      <c r="BA104" t="b">
        <f t="shared" si="26"/>
        <v>0</v>
      </c>
      <c r="BB104" t="b">
        <f t="shared" si="27"/>
        <v>0</v>
      </c>
      <c r="BC104" t="b">
        <f t="shared" si="28"/>
        <v>0</v>
      </c>
      <c r="BD104" t="b">
        <f t="shared" si="29"/>
        <v>0</v>
      </c>
      <c r="BE104" t="b">
        <f t="shared" si="30"/>
        <v>0</v>
      </c>
      <c r="BF104" t="b">
        <f t="shared" si="31"/>
        <v>0</v>
      </c>
      <c r="BG104" t="b">
        <f t="shared" si="32"/>
        <v>0</v>
      </c>
      <c r="BH104" t="b">
        <f t="shared" si="33"/>
        <v>0</v>
      </c>
      <c r="BI104" t="b">
        <f t="shared" si="34"/>
        <v>0</v>
      </c>
      <c r="BJ104" t="b">
        <f t="shared" si="35"/>
        <v>0</v>
      </c>
      <c r="BK104" t="b">
        <f t="shared" si="36"/>
        <v>0</v>
      </c>
      <c r="BL104">
        <f t="shared" si="37"/>
        <v>1.2889999999999999</v>
      </c>
      <c r="BM104">
        <f t="shared" si="38"/>
        <v>1.3160000000000001</v>
      </c>
      <c r="BN104">
        <f t="shared" si="39"/>
        <v>1.079</v>
      </c>
    </row>
    <row r="105" spans="1:66" x14ac:dyDescent="0.55000000000000004">
      <c r="A105" s="163"/>
      <c r="B105" s="163"/>
      <c r="F105" s="152"/>
      <c r="G105" s="152"/>
      <c r="H105" s="152"/>
      <c r="I105" s="152"/>
      <c r="J105" t="s">
        <v>366</v>
      </c>
      <c r="M105" t="s">
        <v>155</v>
      </c>
      <c r="N105" t="s">
        <v>156</v>
      </c>
      <c r="O105" t="s">
        <v>108</v>
      </c>
      <c r="P105" t="s">
        <v>131</v>
      </c>
      <c r="V105">
        <v>1.3560000000000001</v>
      </c>
      <c r="W105">
        <v>1.579</v>
      </c>
      <c r="X105">
        <v>1.605</v>
      </c>
      <c r="Y105">
        <v>0.92100000000000004</v>
      </c>
      <c r="AU105" t="b">
        <f t="shared" si="20"/>
        <v>0</v>
      </c>
      <c r="AV105" t="b">
        <f t="shared" si="21"/>
        <v>0</v>
      </c>
      <c r="AW105" t="b">
        <f t="shared" si="22"/>
        <v>0</v>
      </c>
      <c r="AX105" t="b">
        <f t="shared" si="23"/>
        <v>0</v>
      </c>
      <c r="AY105" t="b">
        <f t="shared" si="24"/>
        <v>0</v>
      </c>
      <c r="AZ105" t="b">
        <f t="shared" si="25"/>
        <v>0</v>
      </c>
      <c r="BA105" t="b">
        <f t="shared" si="26"/>
        <v>0</v>
      </c>
      <c r="BB105">
        <f t="shared" si="27"/>
        <v>1.605</v>
      </c>
      <c r="BC105">
        <f t="shared" si="28"/>
        <v>1.579</v>
      </c>
      <c r="BD105">
        <f t="shared" si="29"/>
        <v>1.3560000000000001</v>
      </c>
      <c r="BE105" t="b">
        <f t="shared" si="30"/>
        <v>0</v>
      </c>
      <c r="BF105" t="b">
        <f t="shared" si="31"/>
        <v>0</v>
      </c>
      <c r="BG105" t="b">
        <f t="shared" si="32"/>
        <v>0</v>
      </c>
      <c r="BH105" t="b">
        <f t="shared" si="33"/>
        <v>0</v>
      </c>
      <c r="BI105">
        <f t="shared" si="34"/>
        <v>0.92100000000000004</v>
      </c>
      <c r="BJ105" t="b">
        <f t="shared" si="35"/>
        <v>0</v>
      </c>
      <c r="BK105" t="b">
        <f t="shared" si="36"/>
        <v>0</v>
      </c>
      <c r="BL105" t="b">
        <f t="shared" si="37"/>
        <v>0</v>
      </c>
      <c r="BM105" t="b">
        <f t="shared" si="38"/>
        <v>0</v>
      </c>
      <c r="BN105" t="b">
        <f t="shared" si="39"/>
        <v>0</v>
      </c>
    </row>
    <row r="106" spans="1:66" x14ac:dyDescent="0.55000000000000004">
      <c r="A106" s="163"/>
      <c r="B106" s="163"/>
      <c r="C106" t="s">
        <v>308</v>
      </c>
      <c r="E106" t="s">
        <v>367</v>
      </c>
      <c r="F106" s="152"/>
      <c r="G106" s="152">
        <v>9.1999999999999993</v>
      </c>
      <c r="H106" s="152" t="s">
        <v>368</v>
      </c>
      <c r="I106" s="152"/>
      <c r="J106" t="s">
        <v>369</v>
      </c>
      <c r="M106" t="s">
        <v>155</v>
      </c>
      <c r="N106" t="s">
        <v>156</v>
      </c>
      <c r="O106" t="s">
        <v>108</v>
      </c>
      <c r="P106" t="s">
        <v>131</v>
      </c>
      <c r="V106">
        <v>1.3029999999999999</v>
      </c>
      <c r="W106">
        <v>1.5</v>
      </c>
      <c r="X106">
        <v>1.579</v>
      </c>
      <c r="Y106">
        <v>0.68500000000000005</v>
      </c>
      <c r="AE106" t="s">
        <v>1844</v>
      </c>
      <c r="AF106" t="s">
        <v>1844</v>
      </c>
      <c r="AU106" t="b">
        <f t="shared" si="20"/>
        <v>0</v>
      </c>
      <c r="AV106" t="b">
        <f t="shared" si="21"/>
        <v>0</v>
      </c>
      <c r="AW106" t="b">
        <f t="shared" si="22"/>
        <v>0</v>
      </c>
      <c r="AX106" t="b">
        <f t="shared" si="23"/>
        <v>0</v>
      </c>
      <c r="AY106" t="b">
        <f t="shared" si="24"/>
        <v>0</v>
      </c>
      <c r="AZ106" t="b">
        <f t="shared" si="25"/>
        <v>0</v>
      </c>
      <c r="BA106" t="b">
        <f t="shared" si="26"/>
        <v>0</v>
      </c>
      <c r="BB106">
        <f t="shared" si="27"/>
        <v>1.579</v>
      </c>
      <c r="BC106">
        <f t="shared" si="28"/>
        <v>1.5</v>
      </c>
      <c r="BD106">
        <f t="shared" si="29"/>
        <v>1.3029999999999999</v>
      </c>
      <c r="BE106" t="b">
        <f t="shared" si="30"/>
        <v>0</v>
      </c>
      <c r="BF106" t="b">
        <f t="shared" si="31"/>
        <v>0</v>
      </c>
      <c r="BG106" t="b">
        <f t="shared" si="32"/>
        <v>0</v>
      </c>
      <c r="BH106" t="b">
        <f t="shared" si="33"/>
        <v>0</v>
      </c>
      <c r="BI106">
        <f t="shared" si="34"/>
        <v>0.68500000000000005</v>
      </c>
      <c r="BJ106" t="b">
        <f t="shared" si="35"/>
        <v>0</v>
      </c>
      <c r="BK106" t="b">
        <f t="shared" si="36"/>
        <v>0</v>
      </c>
      <c r="BL106" t="b">
        <f t="shared" si="37"/>
        <v>0</v>
      </c>
      <c r="BM106" t="b">
        <f t="shared" si="38"/>
        <v>0</v>
      </c>
      <c r="BN106" t="b">
        <f t="shared" si="39"/>
        <v>0</v>
      </c>
    </row>
    <row r="107" spans="1:66" x14ac:dyDescent="0.55000000000000004">
      <c r="A107" s="163"/>
      <c r="B107" s="163"/>
      <c r="F107" s="152"/>
      <c r="G107" s="152"/>
      <c r="H107" s="152"/>
      <c r="I107" s="152"/>
      <c r="J107" s="53" t="s">
        <v>370</v>
      </c>
      <c r="M107" t="s">
        <v>100</v>
      </c>
      <c r="N107" t="s">
        <v>99</v>
      </c>
      <c r="O107" t="s">
        <v>70</v>
      </c>
      <c r="P107" t="s">
        <v>69</v>
      </c>
      <c r="Q107" t="s">
        <v>60</v>
      </c>
      <c r="V107">
        <v>1.7370000000000001</v>
      </c>
      <c r="W107">
        <v>1.3680000000000001</v>
      </c>
      <c r="X107">
        <v>1.3160000000000001</v>
      </c>
      <c r="Y107">
        <v>1.395</v>
      </c>
      <c r="Z107">
        <v>0.80700000000000005</v>
      </c>
      <c r="AI107" t="s">
        <v>1844</v>
      </c>
      <c r="AU107">
        <f t="shared" si="20"/>
        <v>1.7370000000000001</v>
      </c>
      <c r="AV107" t="b">
        <f t="shared" si="21"/>
        <v>0</v>
      </c>
      <c r="AW107">
        <f t="shared" si="22"/>
        <v>1.3680000000000001</v>
      </c>
      <c r="AX107">
        <f t="shared" si="23"/>
        <v>1.3160000000000001</v>
      </c>
      <c r="AY107">
        <f t="shared" si="24"/>
        <v>1.395</v>
      </c>
      <c r="AZ107" t="b">
        <f t="shared" si="25"/>
        <v>0</v>
      </c>
      <c r="BA107" t="b">
        <f t="shared" si="26"/>
        <v>0</v>
      </c>
      <c r="BB107" t="b">
        <f t="shared" si="27"/>
        <v>0</v>
      </c>
      <c r="BC107" t="b">
        <f t="shared" si="28"/>
        <v>0</v>
      </c>
      <c r="BD107" t="b">
        <f t="shared" si="29"/>
        <v>0</v>
      </c>
      <c r="BE107" t="b">
        <f t="shared" si="30"/>
        <v>0</v>
      </c>
      <c r="BF107" t="b">
        <f t="shared" si="31"/>
        <v>0</v>
      </c>
      <c r="BG107" t="b">
        <f t="shared" si="32"/>
        <v>0</v>
      </c>
      <c r="BH107" t="b">
        <f t="shared" si="33"/>
        <v>0</v>
      </c>
      <c r="BI107" t="b">
        <f t="shared" si="34"/>
        <v>0</v>
      </c>
      <c r="BJ107" t="b">
        <f t="shared" si="35"/>
        <v>0</v>
      </c>
      <c r="BK107" t="b">
        <f t="shared" si="36"/>
        <v>0</v>
      </c>
      <c r="BL107">
        <f t="shared" si="37"/>
        <v>0.80700000000000005</v>
      </c>
      <c r="BM107" t="b">
        <f t="shared" si="38"/>
        <v>0</v>
      </c>
      <c r="BN107" t="b">
        <f t="shared" si="39"/>
        <v>0</v>
      </c>
    </row>
    <row r="108" spans="1:66" x14ac:dyDescent="0.55000000000000004">
      <c r="A108" s="163">
        <v>24</v>
      </c>
      <c r="B108" s="164" t="s">
        <v>371</v>
      </c>
      <c r="C108" s="51"/>
      <c r="D108" s="51"/>
      <c r="E108" s="51"/>
      <c r="F108" s="173" t="s">
        <v>372</v>
      </c>
      <c r="G108" s="172">
        <v>6</v>
      </c>
      <c r="H108" s="177" t="s">
        <v>373</v>
      </c>
      <c r="I108" s="152" t="s">
        <v>273</v>
      </c>
      <c r="J108" s="47" t="s">
        <v>374</v>
      </c>
      <c r="M108" t="s">
        <v>100</v>
      </c>
      <c r="N108" t="s">
        <v>99</v>
      </c>
      <c r="O108" t="s">
        <v>70</v>
      </c>
      <c r="P108" t="s">
        <v>60</v>
      </c>
      <c r="Q108" t="s">
        <v>104</v>
      </c>
      <c r="V108">
        <v>1.6579999999999999</v>
      </c>
      <c r="W108">
        <v>1.776</v>
      </c>
      <c r="X108">
        <v>1.1839999999999999</v>
      </c>
      <c r="Y108">
        <v>1.2370000000000001</v>
      </c>
      <c r="Z108">
        <v>1.105</v>
      </c>
      <c r="AF108" t="s">
        <v>1844</v>
      </c>
      <c r="AG108" t="s">
        <v>1844</v>
      </c>
      <c r="AH108" t="s">
        <v>1844</v>
      </c>
      <c r="AI108" t="s">
        <v>1844</v>
      </c>
      <c r="AU108">
        <f t="shared" si="20"/>
        <v>1.6579999999999999</v>
      </c>
      <c r="AV108" t="b">
        <f t="shared" si="21"/>
        <v>0</v>
      </c>
      <c r="AW108">
        <f t="shared" si="22"/>
        <v>1.776</v>
      </c>
      <c r="AX108">
        <f t="shared" si="23"/>
        <v>1.1839999999999999</v>
      </c>
      <c r="AY108" t="b">
        <f t="shared" si="24"/>
        <v>0</v>
      </c>
      <c r="AZ108" t="b">
        <f t="shared" si="25"/>
        <v>0</v>
      </c>
      <c r="BA108" t="b">
        <f t="shared" si="26"/>
        <v>0</v>
      </c>
      <c r="BB108" t="b">
        <f t="shared" si="27"/>
        <v>0</v>
      </c>
      <c r="BC108" t="b">
        <f t="shared" si="28"/>
        <v>0</v>
      </c>
      <c r="BD108" t="b">
        <f t="shared" si="29"/>
        <v>0</v>
      </c>
      <c r="BE108" t="b">
        <f t="shared" si="30"/>
        <v>0</v>
      </c>
      <c r="BF108" t="b">
        <f t="shared" si="31"/>
        <v>0</v>
      </c>
      <c r="BG108" t="b">
        <f t="shared" si="32"/>
        <v>0</v>
      </c>
      <c r="BH108" t="b">
        <f t="shared" si="33"/>
        <v>0</v>
      </c>
      <c r="BI108" t="b">
        <f t="shared" si="34"/>
        <v>0</v>
      </c>
      <c r="BJ108" t="b">
        <f t="shared" si="35"/>
        <v>0</v>
      </c>
      <c r="BK108" t="b">
        <f t="shared" si="36"/>
        <v>0</v>
      </c>
      <c r="BL108">
        <f t="shared" si="37"/>
        <v>1.2370000000000001</v>
      </c>
      <c r="BM108">
        <f t="shared" si="38"/>
        <v>1.105</v>
      </c>
      <c r="BN108" t="b">
        <f t="shared" si="39"/>
        <v>0</v>
      </c>
    </row>
    <row r="109" spans="1:66" x14ac:dyDescent="0.55000000000000004">
      <c r="A109" s="163"/>
      <c r="B109" s="165"/>
      <c r="C109" s="37"/>
      <c r="D109" s="37"/>
      <c r="E109" s="37"/>
      <c r="F109" s="174"/>
      <c r="G109" s="152"/>
      <c r="H109" s="178"/>
      <c r="I109" s="152"/>
      <c r="J109" s="47" t="s">
        <v>375</v>
      </c>
      <c r="M109" t="s">
        <v>156</v>
      </c>
      <c r="N109" t="s">
        <v>108</v>
      </c>
      <c r="O109" t="s">
        <v>157</v>
      </c>
      <c r="P109" t="s">
        <v>94</v>
      </c>
      <c r="Q109" t="s">
        <v>130</v>
      </c>
      <c r="V109">
        <v>1.5920000000000001</v>
      </c>
      <c r="W109">
        <v>1.7629999999999999</v>
      </c>
      <c r="X109">
        <v>2.0529999999999999</v>
      </c>
      <c r="Y109">
        <v>1.212</v>
      </c>
      <c r="Z109">
        <v>1.171</v>
      </c>
      <c r="AE109" t="s">
        <v>1844</v>
      </c>
      <c r="AF109" t="s">
        <v>1844</v>
      </c>
      <c r="AH109" t="s">
        <v>1844</v>
      </c>
      <c r="AI109" t="s">
        <v>1844</v>
      </c>
      <c r="AU109" t="b">
        <f t="shared" si="20"/>
        <v>0</v>
      </c>
      <c r="AV109" t="b">
        <f t="shared" si="21"/>
        <v>0</v>
      </c>
      <c r="AW109" t="b">
        <f t="shared" si="22"/>
        <v>0</v>
      </c>
      <c r="AX109" t="b">
        <f t="shared" si="23"/>
        <v>0</v>
      </c>
      <c r="AY109" t="b">
        <f t="shared" si="24"/>
        <v>0</v>
      </c>
      <c r="AZ109">
        <f t="shared" si="25"/>
        <v>2.0529999999999999</v>
      </c>
      <c r="BA109">
        <f t="shared" si="26"/>
        <v>1.212</v>
      </c>
      <c r="BB109">
        <f t="shared" si="27"/>
        <v>1.7629999999999999</v>
      </c>
      <c r="BC109">
        <f t="shared" si="28"/>
        <v>1.5920000000000001</v>
      </c>
      <c r="BD109" t="b">
        <f t="shared" si="29"/>
        <v>0</v>
      </c>
      <c r="BE109" t="b">
        <f t="shared" si="30"/>
        <v>0</v>
      </c>
      <c r="BF109" t="b">
        <f t="shared" si="31"/>
        <v>0</v>
      </c>
      <c r="BG109" t="b">
        <f t="shared" si="32"/>
        <v>0</v>
      </c>
      <c r="BH109">
        <f t="shared" si="33"/>
        <v>1.171</v>
      </c>
      <c r="BI109" t="b">
        <f t="shared" si="34"/>
        <v>0</v>
      </c>
      <c r="BJ109" t="b">
        <f t="shared" si="35"/>
        <v>0</v>
      </c>
      <c r="BK109" t="b">
        <f t="shared" si="36"/>
        <v>0</v>
      </c>
      <c r="BL109" t="b">
        <f t="shared" si="37"/>
        <v>0</v>
      </c>
      <c r="BM109" t="b">
        <f t="shared" si="38"/>
        <v>0</v>
      </c>
      <c r="BN109" t="b">
        <f t="shared" si="39"/>
        <v>0</v>
      </c>
    </row>
    <row r="110" spans="1:66" x14ac:dyDescent="0.55000000000000004">
      <c r="A110" s="163"/>
      <c r="B110" s="166"/>
      <c r="C110" s="86"/>
      <c r="D110" s="86"/>
      <c r="E110" s="86" t="s">
        <v>376</v>
      </c>
      <c r="F110" s="175"/>
      <c r="G110" s="83">
        <v>7</v>
      </c>
      <c r="H110" s="83" t="s">
        <v>377</v>
      </c>
      <c r="I110" s="152"/>
      <c r="J110" t="s">
        <v>378</v>
      </c>
      <c r="AU110" t="b">
        <f t="shared" si="20"/>
        <v>0</v>
      </c>
      <c r="AV110" t="b">
        <f t="shared" si="21"/>
        <v>0</v>
      </c>
      <c r="AW110" t="b">
        <f t="shared" si="22"/>
        <v>0</v>
      </c>
      <c r="AX110" t="b">
        <f t="shared" si="23"/>
        <v>0</v>
      </c>
      <c r="AY110" t="b">
        <f t="shared" si="24"/>
        <v>0</v>
      </c>
      <c r="AZ110" t="b">
        <f t="shared" si="25"/>
        <v>0</v>
      </c>
      <c r="BA110" t="b">
        <f t="shared" si="26"/>
        <v>0</v>
      </c>
      <c r="BB110" t="b">
        <f t="shared" si="27"/>
        <v>0</v>
      </c>
      <c r="BC110" t="b">
        <f t="shared" si="28"/>
        <v>0</v>
      </c>
      <c r="BD110" t="b">
        <f t="shared" si="29"/>
        <v>0</v>
      </c>
      <c r="BE110" t="b">
        <f t="shared" si="30"/>
        <v>0</v>
      </c>
      <c r="BF110" t="b">
        <f t="shared" si="31"/>
        <v>0</v>
      </c>
      <c r="BG110" t="b">
        <f t="shared" si="32"/>
        <v>0</v>
      </c>
      <c r="BH110" t="b">
        <f t="shared" si="33"/>
        <v>0</v>
      </c>
      <c r="BI110" t="b">
        <f t="shared" si="34"/>
        <v>0</v>
      </c>
      <c r="BJ110" t="b">
        <f t="shared" si="35"/>
        <v>0</v>
      </c>
      <c r="BK110" t="b">
        <f t="shared" si="36"/>
        <v>0</v>
      </c>
      <c r="BL110" t="b">
        <f t="shared" si="37"/>
        <v>0</v>
      </c>
      <c r="BM110" t="b">
        <f t="shared" si="38"/>
        <v>0</v>
      </c>
      <c r="BN110" t="b">
        <f t="shared" si="39"/>
        <v>0</v>
      </c>
    </row>
    <row r="111" spans="1:66" x14ac:dyDescent="0.55000000000000004">
      <c r="A111" s="163">
        <v>25</v>
      </c>
      <c r="B111" s="169" t="s">
        <v>379</v>
      </c>
      <c r="C111" s="48"/>
      <c r="D111" s="48"/>
      <c r="E111" s="48"/>
      <c r="F111" s="172" t="s">
        <v>380</v>
      </c>
      <c r="G111" s="152">
        <v>9.4</v>
      </c>
      <c r="H111" s="152" t="s">
        <v>381</v>
      </c>
      <c r="I111" s="152" t="s">
        <v>34</v>
      </c>
      <c r="J111" t="s">
        <v>382</v>
      </c>
      <c r="M111" t="s">
        <v>131</v>
      </c>
      <c r="V111">
        <v>0.66800000000000004</v>
      </c>
      <c r="AE111" t="s">
        <v>1844</v>
      </c>
      <c r="AU111" t="b">
        <f t="shared" si="20"/>
        <v>0</v>
      </c>
      <c r="AV111" t="b">
        <f t="shared" si="21"/>
        <v>0</v>
      </c>
      <c r="AW111" t="b">
        <f t="shared" si="22"/>
        <v>0</v>
      </c>
      <c r="AX111" t="b">
        <f t="shared" si="23"/>
        <v>0</v>
      </c>
      <c r="AY111" t="b">
        <f t="shared" si="24"/>
        <v>0</v>
      </c>
      <c r="AZ111" t="b">
        <f t="shared" si="25"/>
        <v>0</v>
      </c>
      <c r="BA111" t="b">
        <f t="shared" si="26"/>
        <v>0</v>
      </c>
      <c r="BB111" t="b">
        <f t="shared" si="27"/>
        <v>0</v>
      </c>
      <c r="BC111" t="b">
        <f t="shared" si="28"/>
        <v>0</v>
      </c>
      <c r="BD111" t="b">
        <f t="shared" si="29"/>
        <v>0</v>
      </c>
      <c r="BE111" t="b">
        <f t="shared" si="30"/>
        <v>0</v>
      </c>
      <c r="BF111" t="b">
        <f t="shared" si="31"/>
        <v>0</v>
      </c>
      <c r="BG111" t="b">
        <f t="shared" si="32"/>
        <v>0</v>
      </c>
      <c r="BH111" t="b">
        <f t="shared" si="33"/>
        <v>0</v>
      </c>
      <c r="BI111">
        <f t="shared" si="34"/>
        <v>0.66800000000000004</v>
      </c>
      <c r="BJ111" t="b">
        <f t="shared" si="35"/>
        <v>0</v>
      </c>
      <c r="BK111" t="b">
        <f t="shared" si="36"/>
        <v>0</v>
      </c>
      <c r="BL111" t="b">
        <f t="shared" si="37"/>
        <v>0</v>
      </c>
      <c r="BM111" t="b">
        <f t="shared" si="38"/>
        <v>0</v>
      </c>
      <c r="BN111" t="b">
        <f t="shared" si="39"/>
        <v>0</v>
      </c>
    </row>
    <row r="112" spans="1:66" x14ac:dyDescent="0.55000000000000004">
      <c r="A112" s="163"/>
      <c r="B112" s="163"/>
      <c r="C112" t="s">
        <v>207</v>
      </c>
      <c r="E112" t="s">
        <v>383</v>
      </c>
      <c r="F112" s="152"/>
      <c r="G112" s="152"/>
      <c r="H112" s="152"/>
      <c r="I112" s="152"/>
      <c r="J112" t="s">
        <v>384</v>
      </c>
      <c r="M112" t="s">
        <v>71</v>
      </c>
      <c r="V112">
        <v>0.96099999999999997</v>
      </c>
      <c r="AU112" t="b">
        <f t="shared" si="20"/>
        <v>0</v>
      </c>
      <c r="AV112" t="b">
        <f t="shared" si="21"/>
        <v>0</v>
      </c>
      <c r="AW112" t="b">
        <f t="shared" si="22"/>
        <v>0</v>
      </c>
      <c r="AX112" t="b">
        <f t="shared" si="23"/>
        <v>0</v>
      </c>
      <c r="AY112" t="b">
        <f t="shared" si="24"/>
        <v>0</v>
      </c>
      <c r="AZ112" t="b">
        <f t="shared" si="25"/>
        <v>0</v>
      </c>
      <c r="BA112" t="b">
        <f t="shared" si="26"/>
        <v>0</v>
      </c>
      <c r="BB112" t="b">
        <f t="shared" si="27"/>
        <v>0</v>
      </c>
      <c r="BC112" t="b">
        <f t="shared" si="28"/>
        <v>0</v>
      </c>
      <c r="BD112" t="b">
        <f t="shared" si="29"/>
        <v>0</v>
      </c>
      <c r="BE112" t="b">
        <f t="shared" si="30"/>
        <v>0</v>
      </c>
      <c r="BF112" t="b">
        <f t="shared" si="31"/>
        <v>0</v>
      </c>
      <c r="BG112" t="b">
        <f t="shared" si="32"/>
        <v>0</v>
      </c>
      <c r="BH112" t="b">
        <f t="shared" si="33"/>
        <v>0</v>
      </c>
      <c r="BI112" t="b">
        <f t="shared" si="34"/>
        <v>0</v>
      </c>
      <c r="BJ112" t="b">
        <f t="shared" si="35"/>
        <v>0</v>
      </c>
      <c r="BK112" t="b">
        <f t="shared" si="36"/>
        <v>0</v>
      </c>
      <c r="BL112" t="b">
        <f t="shared" si="37"/>
        <v>0</v>
      </c>
      <c r="BM112" t="b">
        <f t="shared" si="38"/>
        <v>0</v>
      </c>
      <c r="BN112">
        <f t="shared" si="39"/>
        <v>0.96099999999999997</v>
      </c>
    </row>
    <row r="113" spans="1:66" x14ac:dyDescent="0.55000000000000004">
      <c r="A113" s="163">
        <v>26</v>
      </c>
      <c r="B113" s="50" t="s">
        <v>385</v>
      </c>
      <c r="C113" s="50"/>
      <c r="D113" s="50"/>
      <c r="E113" s="50"/>
      <c r="F113" s="152" t="s">
        <v>221</v>
      </c>
      <c r="G113" s="152">
        <v>10.3</v>
      </c>
      <c r="H113" s="152" t="s">
        <v>223</v>
      </c>
      <c r="I113" s="152" t="s">
        <v>39</v>
      </c>
      <c r="J113" t="s">
        <v>386</v>
      </c>
      <c r="M113" t="s">
        <v>100</v>
      </c>
      <c r="N113" t="s">
        <v>99</v>
      </c>
      <c r="O113" t="s">
        <v>70</v>
      </c>
      <c r="P113" t="s">
        <v>69</v>
      </c>
      <c r="Q113" t="s">
        <v>60</v>
      </c>
      <c r="R113" t="s">
        <v>104</v>
      </c>
      <c r="S113" t="s">
        <v>71</v>
      </c>
      <c r="V113">
        <v>2.5270000000000001</v>
      </c>
      <c r="W113">
        <v>2.1320000000000001</v>
      </c>
      <c r="X113">
        <v>1.698</v>
      </c>
      <c r="Y113">
        <v>2.0529999999999999</v>
      </c>
      <c r="Z113">
        <v>1.3680000000000001</v>
      </c>
      <c r="AA113">
        <v>0.97399999999999998</v>
      </c>
      <c r="AB113">
        <v>1.0529999999999999</v>
      </c>
      <c r="AF113" t="s">
        <v>1848</v>
      </c>
      <c r="AI113" t="s">
        <v>1848</v>
      </c>
      <c r="AU113">
        <f t="shared" si="20"/>
        <v>2.5270000000000001</v>
      </c>
      <c r="AV113" t="b">
        <f t="shared" si="21"/>
        <v>0</v>
      </c>
      <c r="AW113">
        <f t="shared" si="22"/>
        <v>2.1320000000000001</v>
      </c>
      <c r="AX113">
        <f t="shared" si="23"/>
        <v>1.698</v>
      </c>
      <c r="AY113">
        <f t="shared" si="24"/>
        <v>2.0529999999999999</v>
      </c>
      <c r="AZ113" t="b">
        <f t="shared" si="25"/>
        <v>0</v>
      </c>
      <c r="BA113" t="b">
        <f t="shared" si="26"/>
        <v>0</v>
      </c>
      <c r="BB113" t="b">
        <f t="shared" si="27"/>
        <v>0</v>
      </c>
      <c r="BC113" t="b">
        <f t="shared" si="28"/>
        <v>0</v>
      </c>
      <c r="BD113" t="b">
        <f t="shared" si="29"/>
        <v>0</v>
      </c>
      <c r="BE113" t="b">
        <f t="shared" si="30"/>
        <v>0</v>
      </c>
      <c r="BF113" t="b">
        <f t="shared" si="31"/>
        <v>0</v>
      </c>
      <c r="BG113" t="b">
        <f t="shared" si="32"/>
        <v>0</v>
      </c>
      <c r="BH113" t="b">
        <f t="shared" si="33"/>
        <v>0</v>
      </c>
      <c r="BI113" t="b">
        <f t="shared" si="34"/>
        <v>0</v>
      </c>
      <c r="BJ113" t="b">
        <f t="shared" si="35"/>
        <v>0</v>
      </c>
      <c r="BK113" t="b">
        <f t="shared" si="36"/>
        <v>0</v>
      </c>
      <c r="BL113">
        <f t="shared" si="37"/>
        <v>1.3680000000000001</v>
      </c>
      <c r="BM113">
        <f t="shared" si="38"/>
        <v>0.97399999999999998</v>
      </c>
      <c r="BN113">
        <f t="shared" si="39"/>
        <v>1.0529999999999999</v>
      </c>
    </row>
    <row r="114" spans="1:66" x14ac:dyDescent="0.55000000000000004">
      <c r="A114" s="163"/>
      <c r="B114" s="47"/>
      <c r="C114" s="47"/>
      <c r="D114" s="77" t="s">
        <v>295</v>
      </c>
      <c r="E114" s="47" t="s">
        <v>387</v>
      </c>
      <c r="F114" s="152"/>
      <c r="G114" s="152"/>
      <c r="H114" s="152"/>
      <c r="I114" s="152"/>
      <c r="J114" t="s">
        <v>388</v>
      </c>
      <c r="M114" t="s">
        <v>94</v>
      </c>
      <c r="N114" t="s">
        <v>108</v>
      </c>
      <c r="O114" t="s">
        <v>157</v>
      </c>
      <c r="P114" t="s">
        <v>131</v>
      </c>
      <c r="Q114" t="s">
        <v>93</v>
      </c>
      <c r="V114">
        <v>2.25</v>
      </c>
      <c r="W114">
        <v>1.204</v>
      </c>
      <c r="X114">
        <v>2.2109999999999999</v>
      </c>
      <c r="Y114">
        <v>1</v>
      </c>
      <c r="Z114">
        <v>1.111</v>
      </c>
      <c r="AI114" t="s">
        <v>1844</v>
      </c>
      <c r="AU114" t="b">
        <f t="shared" si="20"/>
        <v>0</v>
      </c>
      <c r="AV114" t="b">
        <f t="shared" si="21"/>
        <v>0</v>
      </c>
      <c r="AW114" t="b">
        <f t="shared" si="22"/>
        <v>0</v>
      </c>
      <c r="AX114" t="b">
        <f t="shared" si="23"/>
        <v>0</v>
      </c>
      <c r="AY114" t="b">
        <f t="shared" si="24"/>
        <v>0</v>
      </c>
      <c r="AZ114">
        <f t="shared" si="25"/>
        <v>2.2109999999999999</v>
      </c>
      <c r="BA114">
        <f t="shared" si="26"/>
        <v>2.25</v>
      </c>
      <c r="BB114">
        <f t="shared" si="27"/>
        <v>1.204</v>
      </c>
      <c r="BC114" t="b">
        <f t="shared" si="28"/>
        <v>0</v>
      </c>
      <c r="BD114" t="b">
        <f t="shared" si="29"/>
        <v>0</v>
      </c>
      <c r="BE114" t="b">
        <f t="shared" si="30"/>
        <v>0</v>
      </c>
      <c r="BF114" t="b">
        <f t="shared" si="31"/>
        <v>0</v>
      </c>
      <c r="BG114">
        <f t="shared" si="32"/>
        <v>1.111</v>
      </c>
      <c r="BH114" t="b">
        <f t="shared" si="33"/>
        <v>0</v>
      </c>
      <c r="BI114">
        <f t="shared" si="34"/>
        <v>1</v>
      </c>
      <c r="BJ114" t="b">
        <f t="shared" si="35"/>
        <v>0</v>
      </c>
      <c r="BK114" t="b">
        <f t="shared" si="36"/>
        <v>0</v>
      </c>
      <c r="BL114" t="b">
        <f t="shared" si="37"/>
        <v>0</v>
      </c>
      <c r="BM114" t="b">
        <f t="shared" si="38"/>
        <v>0</v>
      </c>
      <c r="BN114" t="b">
        <f t="shared" si="39"/>
        <v>0</v>
      </c>
    </row>
    <row r="115" spans="1:66" x14ac:dyDescent="0.55000000000000004">
      <c r="A115" s="163">
        <v>27</v>
      </c>
      <c r="B115" s="51" t="s">
        <v>389</v>
      </c>
      <c r="C115" s="51"/>
      <c r="D115" s="78" t="s">
        <v>295</v>
      </c>
      <c r="E115" s="51"/>
      <c r="F115" s="174" t="s">
        <v>390</v>
      </c>
      <c r="G115" s="152">
        <v>9.6999999999999993</v>
      </c>
      <c r="H115" s="152" t="s">
        <v>391</v>
      </c>
      <c r="I115" s="152" t="s">
        <v>34</v>
      </c>
      <c r="J115" t="s">
        <v>392</v>
      </c>
      <c r="M115" t="s">
        <v>69</v>
      </c>
      <c r="N115" t="s">
        <v>99</v>
      </c>
      <c r="V115">
        <v>2.0529999999999999</v>
      </c>
      <c r="W115">
        <v>2.7370000000000001</v>
      </c>
      <c r="AE115" t="s">
        <v>1844</v>
      </c>
      <c r="AF115" t="s">
        <v>1844</v>
      </c>
      <c r="AU115" t="b">
        <f t="shared" si="20"/>
        <v>0</v>
      </c>
      <c r="AV115" t="b">
        <f t="shared" si="21"/>
        <v>0</v>
      </c>
      <c r="AW115">
        <f t="shared" si="22"/>
        <v>2.7370000000000001</v>
      </c>
      <c r="AX115" t="b">
        <f t="shared" si="23"/>
        <v>0</v>
      </c>
      <c r="AY115">
        <f t="shared" si="24"/>
        <v>2.0529999999999999</v>
      </c>
      <c r="AZ115" t="b">
        <f t="shared" si="25"/>
        <v>0</v>
      </c>
      <c r="BA115" t="b">
        <f t="shared" si="26"/>
        <v>0</v>
      </c>
      <c r="BB115" t="b">
        <f t="shared" si="27"/>
        <v>0</v>
      </c>
      <c r="BC115" t="b">
        <f t="shared" si="28"/>
        <v>0</v>
      </c>
      <c r="BD115" t="b">
        <f t="shared" si="29"/>
        <v>0</v>
      </c>
      <c r="BE115" t="b">
        <f t="shared" si="30"/>
        <v>0</v>
      </c>
      <c r="BF115" t="b">
        <f t="shared" si="31"/>
        <v>0</v>
      </c>
      <c r="BG115" t="b">
        <f t="shared" si="32"/>
        <v>0</v>
      </c>
      <c r="BH115" t="b">
        <f t="shared" si="33"/>
        <v>0</v>
      </c>
      <c r="BI115" t="b">
        <f t="shared" si="34"/>
        <v>0</v>
      </c>
      <c r="BJ115" t="b">
        <f t="shared" si="35"/>
        <v>0</v>
      </c>
      <c r="BK115" t="b">
        <f t="shared" si="36"/>
        <v>0</v>
      </c>
      <c r="BL115" t="b">
        <f t="shared" si="37"/>
        <v>0</v>
      </c>
      <c r="BM115" t="b">
        <f t="shared" si="38"/>
        <v>0</v>
      </c>
      <c r="BN115" t="b">
        <f t="shared" si="39"/>
        <v>0</v>
      </c>
    </row>
    <row r="116" spans="1:66" x14ac:dyDescent="0.55000000000000004">
      <c r="A116" s="163"/>
      <c r="B116" s="37"/>
      <c r="C116" s="37"/>
      <c r="D116" s="37"/>
      <c r="E116" s="37" t="s">
        <v>393</v>
      </c>
      <c r="F116" s="174"/>
      <c r="G116" s="152"/>
      <c r="H116" s="152"/>
      <c r="I116" s="152"/>
      <c r="J116" s="53" t="s">
        <v>394</v>
      </c>
      <c r="M116" t="s">
        <v>108</v>
      </c>
      <c r="N116" t="s">
        <v>156</v>
      </c>
      <c r="O116" t="s">
        <v>155</v>
      </c>
      <c r="P116" t="s">
        <v>93</v>
      </c>
      <c r="Q116" t="s">
        <v>130</v>
      </c>
      <c r="V116">
        <v>2.2109999999999999</v>
      </c>
      <c r="W116">
        <v>1.7889999999999999</v>
      </c>
      <c r="X116">
        <v>2.5270000000000001</v>
      </c>
      <c r="Y116">
        <v>1.4610000000000001</v>
      </c>
      <c r="Z116">
        <v>0.90800000000000003</v>
      </c>
      <c r="AE116" t="s">
        <v>1846</v>
      </c>
      <c r="AF116" t="s">
        <v>1844</v>
      </c>
      <c r="AG116" t="s">
        <v>1844</v>
      </c>
      <c r="AU116" t="b">
        <f t="shared" si="20"/>
        <v>0</v>
      </c>
      <c r="AV116" t="b">
        <f t="shared" si="21"/>
        <v>0</v>
      </c>
      <c r="AW116" t="b">
        <f t="shared" si="22"/>
        <v>0</v>
      </c>
      <c r="AX116" t="b">
        <f t="shared" si="23"/>
        <v>0</v>
      </c>
      <c r="AY116" t="b">
        <f t="shared" si="24"/>
        <v>0</v>
      </c>
      <c r="AZ116" t="b">
        <f t="shared" si="25"/>
        <v>0</v>
      </c>
      <c r="BA116" t="b">
        <f t="shared" si="26"/>
        <v>0</v>
      </c>
      <c r="BB116">
        <f t="shared" si="27"/>
        <v>2.2109999999999999</v>
      </c>
      <c r="BC116">
        <f t="shared" si="28"/>
        <v>1.7889999999999999</v>
      </c>
      <c r="BD116">
        <f t="shared" si="29"/>
        <v>2.5270000000000001</v>
      </c>
      <c r="BE116" t="b">
        <f t="shared" si="30"/>
        <v>0</v>
      </c>
      <c r="BF116" t="b">
        <f t="shared" si="31"/>
        <v>0</v>
      </c>
      <c r="BG116">
        <f t="shared" si="32"/>
        <v>1.4610000000000001</v>
      </c>
      <c r="BH116">
        <f t="shared" si="33"/>
        <v>0.90800000000000003</v>
      </c>
      <c r="BI116" t="b">
        <f t="shared" si="34"/>
        <v>0</v>
      </c>
      <c r="BJ116" t="b">
        <f t="shared" si="35"/>
        <v>0</v>
      </c>
      <c r="BK116" t="b">
        <f t="shared" si="36"/>
        <v>0</v>
      </c>
      <c r="BL116" t="b">
        <f t="shared" si="37"/>
        <v>0</v>
      </c>
      <c r="BM116" t="b">
        <f t="shared" si="38"/>
        <v>0</v>
      </c>
      <c r="BN116" t="b">
        <f t="shared" si="39"/>
        <v>0</v>
      </c>
    </row>
    <row r="117" spans="1:66" x14ac:dyDescent="0.55000000000000004">
      <c r="A117" s="163">
        <v>28</v>
      </c>
      <c r="B117" s="169" t="s">
        <v>395</v>
      </c>
      <c r="C117" s="48"/>
      <c r="D117" s="48"/>
      <c r="E117" s="48"/>
      <c r="F117" s="152" t="s">
        <v>396</v>
      </c>
      <c r="G117" s="83">
        <v>6.3</v>
      </c>
      <c r="H117" s="83" t="s">
        <v>397</v>
      </c>
      <c r="I117" s="152" t="s">
        <v>39</v>
      </c>
      <c r="J117" t="s">
        <v>398</v>
      </c>
      <c r="M117" t="s">
        <v>157</v>
      </c>
      <c r="N117" t="s">
        <v>130</v>
      </c>
      <c r="O117" t="s">
        <v>131</v>
      </c>
      <c r="V117">
        <v>1.6970000000000001</v>
      </c>
      <c r="W117">
        <v>1.474</v>
      </c>
      <c r="X117">
        <v>1.421</v>
      </c>
      <c r="AF117" t="s">
        <v>1844</v>
      </c>
      <c r="AG117" t="s">
        <v>1844</v>
      </c>
      <c r="AU117" t="b">
        <f t="shared" si="20"/>
        <v>0</v>
      </c>
      <c r="AV117" t="b">
        <f t="shared" si="21"/>
        <v>0</v>
      </c>
      <c r="AW117" t="b">
        <f t="shared" si="22"/>
        <v>0</v>
      </c>
      <c r="AX117" t="b">
        <f t="shared" si="23"/>
        <v>0</v>
      </c>
      <c r="AY117" t="b">
        <f t="shared" si="24"/>
        <v>0</v>
      </c>
      <c r="AZ117">
        <f t="shared" si="25"/>
        <v>1.6970000000000001</v>
      </c>
      <c r="BA117" t="b">
        <f t="shared" si="26"/>
        <v>0</v>
      </c>
      <c r="BB117" t="b">
        <f t="shared" si="27"/>
        <v>0</v>
      </c>
      <c r="BC117" t="b">
        <f t="shared" si="28"/>
        <v>0</v>
      </c>
      <c r="BD117" t="b">
        <f t="shared" si="29"/>
        <v>0</v>
      </c>
      <c r="BE117" t="b">
        <f t="shared" si="30"/>
        <v>0</v>
      </c>
      <c r="BF117" t="b">
        <f t="shared" si="31"/>
        <v>0</v>
      </c>
      <c r="BG117" t="b">
        <f t="shared" si="32"/>
        <v>0</v>
      </c>
      <c r="BH117">
        <f t="shared" si="33"/>
        <v>1.474</v>
      </c>
      <c r="BI117">
        <f t="shared" si="34"/>
        <v>1.421</v>
      </c>
      <c r="BJ117" t="b">
        <f t="shared" si="35"/>
        <v>0</v>
      </c>
      <c r="BK117" t="b">
        <f t="shared" si="36"/>
        <v>0</v>
      </c>
      <c r="BL117" t="b">
        <f t="shared" si="37"/>
        <v>0</v>
      </c>
      <c r="BM117" t="b">
        <f t="shared" si="38"/>
        <v>0</v>
      </c>
      <c r="BN117" t="b">
        <f t="shared" si="39"/>
        <v>0</v>
      </c>
    </row>
    <row r="118" spans="1:66" x14ac:dyDescent="0.55000000000000004">
      <c r="A118" s="163"/>
      <c r="B118" s="163"/>
      <c r="F118" s="152"/>
      <c r="G118" s="152">
        <v>6.6</v>
      </c>
      <c r="H118" s="152" t="s">
        <v>399</v>
      </c>
      <c r="I118" s="152"/>
      <c r="J118" t="s">
        <v>400</v>
      </c>
      <c r="M118" t="s">
        <v>155</v>
      </c>
      <c r="N118" t="s">
        <v>156</v>
      </c>
      <c r="O118" t="s">
        <v>108</v>
      </c>
      <c r="P118" t="s">
        <v>157</v>
      </c>
      <c r="Q118" t="s">
        <v>131</v>
      </c>
      <c r="R118" t="s">
        <v>130</v>
      </c>
      <c r="V118">
        <v>1.776</v>
      </c>
      <c r="W118">
        <v>1.895</v>
      </c>
      <c r="X118">
        <v>2.1709999999999998</v>
      </c>
      <c r="Y118">
        <v>2.4870000000000001</v>
      </c>
      <c r="Z118">
        <v>1</v>
      </c>
      <c r="AA118">
        <v>1.395</v>
      </c>
      <c r="AE118" t="s">
        <v>1844</v>
      </c>
      <c r="AF118" t="s">
        <v>1844</v>
      </c>
      <c r="AG118" t="s">
        <v>1844</v>
      </c>
      <c r="AI118" t="s">
        <v>1844</v>
      </c>
      <c r="AJ118" t="s">
        <v>1844</v>
      </c>
      <c r="AU118" t="b">
        <f t="shared" si="20"/>
        <v>0</v>
      </c>
      <c r="AV118" t="b">
        <f t="shared" si="21"/>
        <v>0</v>
      </c>
      <c r="AW118" t="b">
        <f t="shared" si="22"/>
        <v>0</v>
      </c>
      <c r="AX118" t="b">
        <f t="shared" si="23"/>
        <v>0</v>
      </c>
      <c r="AY118" t="b">
        <f t="shared" si="24"/>
        <v>0</v>
      </c>
      <c r="AZ118">
        <f t="shared" si="25"/>
        <v>2.4870000000000001</v>
      </c>
      <c r="BA118" t="b">
        <f t="shared" si="26"/>
        <v>0</v>
      </c>
      <c r="BB118">
        <f t="shared" si="27"/>
        <v>2.1709999999999998</v>
      </c>
      <c r="BC118">
        <f t="shared" si="28"/>
        <v>1.895</v>
      </c>
      <c r="BD118">
        <f t="shared" si="29"/>
        <v>1.776</v>
      </c>
      <c r="BE118" t="b">
        <f t="shared" si="30"/>
        <v>0</v>
      </c>
      <c r="BF118" t="b">
        <f t="shared" si="31"/>
        <v>0</v>
      </c>
      <c r="BG118" t="b">
        <f t="shared" si="32"/>
        <v>0</v>
      </c>
      <c r="BH118">
        <f t="shared" si="33"/>
        <v>1.395</v>
      </c>
      <c r="BI118">
        <f t="shared" si="34"/>
        <v>1</v>
      </c>
      <c r="BJ118" t="b">
        <f t="shared" si="35"/>
        <v>0</v>
      </c>
      <c r="BK118" t="b">
        <f t="shared" si="36"/>
        <v>0</v>
      </c>
      <c r="BL118" t="b">
        <f t="shared" si="37"/>
        <v>0</v>
      </c>
      <c r="BM118" t="b">
        <f t="shared" si="38"/>
        <v>0</v>
      </c>
      <c r="BN118" t="b">
        <f t="shared" si="39"/>
        <v>0</v>
      </c>
    </row>
    <row r="119" spans="1:66" x14ac:dyDescent="0.55000000000000004">
      <c r="A119" s="163"/>
      <c r="B119" s="163"/>
      <c r="F119" s="152"/>
      <c r="G119" s="152"/>
      <c r="H119" s="152"/>
      <c r="I119" s="152"/>
      <c r="J119" t="s">
        <v>401</v>
      </c>
      <c r="M119" t="s">
        <v>69</v>
      </c>
      <c r="N119" t="s">
        <v>70</v>
      </c>
      <c r="O119" t="s">
        <v>99</v>
      </c>
      <c r="P119" t="s">
        <v>100</v>
      </c>
      <c r="Q119" t="s">
        <v>104</v>
      </c>
      <c r="R119" t="s">
        <v>60</v>
      </c>
      <c r="S119" t="s">
        <v>71</v>
      </c>
      <c r="V119">
        <v>1.3819999999999999</v>
      </c>
      <c r="W119">
        <v>1.776</v>
      </c>
      <c r="X119">
        <v>2.3290000000000002</v>
      </c>
      <c r="Y119">
        <v>1.776</v>
      </c>
      <c r="Z119">
        <v>1.395</v>
      </c>
      <c r="AA119">
        <v>0.94699999999999995</v>
      </c>
      <c r="AB119">
        <v>1.079</v>
      </c>
      <c r="AE119" t="s">
        <v>1844</v>
      </c>
      <c r="AF119" t="s">
        <v>1844</v>
      </c>
      <c r="AG119" t="s">
        <v>1844</v>
      </c>
      <c r="AI119" t="s">
        <v>1844</v>
      </c>
      <c r="AJ119" t="s">
        <v>1844</v>
      </c>
      <c r="AK119" t="s">
        <v>1844</v>
      </c>
      <c r="AU119">
        <f t="shared" si="20"/>
        <v>1.776</v>
      </c>
      <c r="AV119" t="b">
        <f t="shared" si="21"/>
        <v>0</v>
      </c>
      <c r="AW119">
        <f t="shared" si="22"/>
        <v>2.3290000000000002</v>
      </c>
      <c r="AX119">
        <f t="shared" si="23"/>
        <v>1.776</v>
      </c>
      <c r="AY119">
        <f t="shared" si="24"/>
        <v>1.3819999999999999</v>
      </c>
      <c r="AZ119" t="b">
        <f t="shared" si="25"/>
        <v>0</v>
      </c>
      <c r="BA119" t="b">
        <f t="shared" si="26"/>
        <v>0</v>
      </c>
      <c r="BB119" t="b">
        <f t="shared" si="27"/>
        <v>0</v>
      </c>
      <c r="BC119" t="b">
        <f t="shared" si="28"/>
        <v>0</v>
      </c>
      <c r="BD119" t="b">
        <f t="shared" si="29"/>
        <v>0</v>
      </c>
      <c r="BE119" t="b">
        <f t="shared" si="30"/>
        <v>0</v>
      </c>
      <c r="BF119" t="b">
        <f t="shared" si="31"/>
        <v>0</v>
      </c>
      <c r="BG119" t="b">
        <f t="shared" si="32"/>
        <v>0</v>
      </c>
      <c r="BH119" t="b">
        <f t="shared" si="33"/>
        <v>0</v>
      </c>
      <c r="BI119" t="b">
        <f t="shared" si="34"/>
        <v>0</v>
      </c>
      <c r="BJ119" t="b">
        <f t="shared" si="35"/>
        <v>0</v>
      </c>
      <c r="BK119" t="b">
        <f t="shared" si="36"/>
        <v>0</v>
      </c>
      <c r="BL119">
        <f t="shared" si="37"/>
        <v>0.94699999999999995</v>
      </c>
      <c r="BM119">
        <f t="shared" si="38"/>
        <v>1.395</v>
      </c>
      <c r="BN119">
        <f t="shared" si="39"/>
        <v>1.079</v>
      </c>
    </row>
    <row r="120" spans="1:66" x14ac:dyDescent="0.55000000000000004">
      <c r="A120" s="163"/>
      <c r="B120" s="163"/>
      <c r="C120" t="s">
        <v>402</v>
      </c>
      <c r="F120" s="152"/>
      <c r="G120" s="152">
        <v>7.2</v>
      </c>
      <c r="H120" s="152" t="s">
        <v>403</v>
      </c>
      <c r="I120" s="152"/>
      <c r="J120" s="47" t="s">
        <v>404</v>
      </c>
      <c r="M120" t="s">
        <v>131</v>
      </c>
      <c r="N120" t="s">
        <v>130</v>
      </c>
      <c r="V120">
        <v>1.3029999999999999</v>
      </c>
      <c r="W120">
        <v>1.3160000000000001</v>
      </c>
      <c r="AE120" t="s">
        <v>1846</v>
      </c>
      <c r="AF120" t="s">
        <v>1846</v>
      </c>
      <c r="AU120" t="b">
        <f t="shared" si="20"/>
        <v>0</v>
      </c>
      <c r="AV120" t="b">
        <f t="shared" si="21"/>
        <v>0</v>
      </c>
      <c r="AW120" t="b">
        <f t="shared" si="22"/>
        <v>0</v>
      </c>
      <c r="AX120" t="b">
        <f t="shared" si="23"/>
        <v>0</v>
      </c>
      <c r="AY120" t="b">
        <f t="shared" si="24"/>
        <v>0</v>
      </c>
      <c r="AZ120" t="b">
        <f t="shared" si="25"/>
        <v>0</v>
      </c>
      <c r="BA120" t="b">
        <f t="shared" si="26"/>
        <v>0</v>
      </c>
      <c r="BB120" t="b">
        <f t="shared" si="27"/>
        <v>0</v>
      </c>
      <c r="BC120" t="b">
        <f t="shared" si="28"/>
        <v>0</v>
      </c>
      <c r="BD120" t="b">
        <f t="shared" si="29"/>
        <v>0</v>
      </c>
      <c r="BE120" t="b">
        <f t="shared" si="30"/>
        <v>0</v>
      </c>
      <c r="BF120" t="b">
        <f t="shared" si="31"/>
        <v>0</v>
      </c>
      <c r="BG120" t="b">
        <f t="shared" si="32"/>
        <v>0</v>
      </c>
      <c r="BH120">
        <f t="shared" si="33"/>
        <v>1.3160000000000001</v>
      </c>
      <c r="BI120">
        <f t="shared" si="34"/>
        <v>1.3029999999999999</v>
      </c>
      <c r="BJ120" t="b">
        <f t="shared" si="35"/>
        <v>0</v>
      </c>
      <c r="BK120" t="b">
        <f t="shared" si="36"/>
        <v>0</v>
      </c>
      <c r="BL120" t="b">
        <f t="shared" si="37"/>
        <v>0</v>
      </c>
      <c r="BM120" t="b">
        <f t="shared" si="38"/>
        <v>0</v>
      </c>
      <c r="BN120" t="b">
        <f t="shared" si="39"/>
        <v>0</v>
      </c>
    </row>
    <row r="121" spans="1:66" x14ac:dyDescent="0.55000000000000004">
      <c r="A121" s="163"/>
      <c r="B121" s="163"/>
      <c r="E121" t="s">
        <v>405</v>
      </c>
      <c r="F121" s="152"/>
      <c r="G121" s="152"/>
      <c r="H121" s="152"/>
      <c r="I121" s="152"/>
      <c r="J121" s="47" t="s">
        <v>406</v>
      </c>
      <c r="M121" t="s">
        <v>69</v>
      </c>
      <c r="N121" t="s">
        <v>70</v>
      </c>
      <c r="O121" t="s">
        <v>60</v>
      </c>
      <c r="P121" t="s">
        <v>104</v>
      </c>
      <c r="Q121" t="s">
        <v>71</v>
      </c>
      <c r="V121">
        <v>1.6579999999999999</v>
      </c>
      <c r="W121">
        <v>1.579</v>
      </c>
      <c r="X121">
        <v>1.8420000000000001</v>
      </c>
      <c r="Y121">
        <v>1.6579999999999999</v>
      </c>
      <c r="Z121">
        <v>1.2110000000000001</v>
      </c>
      <c r="AE121" t="s">
        <v>1846</v>
      </c>
      <c r="AF121" t="s">
        <v>1846</v>
      </c>
      <c r="AG121" t="s">
        <v>1846</v>
      </c>
      <c r="AH121" t="s">
        <v>1846</v>
      </c>
      <c r="AI121" t="s">
        <v>1844</v>
      </c>
      <c r="AU121" t="b">
        <f t="shared" si="20"/>
        <v>0</v>
      </c>
      <c r="AV121" t="b">
        <f t="shared" si="21"/>
        <v>0</v>
      </c>
      <c r="AW121" t="b">
        <f t="shared" si="22"/>
        <v>0</v>
      </c>
      <c r="AX121">
        <f t="shared" si="23"/>
        <v>1.579</v>
      </c>
      <c r="AY121">
        <f t="shared" si="24"/>
        <v>1.6579999999999999</v>
      </c>
      <c r="AZ121" t="b">
        <f t="shared" si="25"/>
        <v>0</v>
      </c>
      <c r="BA121" t="b">
        <f t="shared" si="26"/>
        <v>0</v>
      </c>
      <c r="BB121" t="b">
        <f t="shared" si="27"/>
        <v>0</v>
      </c>
      <c r="BC121" t="b">
        <f t="shared" si="28"/>
        <v>0</v>
      </c>
      <c r="BD121" t="b">
        <f t="shared" si="29"/>
        <v>0</v>
      </c>
      <c r="BE121" t="b">
        <f t="shared" si="30"/>
        <v>0</v>
      </c>
      <c r="BF121" t="b">
        <f t="shared" si="31"/>
        <v>0</v>
      </c>
      <c r="BG121" t="b">
        <f t="shared" si="32"/>
        <v>0</v>
      </c>
      <c r="BH121" t="b">
        <f t="shared" si="33"/>
        <v>0</v>
      </c>
      <c r="BI121" t="b">
        <f t="shared" si="34"/>
        <v>0</v>
      </c>
      <c r="BJ121" t="b">
        <f t="shared" si="35"/>
        <v>0</v>
      </c>
      <c r="BK121" t="b">
        <f t="shared" si="36"/>
        <v>0</v>
      </c>
      <c r="BL121">
        <f t="shared" si="37"/>
        <v>1.8420000000000001</v>
      </c>
      <c r="BM121">
        <f t="shared" si="38"/>
        <v>1.6579999999999999</v>
      </c>
      <c r="BN121">
        <f t="shared" si="39"/>
        <v>1.2110000000000001</v>
      </c>
    </row>
    <row r="122" spans="1:66" x14ac:dyDescent="0.55000000000000004">
      <c r="A122" s="163"/>
      <c r="B122" s="163"/>
      <c r="F122" s="152"/>
      <c r="G122" s="152">
        <v>7.6</v>
      </c>
      <c r="H122" s="152" t="s">
        <v>407</v>
      </c>
      <c r="I122" s="152"/>
      <c r="J122" t="s">
        <v>408</v>
      </c>
      <c r="M122" t="s">
        <v>69</v>
      </c>
      <c r="N122" t="s">
        <v>60</v>
      </c>
      <c r="O122" t="s">
        <v>104</v>
      </c>
      <c r="P122" t="s">
        <v>71</v>
      </c>
      <c r="V122">
        <v>2.0129999999999999</v>
      </c>
      <c r="W122">
        <v>1.5</v>
      </c>
      <c r="X122">
        <v>1.7629999999999999</v>
      </c>
      <c r="Y122">
        <v>1.2629999999999999</v>
      </c>
      <c r="AE122" t="s">
        <v>1846</v>
      </c>
      <c r="AF122" t="s">
        <v>1846</v>
      </c>
      <c r="AG122" t="s">
        <v>1846</v>
      </c>
      <c r="AH122" t="s">
        <v>1844</v>
      </c>
      <c r="AU122" t="b">
        <f t="shared" si="20"/>
        <v>0</v>
      </c>
      <c r="AV122" t="b">
        <f t="shared" si="21"/>
        <v>0</v>
      </c>
      <c r="AW122" t="b">
        <f t="shared" si="22"/>
        <v>0</v>
      </c>
      <c r="AX122" t="b">
        <f t="shared" si="23"/>
        <v>0</v>
      </c>
      <c r="AY122">
        <f t="shared" si="24"/>
        <v>2.0129999999999999</v>
      </c>
      <c r="AZ122" t="b">
        <f t="shared" si="25"/>
        <v>0</v>
      </c>
      <c r="BA122" t="b">
        <f t="shared" si="26"/>
        <v>0</v>
      </c>
      <c r="BB122" t="b">
        <f t="shared" si="27"/>
        <v>0</v>
      </c>
      <c r="BC122" t="b">
        <f t="shared" si="28"/>
        <v>0</v>
      </c>
      <c r="BD122" t="b">
        <f t="shared" si="29"/>
        <v>0</v>
      </c>
      <c r="BE122" t="b">
        <f t="shared" si="30"/>
        <v>0</v>
      </c>
      <c r="BF122" t="b">
        <f t="shared" si="31"/>
        <v>0</v>
      </c>
      <c r="BG122" t="b">
        <f t="shared" si="32"/>
        <v>0</v>
      </c>
      <c r="BH122" t="b">
        <f t="shared" si="33"/>
        <v>0</v>
      </c>
      <c r="BI122" t="b">
        <f t="shared" si="34"/>
        <v>0</v>
      </c>
      <c r="BJ122" t="b">
        <f t="shared" si="35"/>
        <v>0</v>
      </c>
      <c r="BK122" t="b">
        <f t="shared" si="36"/>
        <v>0</v>
      </c>
      <c r="BL122">
        <f t="shared" si="37"/>
        <v>1.5</v>
      </c>
      <c r="BM122">
        <f t="shared" si="38"/>
        <v>1.7629999999999999</v>
      </c>
      <c r="BN122">
        <f t="shared" si="39"/>
        <v>1.2629999999999999</v>
      </c>
    </row>
    <row r="123" spans="1:66" x14ac:dyDescent="0.55000000000000004">
      <c r="A123" s="163"/>
      <c r="B123" s="163"/>
      <c r="F123" s="152"/>
      <c r="G123" s="152"/>
      <c r="H123" s="152"/>
      <c r="I123" s="152"/>
      <c r="J123" s="53" t="s">
        <v>409</v>
      </c>
      <c r="M123" t="s">
        <v>157</v>
      </c>
      <c r="N123" t="s">
        <v>108</v>
      </c>
      <c r="O123" t="s">
        <v>131</v>
      </c>
      <c r="P123" t="s">
        <v>130</v>
      </c>
      <c r="V123">
        <v>1.9610000000000001</v>
      </c>
      <c r="W123">
        <v>1.909</v>
      </c>
      <c r="X123">
        <v>1.2629999999999999</v>
      </c>
      <c r="Y123">
        <v>1.4610000000000001</v>
      </c>
      <c r="AF123" t="s">
        <v>1852</v>
      </c>
      <c r="AG123" t="s">
        <v>1846</v>
      </c>
      <c r="AH123" t="s">
        <v>1846</v>
      </c>
      <c r="AU123" t="b">
        <f t="shared" si="20"/>
        <v>0</v>
      </c>
      <c r="AV123" t="b">
        <f t="shared" si="21"/>
        <v>0</v>
      </c>
      <c r="AW123" t="b">
        <f t="shared" si="22"/>
        <v>0</v>
      </c>
      <c r="AX123" t="b">
        <f t="shared" si="23"/>
        <v>0</v>
      </c>
      <c r="AY123" t="b">
        <f t="shared" si="24"/>
        <v>0</v>
      </c>
      <c r="AZ123">
        <f t="shared" si="25"/>
        <v>1.9610000000000001</v>
      </c>
      <c r="BA123" t="b">
        <f t="shared" si="26"/>
        <v>0</v>
      </c>
      <c r="BB123">
        <f t="shared" si="27"/>
        <v>1.909</v>
      </c>
      <c r="BC123" t="b">
        <f t="shared" si="28"/>
        <v>0</v>
      </c>
      <c r="BD123" t="b">
        <f t="shared" si="29"/>
        <v>0</v>
      </c>
      <c r="BE123" t="b">
        <f t="shared" si="30"/>
        <v>0</v>
      </c>
      <c r="BF123" t="b">
        <f t="shared" si="31"/>
        <v>0</v>
      </c>
      <c r="BG123" t="b">
        <f t="shared" si="32"/>
        <v>0</v>
      </c>
      <c r="BH123">
        <f t="shared" si="33"/>
        <v>1.4610000000000001</v>
      </c>
      <c r="BI123">
        <f t="shared" si="34"/>
        <v>1.2629999999999999</v>
      </c>
      <c r="BJ123" t="b">
        <f t="shared" si="35"/>
        <v>0</v>
      </c>
      <c r="BK123" t="b">
        <f t="shared" si="36"/>
        <v>0</v>
      </c>
      <c r="BL123" t="b">
        <f t="shared" si="37"/>
        <v>0</v>
      </c>
      <c r="BM123" t="b">
        <f t="shared" si="38"/>
        <v>0</v>
      </c>
      <c r="BN123" t="b">
        <f t="shared" si="39"/>
        <v>0</v>
      </c>
    </row>
    <row r="124" spans="1:66" x14ac:dyDescent="0.55000000000000004">
      <c r="A124" s="163">
        <v>29</v>
      </c>
      <c r="B124" s="167" t="s">
        <v>410</v>
      </c>
      <c r="C124" s="50"/>
      <c r="D124" s="50"/>
      <c r="E124" s="50"/>
      <c r="F124" s="152" t="s">
        <v>411</v>
      </c>
      <c r="G124" s="152">
        <v>10.6</v>
      </c>
      <c r="H124" s="152" t="s">
        <v>412</v>
      </c>
      <c r="I124" s="152" t="s">
        <v>39</v>
      </c>
      <c r="J124" t="s">
        <v>413</v>
      </c>
      <c r="M124" t="s">
        <v>100</v>
      </c>
      <c r="N124" t="s">
        <v>60</v>
      </c>
      <c r="O124" t="s">
        <v>71</v>
      </c>
      <c r="V124">
        <v>4.6319999999999997</v>
      </c>
      <c r="W124">
        <v>1.3420000000000001</v>
      </c>
      <c r="X124">
        <v>0.89500000000000002</v>
      </c>
      <c r="AF124" t="s">
        <v>1844</v>
      </c>
      <c r="AG124" t="s">
        <v>1844</v>
      </c>
      <c r="AU124">
        <f t="shared" si="20"/>
        <v>4.6319999999999997</v>
      </c>
      <c r="AV124" t="b">
        <f t="shared" si="21"/>
        <v>0</v>
      </c>
      <c r="AW124" t="b">
        <f t="shared" si="22"/>
        <v>0</v>
      </c>
      <c r="AX124" t="b">
        <f t="shared" si="23"/>
        <v>0</v>
      </c>
      <c r="AY124" t="b">
        <f t="shared" si="24"/>
        <v>0</v>
      </c>
      <c r="AZ124" t="b">
        <f t="shared" si="25"/>
        <v>0</v>
      </c>
      <c r="BA124" t="b">
        <f t="shared" si="26"/>
        <v>0</v>
      </c>
      <c r="BB124" t="b">
        <f t="shared" si="27"/>
        <v>0</v>
      </c>
      <c r="BC124" t="b">
        <f t="shared" si="28"/>
        <v>0</v>
      </c>
      <c r="BD124" t="b">
        <f t="shared" si="29"/>
        <v>0</v>
      </c>
      <c r="BE124" t="b">
        <f t="shared" si="30"/>
        <v>0</v>
      </c>
      <c r="BF124" t="b">
        <f t="shared" si="31"/>
        <v>0</v>
      </c>
      <c r="BG124" t="b">
        <f t="shared" si="32"/>
        <v>0</v>
      </c>
      <c r="BH124" t="b">
        <f t="shared" si="33"/>
        <v>0</v>
      </c>
      <c r="BI124" t="b">
        <f t="shared" si="34"/>
        <v>0</v>
      </c>
      <c r="BJ124" t="b">
        <f t="shared" si="35"/>
        <v>0</v>
      </c>
      <c r="BK124" t="b">
        <f t="shared" si="36"/>
        <v>0</v>
      </c>
      <c r="BL124">
        <f t="shared" si="37"/>
        <v>1.3420000000000001</v>
      </c>
      <c r="BM124" t="b">
        <f t="shared" si="38"/>
        <v>0</v>
      </c>
      <c r="BN124">
        <f t="shared" si="39"/>
        <v>0.89500000000000002</v>
      </c>
    </row>
    <row r="125" spans="1:66" x14ac:dyDescent="0.55000000000000004">
      <c r="A125" s="163"/>
      <c r="B125" s="168"/>
      <c r="C125" s="47" t="s">
        <v>414</v>
      </c>
      <c r="D125" s="47"/>
      <c r="E125" s="47" t="s">
        <v>415</v>
      </c>
      <c r="F125" s="152"/>
      <c r="G125" s="152"/>
      <c r="H125" s="152"/>
      <c r="I125" s="152"/>
      <c r="J125" t="s">
        <v>416</v>
      </c>
      <c r="M125" t="s">
        <v>157</v>
      </c>
      <c r="N125" t="s">
        <v>94</v>
      </c>
      <c r="O125" t="s">
        <v>93</v>
      </c>
      <c r="P125" t="s">
        <v>131</v>
      </c>
      <c r="V125">
        <v>2.3820000000000001</v>
      </c>
      <c r="W125">
        <v>2.0920000000000001</v>
      </c>
      <c r="X125">
        <v>1.5</v>
      </c>
      <c r="Y125">
        <v>0.86899999999999999</v>
      </c>
      <c r="AG125" t="s">
        <v>1844</v>
      </c>
      <c r="AU125" t="b">
        <f t="shared" si="20"/>
        <v>0</v>
      </c>
      <c r="AV125" t="b">
        <f t="shared" si="21"/>
        <v>0</v>
      </c>
      <c r="AW125" t="b">
        <f t="shared" si="22"/>
        <v>0</v>
      </c>
      <c r="AX125" t="b">
        <f t="shared" si="23"/>
        <v>0</v>
      </c>
      <c r="AY125" t="b">
        <f t="shared" si="24"/>
        <v>0</v>
      </c>
      <c r="AZ125">
        <f t="shared" si="25"/>
        <v>2.3820000000000001</v>
      </c>
      <c r="BA125">
        <f t="shared" si="26"/>
        <v>2.0920000000000001</v>
      </c>
      <c r="BB125" t="b">
        <f t="shared" si="27"/>
        <v>0</v>
      </c>
      <c r="BC125" t="b">
        <f t="shared" si="28"/>
        <v>0</v>
      </c>
      <c r="BD125" t="b">
        <f t="shared" si="29"/>
        <v>0</v>
      </c>
      <c r="BE125" t="b">
        <f t="shared" si="30"/>
        <v>0</v>
      </c>
      <c r="BF125" t="b">
        <f t="shared" si="31"/>
        <v>0</v>
      </c>
      <c r="BG125">
        <f t="shared" si="32"/>
        <v>1.5</v>
      </c>
      <c r="BH125" t="b">
        <f t="shared" si="33"/>
        <v>0</v>
      </c>
      <c r="BI125">
        <f t="shared" si="34"/>
        <v>0.86899999999999999</v>
      </c>
      <c r="BJ125" t="b">
        <f t="shared" si="35"/>
        <v>0</v>
      </c>
      <c r="BK125" t="b">
        <f t="shared" si="36"/>
        <v>0</v>
      </c>
      <c r="BL125" t="b">
        <f t="shared" si="37"/>
        <v>0</v>
      </c>
      <c r="BM125" t="b">
        <f t="shared" si="38"/>
        <v>0</v>
      </c>
      <c r="BN125" t="b">
        <f t="shared" si="39"/>
        <v>0</v>
      </c>
    </row>
    <row r="126" spans="1:66" x14ac:dyDescent="0.55000000000000004">
      <c r="A126" s="163"/>
      <c r="B126" s="168"/>
      <c r="C126" s="47"/>
      <c r="D126" s="47"/>
      <c r="E126" s="47"/>
      <c r="F126" s="152"/>
      <c r="G126" s="152">
        <v>11.4</v>
      </c>
      <c r="H126" s="152" t="s">
        <v>417</v>
      </c>
      <c r="I126" s="152"/>
      <c r="J126" t="s">
        <v>418</v>
      </c>
      <c r="M126" t="s">
        <v>60</v>
      </c>
      <c r="V126">
        <v>1.2629999999999999</v>
      </c>
      <c r="AE126" t="s">
        <v>1844</v>
      </c>
      <c r="AU126" t="b">
        <f t="shared" si="20"/>
        <v>0</v>
      </c>
      <c r="AV126" t="b">
        <f t="shared" si="21"/>
        <v>0</v>
      </c>
      <c r="AW126" t="b">
        <f t="shared" si="22"/>
        <v>0</v>
      </c>
      <c r="AX126" t="b">
        <f t="shared" si="23"/>
        <v>0</v>
      </c>
      <c r="AY126" t="b">
        <f t="shared" si="24"/>
        <v>0</v>
      </c>
      <c r="AZ126" t="b">
        <f t="shared" si="25"/>
        <v>0</v>
      </c>
      <c r="BA126" t="b">
        <f t="shared" si="26"/>
        <v>0</v>
      </c>
      <c r="BB126" t="b">
        <f t="shared" si="27"/>
        <v>0</v>
      </c>
      <c r="BC126" t="b">
        <f t="shared" si="28"/>
        <v>0</v>
      </c>
      <c r="BD126" t="b">
        <f t="shared" si="29"/>
        <v>0</v>
      </c>
      <c r="BE126" t="b">
        <f t="shared" si="30"/>
        <v>0</v>
      </c>
      <c r="BF126" t="b">
        <f t="shared" si="31"/>
        <v>0</v>
      </c>
      <c r="BG126" t="b">
        <f t="shared" si="32"/>
        <v>0</v>
      </c>
      <c r="BH126" t="b">
        <f t="shared" si="33"/>
        <v>0</v>
      </c>
      <c r="BI126" t="b">
        <f t="shared" si="34"/>
        <v>0</v>
      </c>
      <c r="BJ126" t="b">
        <f t="shared" si="35"/>
        <v>0</v>
      </c>
      <c r="BK126" t="b">
        <f t="shared" si="36"/>
        <v>0</v>
      </c>
      <c r="BL126">
        <f t="shared" si="37"/>
        <v>1.2629999999999999</v>
      </c>
      <c r="BM126" t="b">
        <f t="shared" si="38"/>
        <v>0</v>
      </c>
      <c r="BN126" t="b">
        <f t="shared" si="39"/>
        <v>0</v>
      </c>
    </row>
    <row r="127" spans="1:66" x14ac:dyDescent="0.55000000000000004">
      <c r="A127" s="163"/>
      <c r="B127" s="47"/>
      <c r="C127" s="47"/>
      <c r="D127" s="47"/>
      <c r="E127" s="47"/>
      <c r="F127" s="152"/>
      <c r="G127" s="152"/>
      <c r="H127" s="152"/>
      <c r="I127" s="152"/>
      <c r="J127" s="53" t="s">
        <v>419</v>
      </c>
      <c r="M127" t="s">
        <v>155</v>
      </c>
      <c r="N127" t="s">
        <v>156</v>
      </c>
      <c r="V127">
        <v>2.1579999999999999</v>
      </c>
      <c r="W127">
        <v>2.4220000000000002</v>
      </c>
      <c r="AE127" t="s">
        <v>1846</v>
      </c>
      <c r="AF127" t="s">
        <v>1846</v>
      </c>
      <c r="AU127" t="b">
        <f t="shared" si="20"/>
        <v>0</v>
      </c>
      <c r="AV127" t="b">
        <f t="shared" si="21"/>
        <v>0</v>
      </c>
      <c r="AW127" t="b">
        <f t="shared" si="22"/>
        <v>0</v>
      </c>
      <c r="AX127" t="b">
        <f t="shared" si="23"/>
        <v>0</v>
      </c>
      <c r="AY127" t="b">
        <f t="shared" si="24"/>
        <v>0</v>
      </c>
      <c r="AZ127" t="b">
        <f t="shared" si="25"/>
        <v>0</v>
      </c>
      <c r="BA127" t="b">
        <f t="shared" si="26"/>
        <v>0</v>
      </c>
      <c r="BB127" t="b">
        <f t="shared" si="27"/>
        <v>0</v>
      </c>
      <c r="BC127">
        <f t="shared" si="28"/>
        <v>2.4220000000000002</v>
      </c>
      <c r="BD127">
        <f t="shared" si="29"/>
        <v>2.1579999999999999</v>
      </c>
      <c r="BE127" t="b">
        <f t="shared" si="30"/>
        <v>0</v>
      </c>
      <c r="BF127" t="b">
        <f t="shared" si="31"/>
        <v>0</v>
      </c>
      <c r="BG127" t="b">
        <f t="shared" si="32"/>
        <v>0</v>
      </c>
      <c r="BH127" t="b">
        <f t="shared" si="33"/>
        <v>0</v>
      </c>
      <c r="BI127" t="b">
        <f t="shared" si="34"/>
        <v>0</v>
      </c>
      <c r="BJ127" t="b">
        <f t="shared" si="35"/>
        <v>0</v>
      </c>
      <c r="BK127" t="b">
        <f t="shared" si="36"/>
        <v>0</v>
      </c>
      <c r="BL127" t="b">
        <f t="shared" si="37"/>
        <v>0</v>
      </c>
      <c r="BM127" t="b">
        <f t="shared" si="38"/>
        <v>0</v>
      </c>
      <c r="BN127" t="b">
        <f t="shared" si="39"/>
        <v>0</v>
      </c>
    </row>
    <row r="128" spans="1:66" x14ac:dyDescent="0.55000000000000004">
      <c r="A128" s="163">
        <v>30</v>
      </c>
      <c r="B128" s="167" t="s">
        <v>420</v>
      </c>
      <c r="C128" s="50"/>
      <c r="D128" s="50"/>
      <c r="E128" s="50"/>
      <c r="F128" s="152" t="s">
        <v>421</v>
      </c>
      <c r="G128" s="152">
        <v>4.9000000000000004</v>
      </c>
      <c r="H128" s="152" t="s">
        <v>422</v>
      </c>
      <c r="I128" s="152" t="s">
        <v>39</v>
      </c>
      <c r="J128" t="s">
        <v>423</v>
      </c>
      <c r="M128" t="s">
        <v>100</v>
      </c>
      <c r="N128" t="s">
        <v>99</v>
      </c>
      <c r="O128" t="s">
        <v>60</v>
      </c>
      <c r="V128">
        <v>1.369</v>
      </c>
      <c r="W128">
        <v>1.212</v>
      </c>
      <c r="X128">
        <v>1.369</v>
      </c>
      <c r="AF128" t="s">
        <v>1844</v>
      </c>
      <c r="AG128" t="s">
        <v>1844</v>
      </c>
      <c r="AU128">
        <f t="shared" si="20"/>
        <v>1.369</v>
      </c>
      <c r="AV128" t="b">
        <f t="shared" si="21"/>
        <v>0</v>
      </c>
      <c r="AW128">
        <f t="shared" si="22"/>
        <v>1.212</v>
      </c>
      <c r="AX128" t="b">
        <f t="shared" si="23"/>
        <v>0</v>
      </c>
      <c r="AY128" t="b">
        <f t="shared" si="24"/>
        <v>0</v>
      </c>
      <c r="AZ128" t="b">
        <f t="shared" si="25"/>
        <v>0</v>
      </c>
      <c r="BA128" t="b">
        <f t="shared" si="26"/>
        <v>0</v>
      </c>
      <c r="BB128" t="b">
        <f t="shared" si="27"/>
        <v>0</v>
      </c>
      <c r="BC128" t="b">
        <f t="shared" si="28"/>
        <v>0</v>
      </c>
      <c r="BD128" t="b">
        <f t="shared" si="29"/>
        <v>0</v>
      </c>
      <c r="BE128" t="b">
        <f t="shared" si="30"/>
        <v>0</v>
      </c>
      <c r="BF128" t="b">
        <f t="shared" si="31"/>
        <v>0</v>
      </c>
      <c r="BG128" t="b">
        <f t="shared" si="32"/>
        <v>0</v>
      </c>
      <c r="BH128" t="b">
        <f t="shared" si="33"/>
        <v>0</v>
      </c>
      <c r="BI128" t="b">
        <f t="shared" si="34"/>
        <v>0</v>
      </c>
      <c r="BJ128" t="b">
        <f t="shared" si="35"/>
        <v>0</v>
      </c>
      <c r="BK128" t="b">
        <f t="shared" si="36"/>
        <v>0</v>
      </c>
      <c r="BL128">
        <f t="shared" si="37"/>
        <v>1.369</v>
      </c>
      <c r="BM128" t="b">
        <f t="shared" si="38"/>
        <v>0</v>
      </c>
      <c r="BN128" t="b">
        <f t="shared" si="39"/>
        <v>0</v>
      </c>
    </row>
    <row r="129" spans="1:66" x14ac:dyDescent="0.55000000000000004">
      <c r="A129" s="163"/>
      <c r="B129" s="168"/>
      <c r="C129" s="47"/>
      <c r="D129" s="47"/>
      <c r="E129" s="47"/>
      <c r="F129" s="152"/>
      <c r="G129" s="152"/>
      <c r="H129" s="152"/>
      <c r="I129" s="152"/>
      <c r="J129" t="s">
        <v>424</v>
      </c>
      <c r="M129" t="s">
        <v>157</v>
      </c>
      <c r="N129" t="s">
        <v>108</v>
      </c>
      <c r="O129" t="s">
        <v>156</v>
      </c>
      <c r="P129" t="s">
        <v>93</v>
      </c>
      <c r="V129">
        <v>1.974</v>
      </c>
      <c r="W129">
        <v>1.4219999999999999</v>
      </c>
      <c r="X129">
        <v>1.264</v>
      </c>
      <c r="Y129">
        <v>2</v>
      </c>
      <c r="AF129" t="s">
        <v>1844</v>
      </c>
      <c r="AG129" t="s">
        <v>1844</v>
      </c>
      <c r="AH129" t="s">
        <v>1844</v>
      </c>
      <c r="AU129" t="b">
        <f t="shared" si="20"/>
        <v>0</v>
      </c>
      <c r="AV129" t="b">
        <f t="shared" si="21"/>
        <v>0</v>
      </c>
      <c r="AW129" t="b">
        <f t="shared" si="22"/>
        <v>0</v>
      </c>
      <c r="AX129" t="b">
        <f t="shared" si="23"/>
        <v>0</v>
      </c>
      <c r="AY129" t="b">
        <f t="shared" si="24"/>
        <v>0</v>
      </c>
      <c r="AZ129">
        <f t="shared" si="25"/>
        <v>1.974</v>
      </c>
      <c r="BA129" t="b">
        <f t="shared" si="26"/>
        <v>0</v>
      </c>
      <c r="BB129">
        <f t="shared" si="27"/>
        <v>1.4219999999999999</v>
      </c>
      <c r="BC129">
        <f t="shared" si="28"/>
        <v>1.264</v>
      </c>
      <c r="BD129" t="b">
        <f t="shared" si="29"/>
        <v>0</v>
      </c>
      <c r="BE129" t="b">
        <f t="shared" si="30"/>
        <v>0</v>
      </c>
      <c r="BF129" t="b">
        <f t="shared" si="31"/>
        <v>0</v>
      </c>
      <c r="BG129">
        <f t="shared" si="32"/>
        <v>2</v>
      </c>
      <c r="BH129" t="b">
        <f t="shared" si="33"/>
        <v>0</v>
      </c>
      <c r="BI129" t="b">
        <f t="shared" si="34"/>
        <v>0</v>
      </c>
      <c r="BJ129" t="b">
        <f t="shared" si="35"/>
        <v>0</v>
      </c>
      <c r="BK129" t="b">
        <f t="shared" si="36"/>
        <v>0</v>
      </c>
      <c r="BL129" t="b">
        <f t="shared" si="37"/>
        <v>0</v>
      </c>
      <c r="BM129" t="b">
        <f t="shared" si="38"/>
        <v>0</v>
      </c>
      <c r="BN129" t="b">
        <f t="shared" si="39"/>
        <v>0</v>
      </c>
    </row>
    <row r="130" spans="1:66" ht="14.05" customHeight="1" x14ac:dyDescent="0.55000000000000004">
      <c r="A130" s="163"/>
      <c r="B130" s="168"/>
      <c r="C130" s="47"/>
      <c r="D130" s="47"/>
      <c r="E130" s="47"/>
      <c r="F130" s="152"/>
      <c r="G130" s="83">
        <v>5.5</v>
      </c>
      <c r="H130" s="83" t="s">
        <v>425</v>
      </c>
      <c r="I130" s="152"/>
      <c r="J130" s="25" t="s">
        <v>426</v>
      </c>
      <c r="M130" t="s">
        <v>130</v>
      </c>
      <c r="N130" t="s">
        <v>156</v>
      </c>
      <c r="V130">
        <v>1.895</v>
      </c>
      <c r="W130">
        <v>1.474</v>
      </c>
      <c r="AE130" t="s">
        <v>1842</v>
      </c>
      <c r="AF130" t="s">
        <v>1846</v>
      </c>
      <c r="AU130" t="b">
        <f t="shared" si="20"/>
        <v>0</v>
      </c>
      <c r="AV130" t="b">
        <f t="shared" si="21"/>
        <v>0</v>
      </c>
      <c r="AW130" t="b">
        <f t="shared" si="22"/>
        <v>0</v>
      </c>
      <c r="AX130" t="b">
        <f t="shared" si="23"/>
        <v>0</v>
      </c>
      <c r="AY130" t="b">
        <f t="shared" si="24"/>
        <v>0</v>
      </c>
      <c r="AZ130" t="b">
        <f t="shared" si="25"/>
        <v>0</v>
      </c>
      <c r="BA130" t="b">
        <f t="shared" si="26"/>
        <v>0</v>
      </c>
      <c r="BB130" t="b">
        <f t="shared" si="27"/>
        <v>0</v>
      </c>
      <c r="BC130">
        <f t="shared" si="28"/>
        <v>1.474</v>
      </c>
      <c r="BD130" t="b">
        <f t="shared" si="29"/>
        <v>0</v>
      </c>
      <c r="BE130" t="b">
        <f t="shared" si="30"/>
        <v>0</v>
      </c>
      <c r="BF130" t="b">
        <f t="shared" si="31"/>
        <v>0</v>
      </c>
      <c r="BG130" t="b">
        <f t="shared" si="32"/>
        <v>0</v>
      </c>
      <c r="BH130">
        <f t="shared" si="33"/>
        <v>1.895</v>
      </c>
      <c r="BI130" t="b">
        <f t="shared" si="34"/>
        <v>0</v>
      </c>
      <c r="BJ130" t="b">
        <f t="shared" si="35"/>
        <v>0</v>
      </c>
      <c r="BK130" t="b">
        <f t="shared" si="36"/>
        <v>0</v>
      </c>
      <c r="BL130" t="b">
        <f t="shared" si="37"/>
        <v>0</v>
      </c>
      <c r="BM130" t="b">
        <f t="shared" si="38"/>
        <v>0</v>
      </c>
      <c r="BN130" t="b">
        <f t="shared" si="39"/>
        <v>0</v>
      </c>
    </row>
    <row r="131" spans="1:66" ht="14.05" customHeight="1" x14ac:dyDescent="0.55000000000000004">
      <c r="A131" s="163"/>
      <c r="B131" s="168"/>
      <c r="C131" s="47" t="s">
        <v>207</v>
      </c>
      <c r="D131" s="47"/>
      <c r="E131" s="47"/>
      <c r="F131" s="152"/>
      <c r="G131" s="152">
        <v>5.9</v>
      </c>
      <c r="H131" s="152" t="s">
        <v>427</v>
      </c>
      <c r="I131" s="152"/>
      <c r="J131" s="25" t="s">
        <v>428</v>
      </c>
      <c r="M131" t="s">
        <v>100</v>
      </c>
      <c r="N131" t="s">
        <v>98</v>
      </c>
      <c r="V131">
        <v>1.29</v>
      </c>
      <c r="W131">
        <v>0.81599999999999995</v>
      </c>
      <c r="AF131" t="s">
        <v>1849</v>
      </c>
      <c r="AU131">
        <f t="shared" si="20"/>
        <v>1.29</v>
      </c>
      <c r="AV131">
        <f t="shared" si="21"/>
        <v>0.81599999999999995</v>
      </c>
      <c r="AW131" t="b">
        <f t="shared" si="22"/>
        <v>0</v>
      </c>
      <c r="AX131" t="b">
        <f t="shared" si="23"/>
        <v>0</v>
      </c>
      <c r="AY131" t="b">
        <f t="shared" si="24"/>
        <v>0</v>
      </c>
      <c r="AZ131" t="b">
        <f t="shared" si="25"/>
        <v>0</v>
      </c>
      <c r="BA131" t="b">
        <f t="shared" si="26"/>
        <v>0</v>
      </c>
      <c r="BB131" t="b">
        <f t="shared" si="27"/>
        <v>0</v>
      </c>
      <c r="BC131" t="b">
        <f t="shared" si="28"/>
        <v>0</v>
      </c>
      <c r="BD131" t="b">
        <f t="shared" si="29"/>
        <v>0</v>
      </c>
      <c r="BE131" t="b">
        <f t="shared" si="30"/>
        <v>0</v>
      </c>
      <c r="BF131" t="b">
        <f t="shared" si="31"/>
        <v>0</v>
      </c>
      <c r="BG131" t="b">
        <f t="shared" si="32"/>
        <v>0</v>
      </c>
      <c r="BH131" t="b">
        <f t="shared" si="33"/>
        <v>0</v>
      </c>
      <c r="BI131" t="b">
        <f t="shared" si="34"/>
        <v>0</v>
      </c>
      <c r="BJ131" t="b">
        <f t="shared" si="35"/>
        <v>0</v>
      </c>
      <c r="BK131" t="b">
        <f t="shared" si="36"/>
        <v>0</v>
      </c>
      <c r="BL131" t="b">
        <f t="shared" si="37"/>
        <v>0</v>
      </c>
      <c r="BM131" t="b">
        <f t="shared" si="38"/>
        <v>0</v>
      </c>
      <c r="BN131" t="b">
        <f t="shared" si="39"/>
        <v>0</v>
      </c>
    </row>
    <row r="132" spans="1:66" ht="14.05" customHeight="1" x14ac:dyDescent="0.55000000000000004">
      <c r="A132" s="163"/>
      <c r="B132" s="168"/>
      <c r="C132" s="47"/>
      <c r="D132" s="47"/>
      <c r="E132" s="47"/>
      <c r="F132" s="152"/>
      <c r="G132" s="152"/>
      <c r="H132" s="152"/>
      <c r="I132" s="152"/>
      <c r="J132" s="25" t="s">
        <v>429</v>
      </c>
      <c r="M132" t="s">
        <v>157</v>
      </c>
      <c r="N132" t="s">
        <v>108</v>
      </c>
      <c r="O132" t="s">
        <v>94</v>
      </c>
      <c r="P132" t="s">
        <v>156</v>
      </c>
      <c r="Q132" t="s">
        <v>131</v>
      </c>
      <c r="R132" t="s">
        <v>130</v>
      </c>
      <c r="V132">
        <v>2.1320000000000001</v>
      </c>
      <c r="W132">
        <v>1.0660000000000001</v>
      </c>
      <c r="X132">
        <v>1.1850000000000001</v>
      </c>
      <c r="Y132">
        <v>0.92100000000000004</v>
      </c>
      <c r="Z132">
        <v>2.2629999999999999</v>
      </c>
      <c r="AA132">
        <v>1.738</v>
      </c>
      <c r="AF132" t="s">
        <v>1849</v>
      </c>
      <c r="AG132" t="s">
        <v>1849</v>
      </c>
      <c r="AH132" t="s">
        <v>1846</v>
      </c>
      <c r="AI132" t="s">
        <v>1849</v>
      </c>
      <c r="AJ132" t="s">
        <v>1849</v>
      </c>
      <c r="AU132" t="b">
        <f t="shared" si="20"/>
        <v>0</v>
      </c>
      <c r="AV132" t="b">
        <f t="shared" si="21"/>
        <v>0</v>
      </c>
      <c r="AW132" t="b">
        <f t="shared" si="22"/>
        <v>0</v>
      </c>
      <c r="AX132" t="b">
        <f t="shared" si="23"/>
        <v>0</v>
      </c>
      <c r="AY132" t="b">
        <f t="shared" si="24"/>
        <v>0</v>
      </c>
      <c r="AZ132">
        <f t="shared" si="25"/>
        <v>2.1320000000000001</v>
      </c>
      <c r="BA132">
        <f t="shared" si="26"/>
        <v>1.1850000000000001</v>
      </c>
      <c r="BB132">
        <f t="shared" si="27"/>
        <v>1.0660000000000001</v>
      </c>
      <c r="BC132">
        <f t="shared" si="28"/>
        <v>0.92100000000000004</v>
      </c>
      <c r="BD132" t="b">
        <f t="shared" si="29"/>
        <v>0</v>
      </c>
      <c r="BE132" t="b">
        <f t="shared" si="30"/>
        <v>0</v>
      </c>
      <c r="BF132" t="b">
        <f t="shared" si="31"/>
        <v>0</v>
      </c>
      <c r="BG132" t="b">
        <f t="shared" si="32"/>
        <v>0</v>
      </c>
      <c r="BH132">
        <f t="shared" si="33"/>
        <v>1.738</v>
      </c>
      <c r="BI132">
        <f t="shared" si="34"/>
        <v>2.2629999999999999</v>
      </c>
      <c r="BJ132" t="b">
        <f t="shared" si="35"/>
        <v>0</v>
      </c>
      <c r="BK132" t="b">
        <f t="shared" si="36"/>
        <v>0</v>
      </c>
      <c r="BL132" t="b">
        <f t="shared" si="37"/>
        <v>0</v>
      </c>
      <c r="BM132" t="b">
        <f t="shared" si="38"/>
        <v>0</v>
      </c>
      <c r="BN132" t="b">
        <f t="shared" si="39"/>
        <v>0</v>
      </c>
    </row>
    <row r="133" spans="1:66" ht="14.05" customHeight="1" x14ac:dyDescent="0.55000000000000004">
      <c r="A133" s="163"/>
      <c r="B133" s="168"/>
      <c r="C133" s="47"/>
      <c r="D133" s="47"/>
      <c r="E133" s="47" t="s">
        <v>430</v>
      </c>
      <c r="F133" s="152"/>
      <c r="G133" s="83">
        <v>6.11</v>
      </c>
      <c r="H133" s="83" t="s">
        <v>431</v>
      </c>
      <c r="I133" s="152"/>
      <c r="J133" s="61" t="s">
        <v>268</v>
      </c>
      <c r="AU133" t="b">
        <f t="shared" si="20"/>
        <v>0</v>
      </c>
      <c r="AV133" t="b">
        <f t="shared" si="21"/>
        <v>0</v>
      </c>
      <c r="AW133" t="b">
        <f t="shared" si="22"/>
        <v>0</v>
      </c>
      <c r="AX133" t="b">
        <f t="shared" si="23"/>
        <v>0</v>
      </c>
      <c r="AY133" t="b">
        <f t="shared" si="24"/>
        <v>0</v>
      </c>
      <c r="AZ133" t="b">
        <f t="shared" si="25"/>
        <v>0</v>
      </c>
      <c r="BA133" t="b">
        <f t="shared" si="26"/>
        <v>0</v>
      </c>
      <c r="BB133" t="b">
        <f t="shared" si="27"/>
        <v>0</v>
      </c>
      <c r="BC133" t="b">
        <f t="shared" si="28"/>
        <v>0</v>
      </c>
      <c r="BD133" t="b">
        <f t="shared" si="29"/>
        <v>0</v>
      </c>
      <c r="BE133" t="b">
        <f t="shared" si="30"/>
        <v>0</v>
      </c>
      <c r="BF133" t="b">
        <f t="shared" si="31"/>
        <v>0</v>
      </c>
      <c r="BG133" t="b">
        <f t="shared" si="32"/>
        <v>0</v>
      </c>
      <c r="BH133" t="b">
        <f t="shared" si="33"/>
        <v>0</v>
      </c>
      <c r="BI133" t="b">
        <f t="shared" si="34"/>
        <v>0</v>
      </c>
      <c r="BJ133" t="b">
        <f t="shared" si="35"/>
        <v>0</v>
      </c>
      <c r="BK133" t="b">
        <f t="shared" si="36"/>
        <v>0</v>
      </c>
      <c r="BL133" t="b">
        <f t="shared" si="37"/>
        <v>0</v>
      </c>
      <c r="BM133" t="b">
        <f t="shared" si="38"/>
        <v>0</v>
      </c>
      <c r="BN133" t="b">
        <f t="shared" si="39"/>
        <v>0</v>
      </c>
    </row>
    <row r="134" spans="1:66" ht="14.05" customHeight="1" x14ac:dyDescent="0.55000000000000004">
      <c r="A134" s="163"/>
      <c r="B134" s="168"/>
      <c r="C134" s="47"/>
      <c r="D134" s="47"/>
      <c r="E134" s="47" t="s">
        <v>432</v>
      </c>
      <c r="F134" s="152"/>
      <c r="G134" s="83">
        <v>7.4</v>
      </c>
      <c r="H134" s="83" t="s">
        <v>433</v>
      </c>
      <c r="I134" s="152"/>
      <c r="J134" s="61" t="s">
        <v>268</v>
      </c>
      <c r="AU134" t="b">
        <f t="shared" ref="AU134:AU197" si="40">IF(OR(M134="D-53", M134="53-D"), V134, IF(OR(N134="D-53", N134="53-D"), W134, IF(OR(O134="D-53", O134="53-D"), X134, IF(OR(P134="D-53", P134="53-D"), Y134, IF(OR(Q134="D-53", Q134="53-D"), Z134, IF(OR(R134="D-53", R134="53-D"), AA134, IF(OR(S134="D-53", S134="53-D"), AB134, IF(OR(T134="D-53", T134="53-D"), AC134, IF(OR(U134="D-53", U134="53-D"), AD134)))))))))</f>
        <v>0</v>
      </c>
      <c r="AV134" t="b">
        <f t="shared" ref="AV134:AV197" si="41">IF(OR(M134="M-54", M134="54-M"), V134, IF(OR(N134="M-54", N134="54-M"), W134, IF(OR(O134="M-54", O134="54-M"), X134, IF(OR(P134="M-54", P134="54-M"), Y134, IF(OR(Q134="M-54", Q134="54-M"), Z134, IF(OR(R134="M-54", R134="54-M"), AA134, IF(OR(S134="M-54", S134="54-M"), AB134, IF(OR(T134="M-54", T134="54-M"), AC134, IF(OR(U134="M-54", U134="54-M"), AD134)))))))))</f>
        <v>0</v>
      </c>
      <c r="AW134" t="b">
        <f t="shared" ref="AW134:AW197" si="42">IF(OR(M134="D-54", M134="54-D"), V134, IF(OR(N134="D-54", N134="54-D"), W134, IF(OR(O134="D-54", O134="54-D"), X134, IF(OR(P134="D-54", P134="54-D"), Y134, IF(OR(Q134="D-54", Q134="54-D"), Z134, IF(OR(R134="D-54", R134="54-D"), AA134, IF(OR(S134="D-54", S134="54-D"), AB134, IF(OR(T134="D-54", T134="54-D"), AC134, IF(OR(U134="D-54", U134="54-D"), AD134)))))))))</f>
        <v>0</v>
      </c>
      <c r="AX134" t="b">
        <f t="shared" ref="AX134:AX197" si="43">IF(OR(M134="M-55", M134="55-M"), V134, IF(OR(N134="M-55", N134="55-M"), W134, IF(OR(O134="M-55", O134="55-M"), X134, IF(OR(P134="M-55", P134="55-M"), Y134, IF(OR(Q134="M-55", Q134="55-M"), Z134, IF(OR(R134="M-55", R134="55-M"), AA134, IF(OR(S134="M-55", S134="55-M"), AB134, IF(OR(T134="M-55", T134="55-M"), AC134, IF(OR(U134="M-55", U134="55-M"), AD134)))))))))</f>
        <v>0</v>
      </c>
      <c r="AY134" t="b">
        <f t="shared" ref="AY134:AY197" si="44">IF(OR(M134="D-55", M134="55-D"), V134, IF(OR(N134="D-55", N134="55-D"), W134, IF(OR(O134="D-55", O134="55-D"), X134, IF(OR(P134="D-55", P134="55-D"), Y134, IF(OR(Q134="D-55", Q134="55-D"), Z134, IF(OR(R134="D-55", R134="55-D"), AA134, IF(OR(S134="D-55", S134="55-D"), AB134, IF(OR(T134="D-55", T134="55-D"), AC134, IF(OR(U134="D-55", U134="55-D"), AD134)))))))))</f>
        <v>0</v>
      </c>
      <c r="AZ134" t="b">
        <f t="shared" ref="AZ134:AZ197" si="45">IF(OR(M134="D-63", M134="63-D"), V134, IF(OR(N134="D-63", N134="63-D"), W134, IF(OR(O134="D-63", O134="63-D"), X134, IF(OR(P134="D-63", P134="63-D"), Y134, IF(OR(Q134="D-63", Q134="63-D"), Z134, IF(OR(R134="D-63", R134="63-D"), AA134, IF(OR(S134="D-63", S134="63-D"), AB134, IF(OR(T134="D-63", T134="63-D"), AC134, IF(OR(U134="D-63", U134="63-D"), AD134)))))))))</f>
        <v>0</v>
      </c>
      <c r="BA134" t="b">
        <f t="shared" ref="BA134:BA197" si="46">IF(OR(M134="M-64", M134="64-M"), V134, IF(OR(N134="M-64", N134="64-M"), W134, IF(OR(O134="M-64", O134="64-M"), X134, IF(OR(P134="M-64", P134="64-M"), Y134, IF(OR(Q134="M-64", Q134="64-M"), Z134, IF(OR(R134="M-64", R134="64-M"), AA134, IF(OR(S134="M-64", S134="64-M"), AB134, IF(OR(T134="M-64", T134="64-M"), AC134, IF(OR(U134="M-64", U134="64-M"), AD134)))))))))</f>
        <v>0</v>
      </c>
      <c r="BB134" t="b">
        <f t="shared" ref="BB134:BB197" si="47">IF(OR(M134="D-64", M134="64-D"), V134, IF(OR(N134="D-64", N134="64-D"), W134, IF(OR(O134="D-64", O134="64-D"), X134, IF(OR(P134="D-64", P134="64-D"), Y134, IF(OR(Q134="D-64", Q134="64-D"), Z134, IF(OR(R134="D-64", R134="64-D"), AA134, IF(OR(S134="D-64", S134="64-D"), AB134, IF(OR(T134="D-64", T134="64-D"), AC134, IF(OR(U134="D-64", U134="64-D"), AD134)))))))))</f>
        <v>0</v>
      </c>
      <c r="BC134" t="b">
        <f t="shared" ref="BC134:BC197" si="48">IF(OR(M134="M-65", M134="65-M"), V134, IF(OR(N134="M-65", N134="65-M"), W134, IF(OR(O134="M-65", O134="65-M"), X134, IF(OR(P134="M-65", P134="65-M"), Y134, IF(OR(Q134="M-65", Q134="65-M"), Z134, IF(OR(R134="M-65", R134="65-M"), AA134, IF(OR(S134="M-65", S134="65-M"), AB134, IF(OR(T134="M-65", T134="65-M"), AC134, IF(OR(U134="M-65", U134="65-M"), AD134)))))))))</f>
        <v>0</v>
      </c>
      <c r="BD134" t="b">
        <f t="shared" ref="BD134:BD197" si="49">IF(OR(M134="D-65", M134="65-D"), V134, IF(OR(N134="D-65", N134="65-D"), W134, IF(OR(O134="D-65", O134="65-D"), X134, IF(OR(P134="D-65", P134="65-D"), Y134, IF(OR(Q134="D-65", Q134="65-D"), Z134, IF(OR(R134="D-65", R134="65-D"), AA134, IF(OR(S134="D-65", S134="65-D"), AB134, IF(OR(T134="D-65", T134="65-D"), AC134, IF(OR(U134="D-65", U134="65-D"), AD134)))))))))</f>
        <v>0</v>
      </c>
      <c r="BE134" t="b">
        <f t="shared" ref="BE134:BE197" si="50">IF(OR(M134="D-73", M134="73-D"), V134, IF(OR(N134="D-73", N134="73-D"), W134, IF(OR(O134="D-73", O134="73-D"), X134, IF(OR(P134="D-73", P134="73-D"), Y134, IF(OR(Q134="D-73", Q134="73-D"), Z134, IF(OR(R134="D-73", R134="73-D"), AA134, IF(OR(S134="D-73", S134="73-D"), AB134, IF(OR(T134="D-73", T134="73-D"), AC134, IF(OR(U134="D-73", U134="73-D"), AD134)))))))))</f>
        <v>0</v>
      </c>
      <c r="BF134" t="b">
        <f t="shared" ref="BF134:BF197" si="51">IF(OR(M134="M-74", M134="74-M"), V134, IF(OR(N134="M-74", N134="74-M"), W134, IF(OR(O134="M-74", O134="74-M"), X134, IF(OR(P134="M-74", P134="74-M"), Y134, IF(OR(Q134="M-74", Q134="74-M"), Z134, IF(OR(R134="M-74", R134="74-M"), AA134, IF(OR(S134="M-74", S134="74-M"), AB134, IF(OR(T134="M-74", T134="74-M"), AC134, IF(OR(U134="M-74", U134="74-M"), AD134)))))))))</f>
        <v>0</v>
      </c>
      <c r="BG134" t="b">
        <f t="shared" ref="BG134:BG197" si="52">IF(OR(M134="D-74", M134="74-D"), V134, IF(OR(N134="D-74", N134="74-D"), W134, IF(OR(O134="D-74", O134="74-D"), X134, IF(OR(P134="D-74", P134="74-D"), Y134, IF(OR(Q134="D-74", Q134="74-D"), Z134, IF(OR(R134="D-74", R134="74-D"), AA134, IF(OR(S134="D-74", S134="74-D"), AB134, IF(OR(T134="D-74", T134="74-D"), AC134, IF(OR(U134="D-74", U134="74-D"), AD134)))))))))</f>
        <v>0</v>
      </c>
      <c r="BH134" t="b">
        <f t="shared" ref="BH134:BH197" si="53">IF(OR(M134="M-75", M134="75-M"), V134, IF(OR(N134="M-75", N134="75-M"), W134, IF(OR(O134="M-75", O134="75-M"), X134, IF(OR(P134="M-75", P134="75-M"), Y134, IF(OR(Q134="M-75", Q134="75-M"), Z134, IF(OR(R134="M-75", R134="75-M"), AA134, IF(OR(S134="M-75", S134="75-M"), AB134, IF(OR(T134="M-75", T134="75-M"), AC134, IF(OR(U134="M-75", U134="75-M"), AD134)))))))))</f>
        <v>0</v>
      </c>
      <c r="BI134" t="b">
        <f t="shared" ref="BI134:BI197" si="54">IF(OR(M134="D-75", M134="75-D"), V134, IF(OR(N134="D-75", N134="75-D"), W134, IF(OR(O134="D-75", O134="75-D"), X134, IF(OR(P134="D-75", P134="75-D"), Y134, IF(OR(Q134="D-75", Q134="75-D"), Z134, IF(OR(R134="D-75", R134="75-D"), AA134, IF(OR(S134="D-75", S134="75-D"), AB134, IF(OR(T134="D-75", T134="75-D"), AC134, IF(OR(U134="D-75", U134="75-D"), AD134)))))))))</f>
        <v>0</v>
      </c>
      <c r="BJ134" t="b">
        <f t="shared" ref="BJ134:BJ197" si="55">IF(OR(M134="D-83", M134="83-D"), V134, IF(OR(N134="D-83", N134="83-D"), W134, IF(OR(O134="D-83", O134="83-D"), X134, IF(OR(P134="D-83", P134="83-D"), Y134, IF(OR(Q134="D-83", Q134="83-D"), Z134, IF(OR(R134="D-83", R134="83-D"), AA134, IF(OR(S134="D-83", S134="83-D"), AB134, IF(OR(T134="D-83", T134="83-D"), AC134, IF(OR(U134="D-83", U134="83-D"), AD134)))))))))</f>
        <v>0</v>
      </c>
      <c r="BK134" t="b">
        <f t="shared" ref="BK134:BK197" si="56">IF(OR(M134="M-84", M134="84-M"), V134, IF(OR(N134="M-84", N134="84-M"), W134, IF(OR(O134="M-84", O134="84-M"), X134, IF(OR(P134="M-84", P134="84-M"), Y134, IF(OR(Q134="M-84", Q134="84-M"), Z134, IF(OR(R134="M-84", R134="84-M"), AA134, IF(OR(S134="M-84", S134="84-M"), AB134, IF(OR(T134="M-84", T134="84-M"), AC134, IF(OR(U134="M-84", U134="84-M"), AD134)))))))))</f>
        <v>0</v>
      </c>
      <c r="BL134" t="b">
        <f t="shared" ref="BL134:BL197" si="57">IF(OR(M134="D-84", M134="84-D"), V134, IF(OR(N134="D-84", N134="84-D"), W134, IF(OR(O134="D-84", O134="84-D"), X134, IF(OR(P134="D-84", P134="84-D"), Y134, IF(OR(Q134="D-84", Q134="84-D"), Z134, IF(OR(R134="D-84", R134="84-D"), AA134, IF(OR(S134="D-84", S134="84-D"), AB134, IF(OR(T134="D-84", T134="84-D"), AC134, IF(OR(U134="D-84", U134="84-D"), AD134)))))))))</f>
        <v>0</v>
      </c>
      <c r="BM134" t="b">
        <f t="shared" ref="BM134:BM197" si="58">IF(OR(M134="M-85", M134="85-M"), V134, IF(OR(N134="M-85", N134="85-M"), W134, IF(OR(O134="M-85", O134="85-M"), X134, IF(OR(P134="M-85", P134="85-M"), Y134, IF(OR(Q134="M-85", Q134="85-M"), Z134, IF(OR(R134="M-85", R134="85-M"), AA134, IF(OR(S134="M-85", S134="85-M"), AB134, IF(OR(T134="M-85", T134="85-M"), AC134, IF(OR(U134="M-85", U134="85-M"), AD134)))))))))</f>
        <v>0</v>
      </c>
      <c r="BN134" t="b">
        <f t="shared" ref="BN134:BN197" si="59">IF(OR(M134="D-85", M134="85-D"), V134, IF(OR(N134="D-85", N134="85-D"), W134, IF(OR(O134="D-85", O134="85-D"), X134, IF(OR(P134="D-85", P134="85-D"), Y134, IF(OR(Q134="D-85", Q134="85-D"), Z134, IF(OR(R134="D-85", R134="85-D"), AA134, IF(OR(S134="D-85", S134="85-D"), AB134, IF(OR(T134="D-85", T134="85-D"), AC134, IF(OR(U134="D-85", U134="85-D"), AD134)))))))))</f>
        <v>0</v>
      </c>
    </row>
    <row r="135" spans="1:66" ht="14.05" customHeight="1" x14ac:dyDescent="0.55000000000000004">
      <c r="A135" s="163"/>
      <c r="B135" s="168"/>
      <c r="C135" s="47"/>
      <c r="D135" s="47"/>
      <c r="E135" s="47" t="s">
        <v>434</v>
      </c>
      <c r="F135" s="152"/>
      <c r="G135" s="83">
        <v>8</v>
      </c>
      <c r="H135" s="83" t="s">
        <v>435</v>
      </c>
      <c r="I135" s="152"/>
      <c r="J135" s="61" t="s">
        <v>268</v>
      </c>
      <c r="AU135" t="b">
        <f t="shared" si="40"/>
        <v>0</v>
      </c>
      <c r="AV135" t="b">
        <f t="shared" si="41"/>
        <v>0</v>
      </c>
      <c r="AW135" t="b">
        <f t="shared" si="42"/>
        <v>0</v>
      </c>
      <c r="AX135" t="b">
        <f t="shared" si="43"/>
        <v>0</v>
      </c>
      <c r="AY135" t="b">
        <f t="shared" si="44"/>
        <v>0</v>
      </c>
      <c r="AZ135" t="b">
        <f t="shared" si="45"/>
        <v>0</v>
      </c>
      <c r="BA135" t="b">
        <f t="shared" si="46"/>
        <v>0</v>
      </c>
      <c r="BB135" t="b">
        <f t="shared" si="47"/>
        <v>0</v>
      </c>
      <c r="BC135" t="b">
        <f t="shared" si="48"/>
        <v>0</v>
      </c>
      <c r="BD135" t="b">
        <f t="shared" si="49"/>
        <v>0</v>
      </c>
      <c r="BE135" t="b">
        <f t="shared" si="50"/>
        <v>0</v>
      </c>
      <c r="BF135" t="b">
        <f t="shared" si="51"/>
        <v>0</v>
      </c>
      <c r="BG135" t="b">
        <f t="shared" si="52"/>
        <v>0</v>
      </c>
      <c r="BH135" t="b">
        <f t="shared" si="53"/>
        <v>0</v>
      </c>
      <c r="BI135" t="b">
        <f t="shared" si="54"/>
        <v>0</v>
      </c>
      <c r="BJ135" t="b">
        <f t="shared" si="55"/>
        <v>0</v>
      </c>
      <c r="BK135" t="b">
        <f t="shared" si="56"/>
        <v>0</v>
      </c>
      <c r="BL135" t="b">
        <f t="shared" si="57"/>
        <v>0</v>
      </c>
      <c r="BM135" t="b">
        <f t="shared" si="58"/>
        <v>0</v>
      </c>
      <c r="BN135" t="b">
        <f t="shared" si="59"/>
        <v>0</v>
      </c>
    </row>
    <row r="136" spans="1:66" ht="14.05" customHeight="1" x14ac:dyDescent="0.55000000000000004">
      <c r="A136" s="163"/>
      <c r="B136" s="168"/>
      <c r="C136" s="47"/>
      <c r="D136" s="47"/>
      <c r="E136" s="47" t="s">
        <v>436</v>
      </c>
      <c r="F136" s="152"/>
      <c r="G136" s="83">
        <v>8.8000000000000007</v>
      </c>
      <c r="H136" s="83" t="s">
        <v>298</v>
      </c>
      <c r="I136" s="152"/>
      <c r="J136" s="25" t="s">
        <v>437</v>
      </c>
      <c r="M136" t="s">
        <v>156</v>
      </c>
      <c r="N136" t="s">
        <v>155</v>
      </c>
      <c r="V136">
        <v>1.1060000000000001</v>
      </c>
      <c r="W136">
        <v>1.145</v>
      </c>
      <c r="AE136" t="s">
        <v>1846</v>
      </c>
      <c r="AF136" t="s">
        <v>1846</v>
      </c>
      <c r="AU136" t="b">
        <f t="shared" si="40"/>
        <v>0</v>
      </c>
      <c r="AV136" t="b">
        <f t="shared" si="41"/>
        <v>0</v>
      </c>
      <c r="AW136" t="b">
        <f t="shared" si="42"/>
        <v>0</v>
      </c>
      <c r="AX136" t="b">
        <f t="shared" si="43"/>
        <v>0</v>
      </c>
      <c r="AY136" t="b">
        <f t="shared" si="44"/>
        <v>0</v>
      </c>
      <c r="AZ136" t="b">
        <f t="shared" si="45"/>
        <v>0</v>
      </c>
      <c r="BA136" t="b">
        <f t="shared" si="46"/>
        <v>0</v>
      </c>
      <c r="BB136" t="b">
        <f t="shared" si="47"/>
        <v>0</v>
      </c>
      <c r="BC136">
        <f t="shared" si="48"/>
        <v>1.1060000000000001</v>
      </c>
      <c r="BD136">
        <f t="shared" si="49"/>
        <v>1.145</v>
      </c>
      <c r="BE136" t="b">
        <f t="shared" si="50"/>
        <v>0</v>
      </c>
      <c r="BF136" t="b">
        <f t="shared" si="51"/>
        <v>0</v>
      </c>
      <c r="BG136" t="b">
        <f t="shared" si="52"/>
        <v>0</v>
      </c>
      <c r="BH136" t="b">
        <f t="shared" si="53"/>
        <v>0</v>
      </c>
      <c r="BI136" t="b">
        <f t="shared" si="54"/>
        <v>0</v>
      </c>
      <c r="BJ136" t="b">
        <f t="shared" si="55"/>
        <v>0</v>
      </c>
      <c r="BK136" t="b">
        <f t="shared" si="56"/>
        <v>0</v>
      </c>
      <c r="BL136" t="b">
        <f t="shared" si="57"/>
        <v>0</v>
      </c>
      <c r="BM136" t="b">
        <f t="shared" si="58"/>
        <v>0</v>
      </c>
      <c r="BN136" t="b">
        <f t="shared" si="59"/>
        <v>0</v>
      </c>
    </row>
    <row r="137" spans="1:66" ht="14.05" customHeight="1" x14ac:dyDescent="0.55000000000000004">
      <c r="A137" s="163"/>
      <c r="B137" s="168"/>
      <c r="C137" s="47"/>
      <c r="D137" s="47"/>
      <c r="E137" s="47"/>
      <c r="F137" s="152"/>
      <c r="G137" s="83">
        <v>8.9</v>
      </c>
      <c r="H137" s="83" t="s">
        <v>438</v>
      </c>
      <c r="I137" s="152"/>
      <c r="J137" s="90" t="s">
        <v>113</v>
      </c>
      <c r="AU137" t="b">
        <f t="shared" si="40"/>
        <v>0</v>
      </c>
      <c r="AV137" t="b">
        <f t="shared" si="41"/>
        <v>0</v>
      </c>
      <c r="AW137" t="b">
        <f t="shared" si="42"/>
        <v>0</v>
      </c>
      <c r="AX137" t="b">
        <f t="shared" si="43"/>
        <v>0</v>
      </c>
      <c r="AY137" t="b">
        <f t="shared" si="44"/>
        <v>0</v>
      </c>
      <c r="AZ137" t="b">
        <f t="shared" si="45"/>
        <v>0</v>
      </c>
      <c r="BA137" t="b">
        <f t="shared" si="46"/>
        <v>0</v>
      </c>
      <c r="BB137" t="b">
        <f t="shared" si="47"/>
        <v>0</v>
      </c>
      <c r="BC137" t="b">
        <f t="shared" si="48"/>
        <v>0</v>
      </c>
      <c r="BD137" t="b">
        <f t="shared" si="49"/>
        <v>0</v>
      </c>
      <c r="BE137" t="b">
        <f t="shared" si="50"/>
        <v>0</v>
      </c>
      <c r="BF137" t="b">
        <f t="shared" si="51"/>
        <v>0</v>
      </c>
      <c r="BG137" t="b">
        <f t="shared" si="52"/>
        <v>0</v>
      </c>
      <c r="BH137" t="b">
        <f t="shared" si="53"/>
        <v>0</v>
      </c>
      <c r="BI137" t="b">
        <f t="shared" si="54"/>
        <v>0</v>
      </c>
      <c r="BJ137" t="b">
        <f t="shared" si="55"/>
        <v>0</v>
      </c>
      <c r="BK137" t="b">
        <f t="shared" si="56"/>
        <v>0</v>
      </c>
      <c r="BL137" t="b">
        <f t="shared" si="57"/>
        <v>0</v>
      </c>
      <c r="BM137" t="b">
        <f t="shared" si="58"/>
        <v>0</v>
      </c>
      <c r="BN137" t="b">
        <f t="shared" si="59"/>
        <v>0</v>
      </c>
    </row>
    <row r="138" spans="1:66" ht="14.05" customHeight="1" x14ac:dyDescent="0.55000000000000004">
      <c r="A138" s="163">
        <v>31</v>
      </c>
      <c r="B138" s="164" t="s">
        <v>439</v>
      </c>
      <c r="C138" s="51"/>
      <c r="D138" s="51"/>
      <c r="E138" s="51"/>
      <c r="F138" s="173" t="s">
        <v>440</v>
      </c>
      <c r="G138" s="87">
        <v>6</v>
      </c>
      <c r="H138" s="87" t="s">
        <v>441</v>
      </c>
      <c r="I138" s="172" t="s">
        <v>34</v>
      </c>
      <c r="J138" s="91" t="s">
        <v>442</v>
      </c>
      <c r="M138" t="s">
        <v>70</v>
      </c>
      <c r="N138" t="s">
        <v>99</v>
      </c>
      <c r="O138" t="s">
        <v>104</v>
      </c>
      <c r="V138">
        <v>1.0660000000000001</v>
      </c>
      <c r="W138">
        <v>1.3029999999999999</v>
      </c>
      <c r="X138">
        <v>2.3290000000000002</v>
      </c>
      <c r="AE138" t="s">
        <v>1844</v>
      </c>
      <c r="AF138" t="s">
        <v>1844</v>
      </c>
      <c r="AG138" t="s">
        <v>1844</v>
      </c>
      <c r="AU138" t="b">
        <f t="shared" si="40"/>
        <v>0</v>
      </c>
      <c r="AV138" t="b">
        <f t="shared" si="41"/>
        <v>0</v>
      </c>
      <c r="AW138">
        <f t="shared" si="42"/>
        <v>1.3029999999999999</v>
      </c>
      <c r="AX138">
        <f t="shared" si="43"/>
        <v>1.0660000000000001</v>
      </c>
      <c r="AY138" t="b">
        <f t="shared" si="44"/>
        <v>0</v>
      </c>
      <c r="AZ138" t="b">
        <f t="shared" si="45"/>
        <v>0</v>
      </c>
      <c r="BA138" t="b">
        <f t="shared" si="46"/>
        <v>0</v>
      </c>
      <c r="BB138" t="b">
        <f t="shared" si="47"/>
        <v>0</v>
      </c>
      <c r="BC138" t="b">
        <f t="shared" si="48"/>
        <v>0</v>
      </c>
      <c r="BD138" t="b">
        <f t="shared" si="49"/>
        <v>0</v>
      </c>
      <c r="BE138" t="b">
        <f t="shared" si="50"/>
        <v>0</v>
      </c>
      <c r="BF138" t="b">
        <f t="shared" si="51"/>
        <v>0</v>
      </c>
      <c r="BG138" t="b">
        <f t="shared" si="52"/>
        <v>0</v>
      </c>
      <c r="BH138" t="b">
        <f t="shared" si="53"/>
        <v>0</v>
      </c>
      <c r="BI138" t="b">
        <f t="shared" si="54"/>
        <v>0</v>
      </c>
      <c r="BJ138" t="b">
        <f t="shared" si="55"/>
        <v>0</v>
      </c>
      <c r="BK138" t="b">
        <f t="shared" si="56"/>
        <v>0</v>
      </c>
      <c r="BL138" t="b">
        <f t="shared" si="57"/>
        <v>0</v>
      </c>
      <c r="BM138">
        <f t="shared" si="58"/>
        <v>2.3290000000000002</v>
      </c>
      <c r="BN138" t="b">
        <f t="shared" si="59"/>
        <v>0</v>
      </c>
    </row>
    <row r="139" spans="1:66" x14ac:dyDescent="0.55000000000000004">
      <c r="A139" s="163"/>
      <c r="B139" s="165"/>
      <c r="C139" s="37"/>
      <c r="D139" s="37"/>
      <c r="E139" s="37"/>
      <c r="F139" s="174"/>
      <c r="G139" s="83">
        <v>6</v>
      </c>
      <c r="H139" s="83" t="s">
        <v>283</v>
      </c>
      <c r="I139" s="152"/>
      <c r="J139" t="s">
        <v>443</v>
      </c>
      <c r="M139" t="s">
        <v>157</v>
      </c>
      <c r="N139" t="s">
        <v>108</v>
      </c>
      <c r="O139" t="s">
        <v>156</v>
      </c>
      <c r="P139" t="s">
        <v>155</v>
      </c>
      <c r="Q139" t="s">
        <v>130</v>
      </c>
      <c r="R139" t="s">
        <v>93</v>
      </c>
      <c r="V139">
        <v>2.25</v>
      </c>
      <c r="W139">
        <v>1.8160000000000001</v>
      </c>
      <c r="X139">
        <v>1.698</v>
      </c>
      <c r="Y139">
        <v>1.3819999999999999</v>
      </c>
      <c r="Z139">
        <v>1.8160000000000001</v>
      </c>
      <c r="AA139">
        <v>2.0920000000000001</v>
      </c>
      <c r="AE139" t="s">
        <v>1844</v>
      </c>
      <c r="AF139" t="s">
        <v>1844</v>
      </c>
      <c r="AG139" t="s">
        <v>1844</v>
      </c>
      <c r="AI139" t="s">
        <v>1844</v>
      </c>
      <c r="AJ139" t="s">
        <v>1844</v>
      </c>
      <c r="AU139" t="b">
        <f t="shared" si="40"/>
        <v>0</v>
      </c>
      <c r="AV139" t="b">
        <f t="shared" si="41"/>
        <v>0</v>
      </c>
      <c r="AW139" t="b">
        <f t="shared" si="42"/>
        <v>0</v>
      </c>
      <c r="AX139" t="b">
        <f t="shared" si="43"/>
        <v>0</v>
      </c>
      <c r="AY139" t="b">
        <f t="shared" si="44"/>
        <v>0</v>
      </c>
      <c r="AZ139">
        <f t="shared" si="45"/>
        <v>2.25</v>
      </c>
      <c r="BA139" t="b">
        <f t="shared" si="46"/>
        <v>0</v>
      </c>
      <c r="BB139">
        <f t="shared" si="47"/>
        <v>1.8160000000000001</v>
      </c>
      <c r="BC139">
        <f t="shared" si="48"/>
        <v>1.698</v>
      </c>
      <c r="BD139">
        <f t="shared" si="49"/>
        <v>1.3819999999999999</v>
      </c>
      <c r="BE139" t="b">
        <f t="shared" si="50"/>
        <v>0</v>
      </c>
      <c r="BF139" t="b">
        <f t="shared" si="51"/>
        <v>0</v>
      </c>
      <c r="BG139">
        <f t="shared" si="52"/>
        <v>2.0920000000000001</v>
      </c>
      <c r="BH139">
        <f t="shared" si="53"/>
        <v>1.8160000000000001</v>
      </c>
      <c r="BI139" t="b">
        <f t="shared" si="54"/>
        <v>0</v>
      </c>
      <c r="BJ139" t="b">
        <f t="shared" si="55"/>
        <v>0</v>
      </c>
      <c r="BK139" t="b">
        <f t="shared" si="56"/>
        <v>0</v>
      </c>
      <c r="BL139" t="b">
        <f t="shared" si="57"/>
        <v>0</v>
      </c>
      <c r="BM139" t="b">
        <f t="shared" si="58"/>
        <v>0</v>
      </c>
      <c r="BN139" t="b">
        <f t="shared" si="59"/>
        <v>0</v>
      </c>
    </row>
    <row r="140" spans="1:66" x14ac:dyDescent="0.55000000000000004">
      <c r="A140" s="163"/>
      <c r="B140" s="165"/>
      <c r="C140" s="37"/>
      <c r="D140" s="37"/>
      <c r="E140" s="37"/>
      <c r="F140" s="174"/>
      <c r="G140" s="152">
        <v>6.3</v>
      </c>
      <c r="H140" s="152" t="s">
        <v>444</v>
      </c>
      <c r="I140" s="152"/>
      <c r="J140" t="s">
        <v>445</v>
      </c>
      <c r="M140" t="s">
        <v>70</v>
      </c>
      <c r="N140" t="s">
        <v>99</v>
      </c>
      <c r="O140" t="s">
        <v>98</v>
      </c>
      <c r="P140" t="s">
        <v>100</v>
      </c>
      <c r="Q140" t="s">
        <v>104</v>
      </c>
      <c r="V140">
        <v>1.105</v>
      </c>
      <c r="W140">
        <v>1.145</v>
      </c>
      <c r="X140">
        <v>1.0269999999999999</v>
      </c>
      <c r="Y140">
        <v>1.3029999999999999</v>
      </c>
      <c r="Z140">
        <v>1.6180000000000001</v>
      </c>
      <c r="AE140" t="s">
        <v>1844</v>
      </c>
      <c r="AF140" t="s">
        <v>1844</v>
      </c>
      <c r="AI140" t="s">
        <v>1844</v>
      </c>
      <c r="AU140">
        <f t="shared" si="40"/>
        <v>1.3029999999999999</v>
      </c>
      <c r="AV140">
        <f t="shared" si="41"/>
        <v>1.0269999999999999</v>
      </c>
      <c r="AW140">
        <f t="shared" si="42"/>
        <v>1.145</v>
      </c>
      <c r="AX140">
        <f t="shared" si="43"/>
        <v>1.105</v>
      </c>
      <c r="AY140" t="b">
        <f t="shared" si="44"/>
        <v>0</v>
      </c>
      <c r="AZ140" t="b">
        <f t="shared" si="45"/>
        <v>0</v>
      </c>
      <c r="BA140" t="b">
        <f t="shared" si="46"/>
        <v>0</v>
      </c>
      <c r="BB140" t="b">
        <f t="shared" si="47"/>
        <v>0</v>
      </c>
      <c r="BC140" t="b">
        <f t="shared" si="48"/>
        <v>0</v>
      </c>
      <c r="BD140" t="b">
        <f t="shared" si="49"/>
        <v>0</v>
      </c>
      <c r="BE140" t="b">
        <f t="shared" si="50"/>
        <v>0</v>
      </c>
      <c r="BF140" t="b">
        <f t="shared" si="51"/>
        <v>0</v>
      </c>
      <c r="BG140" t="b">
        <f t="shared" si="52"/>
        <v>0</v>
      </c>
      <c r="BH140" t="b">
        <f t="shared" si="53"/>
        <v>0</v>
      </c>
      <c r="BI140" t="b">
        <f t="shared" si="54"/>
        <v>0</v>
      </c>
      <c r="BJ140" t="b">
        <f t="shared" si="55"/>
        <v>0</v>
      </c>
      <c r="BK140" t="b">
        <f t="shared" si="56"/>
        <v>0</v>
      </c>
      <c r="BL140" t="b">
        <f t="shared" si="57"/>
        <v>0</v>
      </c>
      <c r="BM140">
        <f t="shared" si="58"/>
        <v>1.6180000000000001</v>
      </c>
      <c r="BN140" t="b">
        <f t="shared" si="59"/>
        <v>0</v>
      </c>
    </row>
    <row r="141" spans="1:66" x14ac:dyDescent="0.55000000000000004">
      <c r="A141" s="163"/>
      <c r="B141" s="165"/>
      <c r="C141" s="37"/>
      <c r="D141" s="37"/>
      <c r="E141" s="37"/>
      <c r="F141" s="174"/>
      <c r="G141" s="152"/>
      <c r="H141" s="152"/>
      <c r="I141" s="152"/>
      <c r="J141" t="s">
        <v>446</v>
      </c>
      <c r="M141" t="s">
        <v>108</v>
      </c>
      <c r="N141" t="s">
        <v>156</v>
      </c>
      <c r="O141" t="s">
        <v>130</v>
      </c>
      <c r="V141">
        <v>1.2629999999999999</v>
      </c>
      <c r="W141">
        <v>0.94799999999999995</v>
      </c>
      <c r="X141">
        <v>1.7769999999999999</v>
      </c>
      <c r="AE141" t="s">
        <v>1844</v>
      </c>
      <c r="AF141" t="s">
        <v>1844</v>
      </c>
      <c r="AG141" t="s">
        <v>1844</v>
      </c>
      <c r="AU141" t="b">
        <f t="shared" si="40"/>
        <v>0</v>
      </c>
      <c r="AV141" t="b">
        <f t="shared" si="41"/>
        <v>0</v>
      </c>
      <c r="AW141" t="b">
        <f t="shared" si="42"/>
        <v>0</v>
      </c>
      <c r="AX141" t="b">
        <f t="shared" si="43"/>
        <v>0</v>
      </c>
      <c r="AY141" t="b">
        <f t="shared" si="44"/>
        <v>0</v>
      </c>
      <c r="AZ141" t="b">
        <f t="shared" si="45"/>
        <v>0</v>
      </c>
      <c r="BA141" t="b">
        <f t="shared" si="46"/>
        <v>0</v>
      </c>
      <c r="BB141">
        <f t="shared" si="47"/>
        <v>1.2629999999999999</v>
      </c>
      <c r="BC141">
        <f t="shared" si="48"/>
        <v>0.94799999999999995</v>
      </c>
      <c r="BD141" t="b">
        <f t="shared" si="49"/>
        <v>0</v>
      </c>
      <c r="BE141" t="b">
        <f t="shared" si="50"/>
        <v>0</v>
      </c>
      <c r="BF141" t="b">
        <f t="shared" si="51"/>
        <v>0</v>
      </c>
      <c r="BG141" t="b">
        <f t="shared" si="52"/>
        <v>0</v>
      </c>
      <c r="BH141">
        <f t="shared" si="53"/>
        <v>1.7769999999999999</v>
      </c>
      <c r="BI141" t="b">
        <f t="shared" si="54"/>
        <v>0</v>
      </c>
      <c r="BJ141" t="b">
        <f t="shared" si="55"/>
        <v>0</v>
      </c>
      <c r="BK141" t="b">
        <f t="shared" si="56"/>
        <v>0</v>
      </c>
      <c r="BL141" t="b">
        <f t="shared" si="57"/>
        <v>0</v>
      </c>
      <c r="BM141" t="b">
        <f t="shared" si="58"/>
        <v>0</v>
      </c>
      <c r="BN141" t="b">
        <f t="shared" si="59"/>
        <v>0</v>
      </c>
    </row>
    <row r="142" spans="1:66" x14ac:dyDescent="0.55000000000000004">
      <c r="A142" s="163"/>
      <c r="B142" s="165"/>
      <c r="C142" s="37"/>
      <c r="D142" s="37"/>
      <c r="E142" s="37"/>
      <c r="F142" s="174"/>
      <c r="G142" s="156">
        <v>6.1</v>
      </c>
      <c r="H142" s="152" t="s">
        <v>447</v>
      </c>
      <c r="I142" s="152"/>
      <c r="J142" t="s">
        <v>448</v>
      </c>
      <c r="M142" t="s">
        <v>69</v>
      </c>
      <c r="N142" t="s">
        <v>70</v>
      </c>
      <c r="O142" t="s">
        <v>99</v>
      </c>
      <c r="P142" t="s">
        <v>71</v>
      </c>
      <c r="V142">
        <v>1.579</v>
      </c>
      <c r="W142">
        <v>2.0139999999999998</v>
      </c>
      <c r="X142">
        <v>1.974</v>
      </c>
      <c r="Y142">
        <v>1.145</v>
      </c>
      <c r="AE142" t="s">
        <v>1846</v>
      </c>
      <c r="AF142" t="s">
        <v>1846</v>
      </c>
      <c r="AG142" t="s">
        <v>1842</v>
      </c>
      <c r="AH142" t="s">
        <v>1852</v>
      </c>
      <c r="AU142" t="b">
        <f t="shared" si="40"/>
        <v>0</v>
      </c>
      <c r="AV142" t="b">
        <f t="shared" si="41"/>
        <v>0</v>
      </c>
      <c r="AW142">
        <f t="shared" si="42"/>
        <v>1.974</v>
      </c>
      <c r="AX142">
        <f t="shared" si="43"/>
        <v>2.0139999999999998</v>
      </c>
      <c r="AY142">
        <f t="shared" si="44"/>
        <v>1.579</v>
      </c>
      <c r="AZ142" t="b">
        <f t="shared" si="45"/>
        <v>0</v>
      </c>
      <c r="BA142" t="b">
        <f t="shared" si="46"/>
        <v>0</v>
      </c>
      <c r="BB142" t="b">
        <f t="shared" si="47"/>
        <v>0</v>
      </c>
      <c r="BC142" t="b">
        <f t="shared" si="48"/>
        <v>0</v>
      </c>
      <c r="BD142" t="b">
        <f t="shared" si="49"/>
        <v>0</v>
      </c>
      <c r="BE142" t="b">
        <f t="shared" si="50"/>
        <v>0</v>
      </c>
      <c r="BF142" t="b">
        <f t="shared" si="51"/>
        <v>0</v>
      </c>
      <c r="BG142" t="b">
        <f t="shared" si="52"/>
        <v>0</v>
      </c>
      <c r="BH142" t="b">
        <f t="shared" si="53"/>
        <v>0</v>
      </c>
      <c r="BI142" t="b">
        <f t="shared" si="54"/>
        <v>0</v>
      </c>
      <c r="BJ142" t="b">
        <f t="shared" si="55"/>
        <v>0</v>
      </c>
      <c r="BK142" t="b">
        <f t="shared" si="56"/>
        <v>0</v>
      </c>
      <c r="BL142" t="b">
        <f t="shared" si="57"/>
        <v>0</v>
      </c>
      <c r="BM142" t="b">
        <f t="shared" si="58"/>
        <v>0</v>
      </c>
      <c r="BN142">
        <f t="shared" si="59"/>
        <v>1.145</v>
      </c>
    </row>
    <row r="143" spans="1:66" x14ac:dyDescent="0.55000000000000004">
      <c r="A143" s="163"/>
      <c r="B143" s="165"/>
      <c r="C143" s="37"/>
      <c r="D143" s="37"/>
      <c r="E143" s="37"/>
      <c r="F143" s="174"/>
      <c r="G143" s="156"/>
      <c r="H143" s="152"/>
      <c r="I143" s="152"/>
      <c r="J143" t="s">
        <v>449</v>
      </c>
      <c r="M143" t="s">
        <v>108</v>
      </c>
      <c r="N143" t="s">
        <v>156</v>
      </c>
      <c r="O143" t="s">
        <v>130</v>
      </c>
      <c r="V143">
        <v>1.3169999999999999</v>
      </c>
      <c r="W143">
        <v>1.6319999999999999</v>
      </c>
      <c r="X143">
        <v>1.264</v>
      </c>
      <c r="AE143" t="s">
        <v>1842</v>
      </c>
      <c r="AF143" t="s">
        <v>1846</v>
      </c>
      <c r="AG143" t="s">
        <v>1852</v>
      </c>
      <c r="AU143" t="b">
        <f t="shared" si="40"/>
        <v>0</v>
      </c>
      <c r="AV143" t="b">
        <f t="shared" si="41"/>
        <v>0</v>
      </c>
      <c r="AW143" t="b">
        <f t="shared" si="42"/>
        <v>0</v>
      </c>
      <c r="AX143" t="b">
        <f t="shared" si="43"/>
        <v>0</v>
      </c>
      <c r="AY143" t="b">
        <f t="shared" si="44"/>
        <v>0</v>
      </c>
      <c r="AZ143" t="b">
        <f t="shared" si="45"/>
        <v>0</v>
      </c>
      <c r="BA143" t="b">
        <f t="shared" si="46"/>
        <v>0</v>
      </c>
      <c r="BB143">
        <f t="shared" si="47"/>
        <v>1.3169999999999999</v>
      </c>
      <c r="BC143">
        <f t="shared" si="48"/>
        <v>1.6319999999999999</v>
      </c>
      <c r="BD143" t="b">
        <f t="shared" si="49"/>
        <v>0</v>
      </c>
      <c r="BE143" t="b">
        <f t="shared" si="50"/>
        <v>0</v>
      </c>
      <c r="BF143" t="b">
        <f t="shared" si="51"/>
        <v>0</v>
      </c>
      <c r="BG143" t="b">
        <f t="shared" si="52"/>
        <v>0</v>
      </c>
      <c r="BH143">
        <f t="shared" si="53"/>
        <v>1.264</v>
      </c>
      <c r="BI143" t="b">
        <f t="shared" si="54"/>
        <v>0</v>
      </c>
      <c r="BJ143" t="b">
        <f t="shared" si="55"/>
        <v>0</v>
      </c>
      <c r="BK143" t="b">
        <f t="shared" si="56"/>
        <v>0</v>
      </c>
      <c r="BL143" t="b">
        <f t="shared" si="57"/>
        <v>0</v>
      </c>
      <c r="BM143" t="b">
        <f t="shared" si="58"/>
        <v>0</v>
      </c>
      <c r="BN143" t="b">
        <f t="shared" si="59"/>
        <v>0</v>
      </c>
    </row>
    <row r="144" spans="1:66" x14ac:dyDescent="0.55000000000000004">
      <c r="A144" s="163"/>
      <c r="B144" s="165"/>
      <c r="C144" s="37"/>
      <c r="D144" s="37"/>
      <c r="E144" s="37" t="s">
        <v>450</v>
      </c>
      <c r="F144" s="174"/>
      <c r="G144" s="83">
        <v>7.4</v>
      </c>
      <c r="H144" s="83" t="s">
        <v>451</v>
      </c>
      <c r="I144" s="152"/>
      <c r="J144" t="s">
        <v>452</v>
      </c>
      <c r="M144" t="s">
        <v>156</v>
      </c>
      <c r="N144" t="s">
        <v>108</v>
      </c>
      <c r="O144" t="s">
        <v>130</v>
      </c>
      <c r="V144">
        <v>1.264</v>
      </c>
      <c r="W144">
        <v>1.5009999999999999</v>
      </c>
      <c r="X144">
        <v>1.579</v>
      </c>
      <c r="AE144" t="s">
        <v>1846</v>
      </c>
      <c r="AF144" t="s">
        <v>1842</v>
      </c>
      <c r="AG144" t="s">
        <v>1852</v>
      </c>
      <c r="AU144" t="b">
        <f t="shared" si="40"/>
        <v>0</v>
      </c>
      <c r="AV144" t="b">
        <f t="shared" si="41"/>
        <v>0</v>
      </c>
      <c r="AW144" t="b">
        <f t="shared" si="42"/>
        <v>0</v>
      </c>
      <c r="AX144" t="b">
        <f t="shared" si="43"/>
        <v>0</v>
      </c>
      <c r="AY144" t="b">
        <f t="shared" si="44"/>
        <v>0</v>
      </c>
      <c r="AZ144" t="b">
        <f t="shared" si="45"/>
        <v>0</v>
      </c>
      <c r="BA144" t="b">
        <f t="shared" si="46"/>
        <v>0</v>
      </c>
      <c r="BB144">
        <f t="shared" si="47"/>
        <v>1.5009999999999999</v>
      </c>
      <c r="BC144">
        <f t="shared" si="48"/>
        <v>1.264</v>
      </c>
      <c r="BD144" t="b">
        <f t="shared" si="49"/>
        <v>0</v>
      </c>
      <c r="BE144" t="b">
        <f t="shared" si="50"/>
        <v>0</v>
      </c>
      <c r="BF144" t="b">
        <f t="shared" si="51"/>
        <v>0</v>
      </c>
      <c r="BG144" t="b">
        <f t="shared" si="52"/>
        <v>0</v>
      </c>
      <c r="BH144">
        <f t="shared" si="53"/>
        <v>1.579</v>
      </c>
      <c r="BI144" t="b">
        <f t="shared" si="54"/>
        <v>0</v>
      </c>
      <c r="BJ144" t="b">
        <f t="shared" si="55"/>
        <v>0</v>
      </c>
      <c r="BK144" t="b">
        <f t="shared" si="56"/>
        <v>0</v>
      </c>
      <c r="BL144" t="b">
        <f t="shared" si="57"/>
        <v>0</v>
      </c>
      <c r="BM144" t="b">
        <f t="shared" si="58"/>
        <v>0</v>
      </c>
      <c r="BN144" t="b">
        <f t="shared" si="59"/>
        <v>0</v>
      </c>
    </row>
    <row r="145" spans="1:66" x14ac:dyDescent="0.55000000000000004">
      <c r="A145" s="163"/>
      <c r="B145" s="165"/>
      <c r="C145" s="37" t="s">
        <v>453</v>
      </c>
      <c r="D145" s="37"/>
      <c r="E145" s="88" t="s">
        <v>454</v>
      </c>
      <c r="F145" s="174"/>
      <c r="G145" s="152">
        <v>7.8</v>
      </c>
      <c r="H145" s="152" t="s">
        <v>455</v>
      </c>
      <c r="I145" s="152"/>
      <c r="J145" t="s">
        <v>456</v>
      </c>
      <c r="M145" t="s">
        <v>69</v>
      </c>
      <c r="N145" t="s">
        <v>70</v>
      </c>
      <c r="O145" t="s">
        <v>99</v>
      </c>
      <c r="P145" t="s">
        <v>71</v>
      </c>
      <c r="Q145" t="s">
        <v>104</v>
      </c>
      <c r="V145">
        <v>1.7370000000000001</v>
      </c>
      <c r="W145">
        <v>1.9339999999999999</v>
      </c>
      <c r="X145">
        <v>2.0139999999999998</v>
      </c>
      <c r="Y145">
        <v>0.98699999999999999</v>
      </c>
      <c r="Z145">
        <v>1.1839999999999999</v>
      </c>
      <c r="AE145" t="s">
        <v>1846</v>
      </c>
      <c r="AF145" t="s">
        <v>1846</v>
      </c>
      <c r="AG145" t="s">
        <v>1842</v>
      </c>
      <c r="AH145" t="s">
        <v>1852</v>
      </c>
      <c r="AI145" t="s">
        <v>1852</v>
      </c>
      <c r="AU145" t="b">
        <f t="shared" si="40"/>
        <v>0</v>
      </c>
      <c r="AV145" t="b">
        <f t="shared" si="41"/>
        <v>0</v>
      </c>
      <c r="AW145">
        <f t="shared" si="42"/>
        <v>2.0139999999999998</v>
      </c>
      <c r="AX145">
        <f t="shared" si="43"/>
        <v>1.9339999999999999</v>
      </c>
      <c r="AY145">
        <f t="shared" si="44"/>
        <v>1.7370000000000001</v>
      </c>
      <c r="AZ145" t="b">
        <f t="shared" si="45"/>
        <v>0</v>
      </c>
      <c r="BA145" t="b">
        <f t="shared" si="46"/>
        <v>0</v>
      </c>
      <c r="BB145" t="b">
        <f t="shared" si="47"/>
        <v>0</v>
      </c>
      <c r="BC145" t="b">
        <f t="shared" si="48"/>
        <v>0</v>
      </c>
      <c r="BD145" t="b">
        <f t="shared" si="49"/>
        <v>0</v>
      </c>
      <c r="BE145" t="b">
        <f t="shared" si="50"/>
        <v>0</v>
      </c>
      <c r="BF145" t="b">
        <f t="shared" si="51"/>
        <v>0</v>
      </c>
      <c r="BG145" t="b">
        <f t="shared" si="52"/>
        <v>0</v>
      </c>
      <c r="BH145" t="b">
        <f t="shared" si="53"/>
        <v>0</v>
      </c>
      <c r="BI145" t="b">
        <f t="shared" si="54"/>
        <v>0</v>
      </c>
      <c r="BJ145" t="b">
        <f t="shared" si="55"/>
        <v>0</v>
      </c>
      <c r="BK145" t="b">
        <f t="shared" si="56"/>
        <v>0</v>
      </c>
      <c r="BL145" t="b">
        <f t="shared" si="57"/>
        <v>0</v>
      </c>
      <c r="BM145">
        <f t="shared" si="58"/>
        <v>1.1839999999999999</v>
      </c>
      <c r="BN145">
        <f t="shared" si="59"/>
        <v>0.98699999999999999</v>
      </c>
    </row>
    <row r="146" spans="1:66" x14ac:dyDescent="0.55000000000000004">
      <c r="A146" s="163"/>
      <c r="B146" s="165"/>
      <c r="C146" s="37"/>
      <c r="D146" s="37"/>
      <c r="E146" s="37"/>
      <c r="F146" s="174"/>
      <c r="G146" s="152"/>
      <c r="H146" s="152"/>
      <c r="I146" s="152"/>
      <c r="J146" t="s">
        <v>457</v>
      </c>
      <c r="M146" t="s">
        <v>155</v>
      </c>
      <c r="N146" t="s">
        <v>156</v>
      </c>
      <c r="O146" t="s">
        <v>108</v>
      </c>
      <c r="P146" t="s">
        <v>130</v>
      </c>
      <c r="V146">
        <v>1.2110000000000001</v>
      </c>
      <c r="W146">
        <v>1.58</v>
      </c>
      <c r="X146">
        <v>2.0009999999999999</v>
      </c>
      <c r="Y146">
        <v>1.6839999999999999</v>
      </c>
      <c r="AE146" t="s">
        <v>1846</v>
      </c>
      <c r="AF146" t="s">
        <v>1846</v>
      </c>
      <c r="AG146" t="s">
        <v>1842</v>
      </c>
      <c r="AH146" t="s">
        <v>1851</v>
      </c>
      <c r="AU146" t="b">
        <f t="shared" si="40"/>
        <v>0</v>
      </c>
      <c r="AV146" t="b">
        <f t="shared" si="41"/>
        <v>0</v>
      </c>
      <c r="AW146" t="b">
        <f t="shared" si="42"/>
        <v>0</v>
      </c>
      <c r="AX146" t="b">
        <f t="shared" si="43"/>
        <v>0</v>
      </c>
      <c r="AY146" t="b">
        <f t="shared" si="44"/>
        <v>0</v>
      </c>
      <c r="AZ146" t="b">
        <f t="shared" si="45"/>
        <v>0</v>
      </c>
      <c r="BA146" t="b">
        <f t="shared" si="46"/>
        <v>0</v>
      </c>
      <c r="BB146">
        <f t="shared" si="47"/>
        <v>2.0009999999999999</v>
      </c>
      <c r="BC146">
        <f t="shared" si="48"/>
        <v>1.58</v>
      </c>
      <c r="BD146">
        <f t="shared" si="49"/>
        <v>1.2110000000000001</v>
      </c>
      <c r="BE146" t="b">
        <f t="shared" si="50"/>
        <v>0</v>
      </c>
      <c r="BF146" t="b">
        <f t="shared" si="51"/>
        <v>0</v>
      </c>
      <c r="BG146" t="b">
        <f t="shared" si="52"/>
        <v>0</v>
      </c>
      <c r="BH146">
        <f t="shared" si="53"/>
        <v>1.6839999999999999</v>
      </c>
      <c r="BI146" t="b">
        <f t="shared" si="54"/>
        <v>0</v>
      </c>
      <c r="BJ146" t="b">
        <f t="shared" si="55"/>
        <v>0</v>
      </c>
      <c r="BK146" t="b">
        <f t="shared" si="56"/>
        <v>0</v>
      </c>
      <c r="BL146" t="b">
        <f t="shared" si="57"/>
        <v>0</v>
      </c>
      <c r="BM146" t="b">
        <f t="shared" si="58"/>
        <v>0</v>
      </c>
      <c r="BN146" t="b">
        <f t="shared" si="59"/>
        <v>0</v>
      </c>
    </row>
    <row r="147" spans="1:66" x14ac:dyDescent="0.55000000000000004">
      <c r="A147" s="163"/>
      <c r="B147" s="165"/>
      <c r="C147" s="37"/>
      <c r="D147" s="37"/>
      <c r="E147" s="37"/>
      <c r="F147" s="174"/>
      <c r="G147" s="152">
        <v>8.1999999999999993</v>
      </c>
      <c r="H147" s="152" t="s">
        <v>458</v>
      </c>
      <c r="I147" s="152"/>
      <c r="J147" t="s">
        <v>459</v>
      </c>
      <c r="M147" t="s">
        <v>108</v>
      </c>
      <c r="N147" t="s">
        <v>156</v>
      </c>
      <c r="O147" t="s">
        <v>155</v>
      </c>
      <c r="P147" t="s">
        <v>93</v>
      </c>
      <c r="Q147" t="s">
        <v>131</v>
      </c>
      <c r="V147">
        <v>1.79</v>
      </c>
      <c r="W147">
        <v>1.579</v>
      </c>
      <c r="X147">
        <v>1.224</v>
      </c>
      <c r="Y147">
        <v>1.264</v>
      </c>
      <c r="Z147">
        <v>1.0269999999999999</v>
      </c>
      <c r="AE147" t="s">
        <v>1842</v>
      </c>
      <c r="AF147" t="s">
        <v>1846</v>
      </c>
      <c r="AG147" t="s">
        <v>1846</v>
      </c>
      <c r="AH147" t="s">
        <v>1852</v>
      </c>
      <c r="AI147" t="s">
        <v>1851</v>
      </c>
      <c r="AU147" t="b">
        <f t="shared" si="40"/>
        <v>0</v>
      </c>
      <c r="AV147" t="b">
        <f t="shared" si="41"/>
        <v>0</v>
      </c>
      <c r="AW147" t="b">
        <f t="shared" si="42"/>
        <v>0</v>
      </c>
      <c r="AX147" t="b">
        <f t="shared" si="43"/>
        <v>0</v>
      </c>
      <c r="AY147" t="b">
        <f t="shared" si="44"/>
        <v>0</v>
      </c>
      <c r="AZ147" t="b">
        <f t="shared" si="45"/>
        <v>0</v>
      </c>
      <c r="BA147" t="b">
        <f t="shared" si="46"/>
        <v>0</v>
      </c>
      <c r="BB147">
        <f t="shared" si="47"/>
        <v>1.79</v>
      </c>
      <c r="BC147">
        <f t="shared" si="48"/>
        <v>1.579</v>
      </c>
      <c r="BD147">
        <f t="shared" si="49"/>
        <v>1.224</v>
      </c>
      <c r="BE147" t="b">
        <f t="shared" si="50"/>
        <v>0</v>
      </c>
      <c r="BF147" t="b">
        <f t="shared" si="51"/>
        <v>0</v>
      </c>
      <c r="BG147">
        <f t="shared" si="52"/>
        <v>1.264</v>
      </c>
      <c r="BH147" t="b">
        <f t="shared" si="53"/>
        <v>0</v>
      </c>
      <c r="BI147">
        <f t="shared" si="54"/>
        <v>1.0269999999999999</v>
      </c>
      <c r="BJ147" t="b">
        <f t="shared" si="55"/>
        <v>0</v>
      </c>
      <c r="BK147" t="b">
        <f t="shared" si="56"/>
        <v>0</v>
      </c>
      <c r="BL147" t="b">
        <f t="shared" si="57"/>
        <v>0</v>
      </c>
      <c r="BM147" t="b">
        <f t="shared" si="58"/>
        <v>0</v>
      </c>
      <c r="BN147" t="b">
        <f t="shared" si="59"/>
        <v>0</v>
      </c>
    </row>
    <row r="148" spans="1:66" x14ac:dyDescent="0.55000000000000004">
      <c r="A148" s="163"/>
      <c r="B148" s="37"/>
      <c r="C148" s="37"/>
      <c r="D148" s="37"/>
      <c r="E148" s="37"/>
      <c r="F148" s="88"/>
      <c r="G148" s="152"/>
      <c r="H148" s="152"/>
      <c r="I148" s="152"/>
      <c r="J148" t="s">
        <v>460</v>
      </c>
      <c r="M148" t="s">
        <v>69</v>
      </c>
      <c r="N148" t="s">
        <v>70</v>
      </c>
      <c r="O148" t="s">
        <v>99</v>
      </c>
      <c r="P148" t="s">
        <v>71</v>
      </c>
      <c r="Q148" t="s">
        <v>104</v>
      </c>
      <c r="V148">
        <v>1.474</v>
      </c>
      <c r="W148">
        <v>1.421</v>
      </c>
      <c r="X148">
        <v>1.6970000000000001</v>
      </c>
      <c r="Y148">
        <v>1.105</v>
      </c>
      <c r="Z148">
        <v>1.3420000000000001</v>
      </c>
      <c r="AE148" t="s">
        <v>1846</v>
      </c>
      <c r="AF148" t="s">
        <v>1846</v>
      </c>
      <c r="AG148" t="s">
        <v>1842</v>
      </c>
      <c r="AH148" t="s">
        <v>1852</v>
      </c>
      <c r="AI148" t="s">
        <v>1852</v>
      </c>
      <c r="AU148" t="b">
        <f t="shared" si="40"/>
        <v>0</v>
      </c>
      <c r="AV148" t="b">
        <f t="shared" si="41"/>
        <v>0</v>
      </c>
      <c r="AW148">
        <f t="shared" si="42"/>
        <v>1.6970000000000001</v>
      </c>
      <c r="AX148">
        <f t="shared" si="43"/>
        <v>1.421</v>
      </c>
      <c r="AY148">
        <f t="shared" si="44"/>
        <v>1.474</v>
      </c>
      <c r="AZ148" t="b">
        <f t="shared" si="45"/>
        <v>0</v>
      </c>
      <c r="BA148" t="b">
        <f t="shared" si="46"/>
        <v>0</v>
      </c>
      <c r="BB148" t="b">
        <f t="shared" si="47"/>
        <v>0</v>
      </c>
      <c r="BC148" t="b">
        <f t="shared" si="48"/>
        <v>0</v>
      </c>
      <c r="BD148" t="b">
        <f t="shared" si="49"/>
        <v>0</v>
      </c>
      <c r="BE148" t="b">
        <f t="shared" si="50"/>
        <v>0</v>
      </c>
      <c r="BF148" t="b">
        <f t="shared" si="51"/>
        <v>0</v>
      </c>
      <c r="BG148" t="b">
        <f t="shared" si="52"/>
        <v>0</v>
      </c>
      <c r="BH148" t="b">
        <f t="shared" si="53"/>
        <v>0</v>
      </c>
      <c r="BI148" t="b">
        <f t="shared" si="54"/>
        <v>0</v>
      </c>
      <c r="BJ148" t="b">
        <f t="shared" si="55"/>
        <v>0</v>
      </c>
      <c r="BK148" t="b">
        <f t="shared" si="56"/>
        <v>0</v>
      </c>
      <c r="BL148" t="b">
        <f t="shared" si="57"/>
        <v>0</v>
      </c>
      <c r="BM148">
        <f t="shared" si="58"/>
        <v>1.3420000000000001</v>
      </c>
      <c r="BN148">
        <f t="shared" si="59"/>
        <v>1.105</v>
      </c>
    </row>
    <row r="149" spans="1:66" x14ac:dyDescent="0.55000000000000004">
      <c r="A149" s="163">
        <v>32</v>
      </c>
      <c r="B149" s="164" t="s">
        <v>461</v>
      </c>
      <c r="C149" s="51"/>
      <c r="D149" s="51"/>
      <c r="E149" s="51"/>
      <c r="F149" s="173" t="s">
        <v>462</v>
      </c>
      <c r="G149" s="172">
        <v>6.3</v>
      </c>
      <c r="H149" s="172" t="s">
        <v>463</v>
      </c>
      <c r="I149" s="172" t="s">
        <v>39</v>
      </c>
      <c r="J149" s="48" t="s">
        <v>464</v>
      </c>
      <c r="M149" t="s">
        <v>92</v>
      </c>
      <c r="N149" t="s">
        <v>93</v>
      </c>
      <c r="O149" t="s">
        <v>130</v>
      </c>
      <c r="P149" t="s">
        <v>156</v>
      </c>
      <c r="Q149" t="s">
        <v>465</v>
      </c>
      <c r="V149">
        <v>0.89500000000000002</v>
      </c>
      <c r="W149">
        <v>1.7629999999999999</v>
      </c>
      <c r="X149">
        <v>1.079</v>
      </c>
      <c r="Y149">
        <v>1.079</v>
      </c>
      <c r="Z149">
        <v>1.421</v>
      </c>
      <c r="AF149" t="s">
        <v>1846</v>
      </c>
      <c r="AG149" t="s">
        <v>1846</v>
      </c>
      <c r="AH149" t="s">
        <v>1846</v>
      </c>
      <c r="AU149" t="b">
        <f t="shared" si="40"/>
        <v>0</v>
      </c>
      <c r="AV149" t="b">
        <f t="shared" si="41"/>
        <v>0</v>
      </c>
      <c r="AW149" t="b">
        <f t="shared" si="42"/>
        <v>0</v>
      </c>
      <c r="AX149" t="b">
        <f t="shared" si="43"/>
        <v>0</v>
      </c>
      <c r="AY149" t="b">
        <f t="shared" si="44"/>
        <v>0</v>
      </c>
      <c r="AZ149" t="b">
        <f t="shared" si="45"/>
        <v>0</v>
      </c>
      <c r="BA149" t="b">
        <f t="shared" si="46"/>
        <v>0</v>
      </c>
      <c r="BB149" t="b">
        <f t="shared" si="47"/>
        <v>0</v>
      </c>
      <c r="BC149">
        <f t="shared" si="48"/>
        <v>1.079</v>
      </c>
      <c r="BD149" t="b">
        <f t="shared" si="49"/>
        <v>0</v>
      </c>
      <c r="BE149">
        <f t="shared" si="50"/>
        <v>1.421</v>
      </c>
      <c r="BF149">
        <f t="shared" si="51"/>
        <v>0.89500000000000002</v>
      </c>
      <c r="BG149">
        <f t="shared" si="52"/>
        <v>1.7629999999999999</v>
      </c>
      <c r="BH149">
        <f t="shared" si="53"/>
        <v>1.079</v>
      </c>
      <c r="BI149" t="b">
        <f t="shared" si="54"/>
        <v>0</v>
      </c>
      <c r="BJ149" t="b">
        <f t="shared" si="55"/>
        <v>0</v>
      </c>
      <c r="BK149" t="b">
        <f t="shared" si="56"/>
        <v>0</v>
      </c>
      <c r="BL149" t="b">
        <f t="shared" si="57"/>
        <v>0</v>
      </c>
      <c r="BM149" t="b">
        <f t="shared" si="58"/>
        <v>0</v>
      </c>
      <c r="BN149" t="b">
        <f t="shared" si="59"/>
        <v>0</v>
      </c>
    </row>
    <row r="150" spans="1:66" x14ac:dyDescent="0.55000000000000004">
      <c r="A150" s="163"/>
      <c r="B150" s="165"/>
      <c r="C150" s="37" t="s">
        <v>466</v>
      </c>
      <c r="D150" s="37"/>
      <c r="E150" s="37" t="s">
        <v>467</v>
      </c>
      <c r="F150" s="174"/>
      <c r="G150" s="152"/>
      <c r="H150" s="152"/>
      <c r="I150" s="152"/>
      <c r="J150" t="s">
        <v>468</v>
      </c>
      <c r="M150" t="s">
        <v>70</v>
      </c>
      <c r="N150" t="s">
        <v>98</v>
      </c>
      <c r="O150" t="s">
        <v>100</v>
      </c>
      <c r="P150" t="s">
        <v>104</v>
      </c>
      <c r="Q150" t="s">
        <v>60</v>
      </c>
      <c r="V150">
        <v>1.8560000000000001</v>
      </c>
      <c r="W150">
        <v>1.619</v>
      </c>
      <c r="X150">
        <v>1.974</v>
      </c>
      <c r="Y150">
        <v>1.3029999999999999</v>
      </c>
      <c r="Z150">
        <v>2.0529999999999999</v>
      </c>
      <c r="AE150" t="s">
        <v>1846</v>
      </c>
      <c r="AF150" t="s">
        <v>1844</v>
      </c>
      <c r="AH150" t="s">
        <v>1846</v>
      </c>
      <c r="AI150" t="s">
        <v>1842</v>
      </c>
      <c r="AU150">
        <f t="shared" si="40"/>
        <v>1.974</v>
      </c>
      <c r="AV150">
        <f t="shared" si="41"/>
        <v>1.619</v>
      </c>
      <c r="AW150" t="b">
        <f t="shared" si="42"/>
        <v>0</v>
      </c>
      <c r="AX150">
        <f t="shared" si="43"/>
        <v>1.8560000000000001</v>
      </c>
      <c r="AY150" t="b">
        <f t="shared" si="44"/>
        <v>0</v>
      </c>
      <c r="AZ150" t="b">
        <f t="shared" si="45"/>
        <v>0</v>
      </c>
      <c r="BA150" t="b">
        <f t="shared" si="46"/>
        <v>0</v>
      </c>
      <c r="BB150" t="b">
        <f t="shared" si="47"/>
        <v>0</v>
      </c>
      <c r="BC150" t="b">
        <f t="shared" si="48"/>
        <v>0</v>
      </c>
      <c r="BD150" t="b">
        <f t="shared" si="49"/>
        <v>0</v>
      </c>
      <c r="BE150" t="b">
        <f t="shared" si="50"/>
        <v>0</v>
      </c>
      <c r="BF150" t="b">
        <f t="shared" si="51"/>
        <v>0</v>
      </c>
      <c r="BG150" t="b">
        <f t="shared" si="52"/>
        <v>0</v>
      </c>
      <c r="BH150" t="b">
        <f t="shared" si="53"/>
        <v>0</v>
      </c>
      <c r="BI150" t="b">
        <f t="shared" si="54"/>
        <v>0</v>
      </c>
      <c r="BJ150" t="b">
        <f t="shared" si="55"/>
        <v>0</v>
      </c>
      <c r="BK150" t="b">
        <f t="shared" si="56"/>
        <v>0</v>
      </c>
      <c r="BL150">
        <f t="shared" si="57"/>
        <v>2.0529999999999999</v>
      </c>
      <c r="BM150">
        <f t="shared" si="58"/>
        <v>1.3029999999999999</v>
      </c>
      <c r="BN150" t="b">
        <f t="shared" si="59"/>
        <v>0</v>
      </c>
    </row>
    <row r="151" spans="1:66" x14ac:dyDescent="0.55000000000000004">
      <c r="A151" s="163"/>
      <c r="B151" s="165"/>
      <c r="C151" s="37"/>
      <c r="D151" s="37"/>
      <c r="E151" s="37"/>
      <c r="F151" s="174"/>
      <c r="G151" s="152">
        <v>6.11</v>
      </c>
      <c r="H151" s="152" t="s">
        <v>469</v>
      </c>
      <c r="I151" s="152"/>
      <c r="J151" s="47" t="s">
        <v>470</v>
      </c>
      <c r="M151" t="s">
        <v>155</v>
      </c>
      <c r="N151" t="s">
        <v>131</v>
      </c>
      <c r="O151" t="s">
        <v>130</v>
      </c>
      <c r="P151" t="s">
        <v>93</v>
      </c>
      <c r="Q151" t="s">
        <v>465</v>
      </c>
      <c r="V151">
        <v>1.224</v>
      </c>
      <c r="W151">
        <v>1.4610000000000001</v>
      </c>
      <c r="X151">
        <v>1.224</v>
      </c>
      <c r="Y151">
        <v>1.5389999999999999</v>
      </c>
      <c r="Z151">
        <v>1.3420000000000001</v>
      </c>
      <c r="AE151" t="s">
        <v>1848</v>
      </c>
      <c r="AG151" t="s">
        <v>1846</v>
      </c>
      <c r="AH151" t="s">
        <v>1846</v>
      </c>
      <c r="AU151" t="b">
        <f t="shared" si="40"/>
        <v>0</v>
      </c>
      <c r="AV151" t="b">
        <f t="shared" si="41"/>
        <v>0</v>
      </c>
      <c r="AW151" t="b">
        <f t="shared" si="42"/>
        <v>0</v>
      </c>
      <c r="AX151" t="b">
        <f t="shared" si="43"/>
        <v>0</v>
      </c>
      <c r="AY151" t="b">
        <f t="shared" si="44"/>
        <v>0</v>
      </c>
      <c r="AZ151" t="b">
        <f t="shared" si="45"/>
        <v>0</v>
      </c>
      <c r="BA151" t="b">
        <f t="shared" si="46"/>
        <v>0</v>
      </c>
      <c r="BB151" t="b">
        <f t="shared" si="47"/>
        <v>0</v>
      </c>
      <c r="BC151" t="b">
        <f t="shared" si="48"/>
        <v>0</v>
      </c>
      <c r="BD151">
        <f t="shared" si="49"/>
        <v>1.224</v>
      </c>
      <c r="BE151">
        <f t="shared" si="50"/>
        <v>1.3420000000000001</v>
      </c>
      <c r="BF151" t="b">
        <f t="shared" si="51"/>
        <v>0</v>
      </c>
      <c r="BG151">
        <f t="shared" si="52"/>
        <v>1.5389999999999999</v>
      </c>
      <c r="BH151">
        <f t="shared" si="53"/>
        <v>1.224</v>
      </c>
      <c r="BI151">
        <f t="shared" si="54"/>
        <v>1.4610000000000001</v>
      </c>
      <c r="BJ151" t="b">
        <f t="shared" si="55"/>
        <v>0</v>
      </c>
      <c r="BK151" t="b">
        <f t="shared" si="56"/>
        <v>0</v>
      </c>
      <c r="BL151" t="b">
        <f t="shared" si="57"/>
        <v>0</v>
      </c>
      <c r="BM151" t="b">
        <f t="shared" si="58"/>
        <v>0</v>
      </c>
      <c r="BN151" t="b">
        <f t="shared" si="59"/>
        <v>0</v>
      </c>
    </row>
    <row r="152" spans="1:66" x14ac:dyDescent="0.55000000000000004">
      <c r="A152" s="163"/>
      <c r="B152" s="37"/>
      <c r="C152" s="37"/>
      <c r="D152" s="37"/>
      <c r="E152" s="37"/>
      <c r="F152" s="88"/>
      <c r="G152" s="176"/>
      <c r="H152" s="176"/>
      <c r="I152" s="176"/>
      <c r="J152" s="47" t="s">
        <v>471</v>
      </c>
      <c r="M152" t="s">
        <v>104</v>
      </c>
      <c r="N152" t="s">
        <v>307</v>
      </c>
      <c r="O152" t="s">
        <v>60</v>
      </c>
      <c r="V152">
        <v>1.4610000000000001</v>
      </c>
      <c r="W152">
        <v>1.776</v>
      </c>
      <c r="X152">
        <v>1.3029999999999999</v>
      </c>
      <c r="AE152" t="s">
        <v>1846</v>
      </c>
      <c r="AG152" t="s">
        <v>1842</v>
      </c>
      <c r="AU152" t="b">
        <f t="shared" si="40"/>
        <v>0</v>
      </c>
      <c r="AV152" t="b">
        <f t="shared" si="41"/>
        <v>0</v>
      </c>
      <c r="AW152" t="b">
        <f t="shared" si="42"/>
        <v>0</v>
      </c>
      <c r="AX152" t="b">
        <f t="shared" si="43"/>
        <v>0</v>
      </c>
      <c r="AY152" t="b">
        <f t="shared" si="44"/>
        <v>0</v>
      </c>
      <c r="AZ152" t="b">
        <f t="shared" si="45"/>
        <v>0</v>
      </c>
      <c r="BA152" t="b">
        <f t="shared" si="46"/>
        <v>0</v>
      </c>
      <c r="BB152" t="b">
        <f t="shared" si="47"/>
        <v>0</v>
      </c>
      <c r="BC152" t="b">
        <f t="shared" si="48"/>
        <v>0</v>
      </c>
      <c r="BD152" t="b">
        <f t="shared" si="49"/>
        <v>0</v>
      </c>
      <c r="BE152" t="b">
        <f t="shared" si="50"/>
        <v>0</v>
      </c>
      <c r="BF152" t="b">
        <f t="shared" si="51"/>
        <v>0</v>
      </c>
      <c r="BG152" t="b">
        <f t="shared" si="52"/>
        <v>0</v>
      </c>
      <c r="BH152" t="b">
        <f t="shared" si="53"/>
        <v>0</v>
      </c>
      <c r="BI152" t="b">
        <f t="shared" si="54"/>
        <v>0</v>
      </c>
      <c r="BJ152">
        <f t="shared" si="55"/>
        <v>1.776</v>
      </c>
      <c r="BK152" t="b">
        <f t="shared" si="56"/>
        <v>0</v>
      </c>
      <c r="BL152">
        <f t="shared" si="57"/>
        <v>1.3029999999999999</v>
      </c>
      <c r="BM152">
        <f t="shared" si="58"/>
        <v>1.4610000000000001</v>
      </c>
      <c r="BN152" t="b">
        <f t="shared" si="59"/>
        <v>0</v>
      </c>
    </row>
    <row r="153" spans="1:66" x14ac:dyDescent="0.55000000000000004">
      <c r="A153" s="163"/>
      <c r="B153" s="164" t="s">
        <v>472</v>
      </c>
      <c r="C153" s="51"/>
      <c r="D153" s="51"/>
      <c r="E153" s="51"/>
      <c r="F153" s="173" t="s">
        <v>473</v>
      </c>
      <c r="G153" s="87">
        <v>8.3000000000000007</v>
      </c>
      <c r="H153" s="87" t="s">
        <v>474</v>
      </c>
      <c r="I153" s="172" t="s">
        <v>475</v>
      </c>
      <c r="J153" s="46" t="s">
        <v>113</v>
      </c>
      <c r="AU153" t="b">
        <f t="shared" si="40"/>
        <v>0</v>
      </c>
      <c r="AV153" t="b">
        <f t="shared" si="41"/>
        <v>0</v>
      </c>
      <c r="AW153" t="b">
        <f t="shared" si="42"/>
        <v>0</v>
      </c>
      <c r="AX153" t="b">
        <f t="shared" si="43"/>
        <v>0</v>
      </c>
      <c r="AY153" t="b">
        <f t="shared" si="44"/>
        <v>0</v>
      </c>
      <c r="AZ153" t="b">
        <f t="shared" si="45"/>
        <v>0</v>
      </c>
      <c r="BA153" t="b">
        <f t="shared" si="46"/>
        <v>0</v>
      </c>
      <c r="BB153" t="b">
        <f t="shared" si="47"/>
        <v>0</v>
      </c>
      <c r="BC153" t="b">
        <f t="shared" si="48"/>
        <v>0</v>
      </c>
      <c r="BD153" t="b">
        <f t="shared" si="49"/>
        <v>0</v>
      </c>
      <c r="BE153" t="b">
        <f t="shared" si="50"/>
        <v>0</v>
      </c>
      <c r="BF153" t="b">
        <f t="shared" si="51"/>
        <v>0</v>
      </c>
      <c r="BG153" t="b">
        <f t="shared" si="52"/>
        <v>0</v>
      </c>
      <c r="BH153" t="b">
        <f t="shared" si="53"/>
        <v>0</v>
      </c>
      <c r="BI153" t="b">
        <f t="shared" si="54"/>
        <v>0</v>
      </c>
      <c r="BJ153" t="b">
        <f t="shared" si="55"/>
        <v>0</v>
      </c>
      <c r="BK153" t="b">
        <f t="shared" si="56"/>
        <v>0</v>
      </c>
      <c r="BL153" t="b">
        <f t="shared" si="57"/>
        <v>0</v>
      </c>
      <c r="BM153" t="b">
        <f t="shared" si="58"/>
        <v>0</v>
      </c>
      <c r="BN153" t="b">
        <f t="shared" si="59"/>
        <v>0</v>
      </c>
    </row>
    <row r="154" spans="1:66" x14ac:dyDescent="0.55000000000000004">
      <c r="A154" s="163"/>
      <c r="B154" s="165"/>
      <c r="C154" s="37"/>
      <c r="D154" s="37"/>
      <c r="E154" s="37"/>
      <c r="F154" s="174"/>
      <c r="G154" s="83">
        <v>8.3000000000000007</v>
      </c>
      <c r="H154" s="83" t="s">
        <v>476</v>
      </c>
      <c r="I154" s="152"/>
      <c r="J154" s="67" t="s">
        <v>113</v>
      </c>
      <c r="AU154" t="b">
        <f t="shared" si="40"/>
        <v>0</v>
      </c>
      <c r="AV154" t="b">
        <f t="shared" si="41"/>
        <v>0</v>
      </c>
      <c r="AW154" t="b">
        <f t="shared" si="42"/>
        <v>0</v>
      </c>
      <c r="AX154" t="b">
        <f t="shared" si="43"/>
        <v>0</v>
      </c>
      <c r="AY154" t="b">
        <f t="shared" si="44"/>
        <v>0</v>
      </c>
      <c r="AZ154" t="b">
        <f t="shared" si="45"/>
        <v>0</v>
      </c>
      <c r="BA154" t="b">
        <f t="shared" si="46"/>
        <v>0</v>
      </c>
      <c r="BB154" t="b">
        <f t="shared" si="47"/>
        <v>0</v>
      </c>
      <c r="BC154" t="b">
        <f t="shared" si="48"/>
        <v>0</v>
      </c>
      <c r="BD154" t="b">
        <f t="shared" si="49"/>
        <v>0</v>
      </c>
      <c r="BE154" t="b">
        <f t="shared" si="50"/>
        <v>0</v>
      </c>
      <c r="BF154" t="b">
        <f t="shared" si="51"/>
        <v>0</v>
      </c>
      <c r="BG154" t="b">
        <f t="shared" si="52"/>
        <v>0</v>
      </c>
      <c r="BH154" t="b">
        <f t="shared" si="53"/>
        <v>0</v>
      </c>
      <c r="BI154" t="b">
        <f t="shared" si="54"/>
        <v>0</v>
      </c>
      <c r="BJ154" t="b">
        <f t="shared" si="55"/>
        <v>0</v>
      </c>
      <c r="BK154" t="b">
        <f t="shared" si="56"/>
        <v>0</v>
      </c>
      <c r="BL154" t="b">
        <f t="shared" si="57"/>
        <v>0</v>
      </c>
      <c r="BM154" t="b">
        <f t="shared" si="58"/>
        <v>0</v>
      </c>
      <c r="BN154" t="b">
        <f t="shared" si="59"/>
        <v>0</v>
      </c>
    </row>
    <row r="155" spans="1:66" x14ac:dyDescent="0.55000000000000004">
      <c r="A155" s="163"/>
      <c r="B155" s="165"/>
      <c r="C155" s="37"/>
      <c r="D155" s="37"/>
      <c r="E155" s="37"/>
      <c r="F155" s="174"/>
      <c r="G155" s="83">
        <v>8.4</v>
      </c>
      <c r="H155" s="83" t="s">
        <v>477</v>
      </c>
      <c r="I155" s="152"/>
      <c r="J155" s="67" t="s">
        <v>113</v>
      </c>
      <c r="AU155" t="b">
        <f t="shared" si="40"/>
        <v>0</v>
      </c>
      <c r="AV155" t="b">
        <f t="shared" si="41"/>
        <v>0</v>
      </c>
      <c r="AW155" t="b">
        <f t="shared" si="42"/>
        <v>0</v>
      </c>
      <c r="AX155" t="b">
        <f t="shared" si="43"/>
        <v>0</v>
      </c>
      <c r="AY155" t="b">
        <f t="shared" si="44"/>
        <v>0</v>
      </c>
      <c r="AZ155" t="b">
        <f t="shared" si="45"/>
        <v>0</v>
      </c>
      <c r="BA155" t="b">
        <f t="shared" si="46"/>
        <v>0</v>
      </c>
      <c r="BB155" t="b">
        <f t="shared" si="47"/>
        <v>0</v>
      </c>
      <c r="BC155" t="b">
        <f t="shared" si="48"/>
        <v>0</v>
      </c>
      <c r="BD155" t="b">
        <f t="shared" si="49"/>
        <v>0</v>
      </c>
      <c r="BE155" t="b">
        <f t="shared" si="50"/>
        <v>0</v>
      </c>
      <c r="BF155" t="b">
        <f t="shared" si="51"/>
        <v>0</v>
      </c>
      <c r="BG155" t="b">
        <f t="shared" si="52"/>
        <v>0</v>
      </c>
      <c r="BH155" t="b">
        <f t="shared" si="53"/>
        <v>0</v>
      </c>
      <c r="BI155" t="b">
        <f t="shared" si="54"/>
        <v>0</v>
      </c>
      <c r="BJ155" t="b">
        <f t="shared" si="55"/>
        <v>0</v>
      </c>
      <c r="BK155" t="b">
        <f t="shared" si="56"/>
        <v>0</v>
      </c>
      <c r="BL155" t="b">
        <f t="shared" si="57"/>
        <v>0</v>
      </c>
      <c r="BM155" t="b">
        <f t="shared" si="58"/>
        <v>0</v>
      </c>
      <c r="BN155" t="b">
        <f t="shared" si="59"/>
        <v>0</v>
      </c>
    </row>
    <row r="156" spans="1:66" x14ac:dyDescent="0.55000000000000004">
      <c r="A156" s="163"/>
      <c r="B156" s="165"/>
      <c r="C156" s="37"/>
      <c r="D156" s="37"/>
      <c r="E156" s="37"/>
      <c r="F156" s="174"/>
      <c r="G156" s="83">
        <v>8.1</v>
      </c>
      <c r="H156" s="83" t="s">
        <v>478</v>
      </c>
      <c r="I156" s="152"/>
      <c r="J156" s="67" t="s">
        <v>113</v>
      </c>
      <c r="AU156" t="b">
        <f t="shared" si="40"/>
        <v>0</v>
      </c>
      <c r="AV156" t="b">
        <f t="shared" si="41"/>
        <v>0</v>
      </c>
      <c r="AW156" t="b">
        <f t="shared" si="42"/>
        <v>0</v>
      </c>
      <c r="AX156" t="b">
        <f t="shared" si="43"/>
        <v>0</v>
      </c>
      <c r="AY156" t="b">
        <f t="shared" si="44"/>
        <v>0</v>
      </c>
      <c r="AZ156" t="b">
        <f t="shared" si="45"/>
        <v>0</v>
      </c>
      <c r="BA156" t="b">
        <f t="shared" si="46"/>
        <v>0</v>
      </c>
      <c r="BB156" t="b">
        <f t="shared" si="47"/>
        <v>0</v>
      </c>
      <c r="BC156" t="b">
        <f t="shared" si="48"/>
        <v>0</v>
      </c>
      <c r="BD156" t="b">
        <f t="shared" si="49"/>
        <v>0</v>
      </c>
      <c r="BE156" t="b">
        <f t="shared" si="50"/>
        <v>0</v>
      </c>
      <c r="BF156" t="b">
        <f t="shared" si="51"/>
        <v>0</v>
      </c>
      <c r="BG156" t="b">
        <f t="shared" si="52"/>
        <v>0</v>
      </c>
      <c r="BH156" t="b">
        <f t="shared" si="53"/>
        <v>0</v>
      </c>
      <c r="BI156" t="b">
        <f t="shared" si="54"/>
        <v>0</v>
      </c>
      <c r="BJ156" t="b">
        <f t="shared" si="55"/>
        <v>0</v>
      </c>
      <c r="BK156" t="b">
        <f t="shared" si="56"/>
        <v>0</v>
      </c>
      <c r="BL156" t="b">
        <f t="shared" si="57"/>
        <v>0</v>
      </c>
      <c r="BM156" t="b">
        <f t="shared" si="58"/>
        <v>0</v>
      </c>
      <c r="BN156" t="b">
        <f t="shared" si="59"/>
        <v>0</v>
      </c>
    </row>
    <row r="157" spans="1:66" x14ac:dyDescent="0.55000000000000004">
      <c r="A157" s="163"/>
      <c r="B157" s="165"/>
      <c r="C157" s="37"/>
      <c r="D157" s="37"/>
      <c r="E157" s="88"/>
      <c r="F157" s="174"/>
      <c r="H157" s="83" t="s">
        <v>479</v>
      </c>
      <c r="I157" s="152"/>
      <c r="J157" s="62" t="s">
        <v>113</v>
      </c>
      <c r="AU157" t="b">
        <f t="shared" si="40"/>
        <v>0</v>
      </c>
      <c r="AV157" t="b">
        <f t="shared" si="41"/>
        <v>0</v>
      </c>
      <c r="AW157" t="b">
        <f t="shared" si="42"/>
        <v>0</v>
      </c>
      <c r="AX157" t="b">
        <f t="shared" si="43"/>
        <v>0</v>
      </c>
      <c r="AY157" t="b">
        <f t="shared" si="44"/>
        <v>0</v>
      </c>
      <c r="AZ157" t="b">
        <f t="shared" si="45"/>
        <v>0</v>
      </c>
      <c r="BA157" t="b">
        <f t="shared" si="46"/>
        <v>0</v>
      </c>
      <c r="BB157" t="b">
        <f t="shared" si="47"/>
        <v>0</v>
      </c>
      <c r="BC157" t="b">
        <f t="shared" si="48"/>
        <v>0</v>
      </c>
      <c r="BD157" t="b">
        <f t="shared" si="49"/>
        <v>0</v>
      </c>
      <c r="BE157" t="b">
        <f t="shared" si="50"/>
        <v>0</v>
      </c>
      <c r="BF157" t="b">
        <f t="shared" si="51"/>
        <v>0</v>
      </c>
      <c r="BG157" t="b">
        <f t="shared" si="52"/>
        <v>0</v>
      </c>
      <c r="BH157" t="b">
        <f t="shared" si="53"/>
        <v>0</v>
      </c>
      <c r="BI157" t="b">
        <f t="shared" si="54"/>
        <v>0</v>
      </c>
      <c r="BJ157" t="b">
        <f t="shared" si="55"/>
        <v>0</v>
      </c>
      <c r="BK157" t="b">
        <f t="shared" si="56"/>
        <v>0</v>
      </c>
      <c r="BL157" t="b">
        <f t="shared" si="57"/>
        <v>0</v>
      </c>
      <c r="BM157" t="b">
        <f t="shared" si="58"/>
        <v>0</v>
      </c>
      <c r="BN157" t="b">
        <f t="shared" si="59"/>
        <v>0</v>
      </c>
    </row>
    <row r="158" spans="1:66" x14ac:dyDescent="0.55000000000000004">
      <c r="A158" s="163">
        <v>33</v>
      </c>
      <c r="B158" s="36" t="s">
        <v>480</v>
      </c>
      <c r="C158" s="36"/>
      <c r="D158" s="36"/>
      <c r="E158" s="36"/>
      <c r="F158" s="85" t="s">
        <v>481</v>
      </c>
      <c r="G158" s="152">
        <v>6</v>
      </c>
      <c r="H158" s="152" t="s">
        <v>482</v>
      </c>
      <c r="I158" s="152" t="s">
        <v>34</v>
      </c>
      <c r="J158" s="25" t="s">
        <v>483</v>
      </c>
      <c r="M158" t="s">
        <v>157</v>
      </c>
      <c r="N158" t="s">
        <v>108</v>
      </c>
      <c r="O158" t="s">
        <v>155</v>
      </c>
      <c r="P158" t="s">
        <v>130</v>
      </c>
      <c r="V158">
        <v>2.2109999999999999</v>
      </c>
      <c r="W158">
        <v>1.9470000000000001</v>
      </c>
      <c r="X158">
        <v>1.8420000000000001</v>
      </c>
      <c r="Y158">
        <v>1.6319999999999999</v>
      </c>
      <c r="AF158" t="s">
        <v>1846</v>
      </c>
      <c r="AG158" t="s">
        <v>1852</v>
      </c>
      <c r="AH158" t="s">
        <v>1852</v>
      </c>
      <c r="AU158" t="b">
        <f t="shared" si="40"/>
        <v>0</v>
      </c>
      <c r="AV158" t="b">
        <f t="shared" si="41"/>
        <v>0</v>
      </c>
      <c r="AW158" t="b">
        <f t="shared" si="42"/>
        <v>0</v>
      </c>
      <c r="AX158" t="b">
        <f t="shared" si="43"/>
        <v>0</v>
      </c>
      <c r="AY158" t="b">
        <f t="shared" si="44"/>
        <v>0</v>
      </c>
      <c r="AZ158">
        <f t="shared" si="45"/>
        <v>2.2109999999999999</v>
      </c>
      <c r="BA158" t="b">
        <f t="shared" si="46"/>
        <v>0</v>
      </c>
      <c r="BB158">
        <f t="shared" si="47"/>
        <v>1.9470000000000001</v>
      </c>
      <c r="BC158" t="b">
        <f t="shared" si="48"/>
        <v>0</v>
      </c>
      <c r="BD158">
        <f t="shared" si="49"/>
        <v>1.8420000000000001</v>
      </c>
      <c r="BE158" t="b">
        <f t="shared" si="50"/>
        <v>0</v>
      </c>
      <c r="BF158" t="b">
        <f t="shared" si="51"/>
        <v>0</v>
      </c>
      <c r="BG158" t="b">
        <f t="shared" si="52"/>
        <v>0</v>
      </c>
      <c r="BH158">
        <f t="shared" si="53"/>
        <v>1.6319999999999999</v>
      </c>
      <c r="BI158" t="b">
        <f t="shared" si="54"/>
        <v>0</v>
      </c>
      <c r="BJ158" t="b">
        <f t="shared" si="55"/>
        <v>0</v>
      </c>
      <c r="BK158" t="b">
        <f t="shared" si="56"/>
        <v>0</v>
      </c>
      <c r="BL158" t="b">
        <f t="shared" si="57"/>
        <v>0</v>
      </c>
      <c r="BM158" t="b">
        <f t="shared" si="58"/>
        <v>0</v>
      </c>
      <c r="BN158" t="b">
        <f t="shared" si="59"/>
        <v>0</v>
      </c>
    </row>
    <row r="159" spans="1:66" x14ac:dyDescent="0.55000000000000004">
      <c r="A159" s="163"/>
      <c r="B159" s="36"/>
      <c r="C159" s="36" t="s">
        <v>484</v>
      </c>
      <c r="D159" s="36" t="s">
        <v>295</v>
      </c>
      <c r="E159" s="36" t="s">
        <v>485</v>
      </c>
      <c r="F159" s="85"/>
      <c r="G159" s="152"/>
      <c r="H159" s="152"/>
      <c r="I159" s="152"/>
      <c r="J159" s="93" t="s">
        <v>486</v>
      </c>
      <c r="M159" t="s">
        <v>69</v>
      </c>
      <c r="N159" t="s">
        <v>70</v>
      </c>
      <c r="O159" t="s">
        <v>99</v>
      </c>
      <c r="P159" t="s">
        <v>98</v>
      </c>
      <c r="Q159" t="s">
        <v>104</v>
      </c>
      <c r="R159" t="s">
        <v>71</v>
      </c>
      <c r="V159">
        <v>1.369</v>
      </c>
      <c r="W159">
        <v>1.58</v>
      </c>
      <c r="X159">
        <v>1.948</v>
      </c>
      <c r="Y159">
        <v>1.895</v>
      </c>
      <c r="Z159">
        <v>1.369</v>
      </c>
      <c r="AA159">
        <v>1.3169999999999999</v>
      </c>
      <c r="AE159" t="s">
        <v>1846</v>
      </c>
      <c r="AF159" t="s">
        <v>1846</v>
      </c>
      <c r="AG159" t="s">
        <v>1846</v>
      </c>
      <c r="AH159" t="s">
        <v>1846</v>
      </c>
      <c r="AI159" t="s">
        <v>1846</v>
      </c>
      <c r="AJ159" t="s">
        <v>1846</v>
      </c>
      <c r="AU159" t="b">
        <f t="shared" si="40"/>
        <v>0</v>
      </c>
      <c r="AV159">
        <f t="shared" si="41"/>
        <v>1.895</v>
      </c>
      <c r="AW159">
        <f t="shared" si="42"/>
        <v>1.948</v>
      </c>
      <c r="AX159">
        <f t="shared" si="43"/>
        <v>1.58</v>
      </c>
      <c r="AY159">
        <f t="shared" si="44"/>
        <v>1.369</v>
      </c>
      <c r="AZ159" t="b">
        <f t="shared" si="45"/>
        <v>0</v>
      </c>
      <c r="BA159" t="b">
        <f t="shared" si="46"/>
        <v>0</v>
      </c>
      <c r="BB159" t="b">
        <f t="shared" si="47"/>
        <v>0</v>
      </c>
      <c r="BC159" t="b">
        <f t="shared" si="48"/>
        <v>0</v>
      </c>
      <c r="BD159" t="b">
        <f t="shared" si="49"/>
        <v>0</v>
      </c>
      <c r="BE159" t="b">
        <f t="shared" si="50"/>
        <v>0</v>
      </c>
      <c r="BF159" t="b">
        <f t="shared" si="51"/>
        <v>0</v>
      </c>
      <c r="BG159" t="b">
        <f t="shared" si="52"/>
        <v>0</v>
      </c>
      <c r="BH159" t="b">
        <f t="shared" si="53"/>
        <v>0</v>
      </c>
      <c r="BI159" t="b">
        <f t="shared" si="54"/>
        <v>0</v>
      </c>
      <c r="BJ159" t="b">
        <f t="shared" si="55"/>
        <v>0</v>
      </c>
      <c r="BK159" t="b">
        <f t="shared" si="56"/>
        <v>0</v>
      </c>
      <c r="BL159" t="b">
        <f t="shared" si="57"/>
        <v>0</v>
      </c>
      <c r="BM159">
        <f t="shared" si="58"/>
        <v>1.369</v>
      </c>
      <c r="BN159">
        <f t="shared" si="59"/>
        <v>1.3169999999999999</v>
      </c>
    </row>
    <row r="160" spans="1:66" x14ac:dyDescent="0.55000000000000004">
      <c r="A160" s="163">
        <v>34</v>
      </c>
      <c r="B160" s="163" t="s">
        <v>487</v>
      </c>
      <c r="F160" s="152" t="s">
        <v>488</v>
      </c>
      <c r="G160" s="152">
        <v>9.4</v>
      </c>
      <c r="H160" s="152" t="s">
        <v>489</v>
      </c>
      <c r="I160" s="152" t="s">
        <v>39</v>
      </c>
      <c r="J160" t="s">
        <v>490</v>
      </c>
      <c r="K160" s="83"/>
      <c r="M160" t="s">
        <v>60</v>
      </c>
      <c r="N160" t="s">
        <v>104</v>
      </c>
      <c r="O160" t="s">
        <v>71</v>
      </c>
      <c r="V160">
        <v>0.90900000000000003</v>
      </c>
      <c r="W160">
        <v>0.82899999999999996</v>
      </c>
      <c r="X160">
        <v>0.82899999999999996</v>
      </c>
      <c r="AU160" t="b">
        <f t="shared" si="40"/>
        <v>0</v>
      </c>
      <c r="AV160" t="b">
        <f t="shared" si="41"/>
        <v>0</v>
      </c>
      <c r="AW160" t="b">
        <f t="shared" si="42"/>
        <v>0</v>
      </c>
      <c r="AX160" t="b">
        <f t="shared" si="43"/>
        <v>0</v>
      </c>
      <c r="AY160" t="b">
        <f t="shared" si="44"/>
        <v>0</v>
      </c>
      <c r="AZ160" t="b">
        <f t="shared" si="45"/>
        <v>0</v>
      </c>
      <c r="BA160" t="b">
        <f t="shared" si="46"/>
        <v>0</v>
      </c>
      <c r="BB160" t="b">
        <f t="shared" si="47"/>
        <v>0</v>
      </c>
      <c r="BC160" t="b">
        <f t="shared" si="48"/>
        <v>0</v>
      </c>
      <c r="BD160" t="b">
        <f t="shared" si="49"/>
        <v>0</v>
      </c>
      <c r="BE160" t="b">
        <f t="shared" si="50"/>
        <v>0</v>
      </c>
      <c r="BF160" t="b">
        <f t="shared" si="51"/>
        <v>0</v>
      </c>
      <c r="BG160" t="b">
        <f t="shared" si="52"/>
        <v>0</v>
      </c>
      <c r="BH160" t="b">
        <f t="shared" si="53"/>
        <v>0</v>
      </c>
      <c r="BI160" t="b">
        <f t="shared" si="54"/>
        <v>0</v>
      </c>
      <c r="BJ160" t="b">
        <f t="shared" si="55"/>
        <v>0</v>
      </c>
      <c r="BK160" t="b">
        <f t="shared" si="56"/>
        <v>0</v>
      </c>
      <c r="BL160">
        <f t="shared" si="57"/>
        <v>0.90900000000000003</v>
      </c>
      <c r="BM160">
        <f t="shared" si="58"/>
        <v>0.82899999999999996</v>
      </c>
      <c r="BN160">
        <f t="shared" si="59"/>
        <v>0.82899999999999996</v>
      </c>
    </row>
    <row r="161" spans="1:66" x14ac:dyDescent="0.55000000000000004">
      <c r="A161" s="163"/>
      <c r="B161" s="163"/>
      <c r="C161" s="33" t="s">
        <v>491</v>
      </c>
      <c r="E161" t="s">
        <v>492</v>
      </c>
      <c r="F161" s="152"/>
      <c r="G161" s="152"/>
      <c r="H161" s="152"/>
      <c r="I161" s="152"/>
      <c r="J161" t="s">
        <v>493</v>
      </c>
      <c r="K161" s="83"/>
      <c r="M161" t="s">
        <v>131</v>
      </c>
      <c r="N161" t="s">
        <v>93</v>
      </c>
      <c r="O161" t="s">
        <v>92</v>
      </c>
      <c r="V161">
        <v>0.71199999999999997</v>
      </c>
      <c r="W161">
        <v>0.78900000000000003</v>
      </c>
      <c r="X161">
        <v>0.78900000000000003</v>
      </c>
      <c r="AU161" t="b">
        <f t="shared" si="40"/>
        <v>0</v>
      </c>
      <c r="AV161" t="b">
        <f t="shared" si="41"/>
        <v>0</v>
      </c>
      <c r="AW161" t="b">
        <f t="shared" si="42"/>
        <v>0</v>
      </c>
      <c r="AX161" t="b">
        <f t="shared" si="43"/>
        <v>0</v>
      </c>
      <c r="AY161" t="b">
        <f t="shared" si="44"/>
        <v>0</v>
      </c>
      <c r="AZ161" t="b">
        <f t="shared" si="45"/>
        <v>0</v>
      </c>
      <c r="BA161" t="b">
        <f t="shared" si="46"/>
        <v>0</v>
      </c>
      <c r="BB161" t="b">
        <f t="shared" si="47"/>
        <v>0</v>
      </c>
      <c r="BC161" t="b">
        <f t="shared" si="48"/>
        <v>0</v>
      </c>
      <c r="BD161" t="b">
        <f t="shared" si="49"/>
        <v>0</v>
      </c>
      <c r="BE161" t="b">
        <f t="shared" si="50"/>
        <v>0</v>
      </c>
      <c r="BF161">
        <f t="shared" si="51"/>
        <v>0.78900000000000003</v>
      </c>
      <c r="BG161">
        <f t="shared" si="52"/>
        <v>0.78900000000000003</v>
      </c>
      <c r="BH161" t="b">
        <f t="shared" si="53"/>
        <v>0</v>
      </c>
      <c r="BI161">
        <f t="shared" si="54"/>
        <v>0.71199999999999997</v>
      </c>
      <c r="BJ161" t="b">
        <f t="shared" si="55"/>
        <v>0</v>
      </c>
      <c r="BK161" t="b">
        <f t="shared" si="56"/>
        <v>0</v>
      </c>
      <c r="BL161" t="b">
        <f t="shared" si="57"/>
        <v>0</v>
      </c>
      <c r="BM161" t="b">
        <f t="shared" si="58"/>
        <v>0</v>
      </c>
      <c r="BN161" t="b">
        <f t="shared" si="59"/>
        <v>0</v>
      </c>
    </row>
    <row r="162" spans="1:66" x14ac:dyDescent="0.55000000000000004">
      <c r="A162" s="163"/>
      <c r="B162" s="167" t="s">
        <v>494</v>
      </c>
      <c r="C162" s="50"/>
      <c r="D162" s="50"/>
      <c r="E162" s="50"/>
      <c r="F162" s="172" t="s">
        <v>495</v>
      </c>
      <c r="G162" s="83">
        <v>8.4</v>
      </c>
      <c r="H162" s="83" t="s">
        <v>496</v>
      </c>
      <c r="I162" s="152" t="s">
        <v>39</v>
      </c>
      <c r="J162" s="67" t="s">
        <v>113</v>
      </c>
      <c r="AU162" t="b">
        <f t="shared" si="40"/>
        <v>0</v>
      </c>
      <c r="AV162" t="b">
        <f t="shared" si="41"/>
        <v>0</v>
      </c>
      <c r="AW162" t="b">
        <f t="shared" si="42"/>
        <v>0</v>
      </c>
      <c r="AX162" t="b">
        <f t="shared" si="43"/>
        <v>0</v>
      </c>
      <c r="AY162" t="b">
        <f t="shared" si="44"/>
        <v>0</v>
      </c>
      <c r="AZ162" t="b">
        <f t="shared" si="45"/>
        <v>0</v>
      </c>
      <c r="BA162" t="b">
        <f t="shared" si="46"/>
        <v>0</v>
      </c>
      <c r="BB162" t="b">
        <f t="shared" si="47"/>
        <v>0</v>
      </c>
      <c r="BC162" t="b">
        <f t="shared" si="48"/>
        <v>0</v>
      </c>
      <c r="BD162" t="b">
        <f t="shared" si="49"/>
        <v>0</v>
      </c>
      <c r="BE162" t="b">
        <f t="shared" si="50"/>
        <v>0</v>
      </c>
      <c r="BF162" t="b">
        <f t="shared" si="51"/>
        <v>0</v>
      </c>
      <c r="BG162" t="b">
        <f t="shared" si="52"/>
        <v>0</v>
      </c>
      <c r="BH162" t="b">
        <f t="shared" si="53"/>
        <v>0</v>
      </c>
      <c r="BI162" t="b">
        <f t="shared" si="54"/>
        <v>0</v>
      </c>
      <c r="BJ162" t="b">
        <f t="shared" si="55"/>
        <v>0</v>
      </c>
      <c r="BK162" t="b">
        <f t="shared" si="56"/>
        <v>0</v>
      </c>
      <c r="BL162" t="b">
        <f t="shared" si="57"/>
        <v>0</v>
      </c>
      <c r="BM162" t="b">
        <f t="shared" si="58"/>
        <v>0</v>
      </c>
      <c r="BN162" t="b">
        <f t="shared" si="59"/>
        <v>0</v>
      </c>
    </row>
    <row r="163" spans="1:66" x14ac:dyDescent="0.55000000000000004">
      <c r="A163" s="163"/>
      <c r="B163" s="168"/>
      <c r="C163" s="47"/>
      <c r="D163" s="47"/>
      <c r="E163" s="47"/>
      <c r="F163" s="152"/>
      <c r="G163" s="83">
        <v>8.1</v>
      </c>
      <c r="H163" s="83" t="s">
        <v>497</v>
      </c>
      <c r="I163" s="152"/>
      <c r="J163" s="67" t="s">
        <v>113</v>
      </c>
      <c r="AU163" t="b">
        <f t="shared" si="40"/>
        <v>0</v>
      </c>
      <c r="AV163" t="b">
        <f t="shared" si="41"/>
        <v>0</v>
      </c>
      <c r="AW163" t="b">
        <f t="shared" si="42"/>
        <v>0</v>
      </c>
      <c r="AX163" t="b">
        <f t="shared" si="43"/>
        <v>0</v>
      </c>
      <c r="AY163" t="b">
        <f t="shared" si="44"/>
        <v>0</v>
      </c>
      <c r="AZ163" t="b">
        <f t="shared" si="45"/>
        <v>0</v>
      </c>
      <c r="BA163" t="b">
        <f t="shared" si="46"/>
        <v>0</v>
      </c>
      <c r="BB163" t="b">
        <f t="shared" si="47"/>
        <v>0</v>
      </c>
      <c r="BC163" t="b">
        <f t="shared" si="48"/>
        <v>0</v>
      </c>
      <c r="BD163" t="b">
        <f t="shared" si="49"/>
        <v>0</v>
      </c>
      <c r="BE163" t="b">
        <f t="shared" si="50"/>
        <v>0</v>
      </c>
      <c r="BF163" t="b">
        <f t="shared" si="51"/>
        <v>0</v>
      </c>
      <c r="BG163" t="b">
        <f t="shared" si="52"/>
        <v>0</v>
      </c>
      <c r="BH163" t="b">
        <f t="shared" si="53"/>
        <v>0</v>
      </c>
      <c r="BI163" t="b">
        <f t="shared" si="54"/>
        <v>0</v>
      </c>
      <c r="BJ163" t="b">
        <f t="shared" si="55"/>
        <v>0</v>
      </c>
      <c r="BK163" t="b">
        <f t="shared" si="56"/>
        <v>0</v>
      </c>
      <c r="BL163" t="b">
        <f t="shared" si="57"/>
        <v>0</v>
      </c>
      <c r="BM163" t="b">
        <f t="shared" si="58"/>
        <v>0</v>
      </c>
      <c r="BN163" t="b">
        <f t="shared" si="59"/>
        <v>0</v>
      </c>
    </row>
    <row r="164" spans="1:66" x14ac:dyDescent="0.55000000000000004">
      <c r="A164" s="163"/>
      <c r="B164" s="168"/>
      <c r="C164" s="47"/>
      <c r="D164" s="47"/>
      <c r="E164" s="47"/>
      <c r="F164" s="152"/>
      <c r="G164" s="83">
        <v>9.1</v>
      </c>
      <c r="H164" s="83" t="s">
        <v>498</v>
      </c>
      <c r="I164" s="152"/>
      <c r="J164" s="67" t="s">
        <v>113</v>
      </c>
      <c r="AU164" t="b">
        <f t="shared" si="40"/>
        <v>0</v>
      </c>
      <c r="AV164" t="b">
        <f t="shared" si="41"/>
        <v>0</v>
      </c>
      <c r="AW164" t="b">
        <f t="shared" si="42"/>
        <v>0</v>
      </c>
      <c r="AX164" t="b">
        <f t="shared" si="43"/>
        <v>0</v>
      </c>
      <c r="AY164" t="b">
        <f t="shared" si="44"/>
        <v>0</v>
      </c>
      <c r="AZ164" t="b">
        <f t="shared" si="45"/>
        <v>0</v>
      </c>
      <c r="BA164" t="b">
        <f t="shared" si="46"/>
        <v>0</v>
      </c>
      <c r="BB164" t="b">
        <f t="shared" si="47"/>
        <v>0</v>
      </c>
      <c r="BC164" t="b">
        <f t="shared" si="48"/>
        <v>0</v>
      </c>
      <c r="BD164" t="b">
        <f t="shared" si="49"/>
        <v>0</v>
      </c>
      <c r="BE164" t="b">
        <f t="shared" si="50"/>
        <v>0</v>
      </c>
      <c r="BF164" t="b">
        <f t="shared" si="51"/>
        <v>0</v>
      </c>
      <c r="BG164" t="b">
        <f t="shared" si="52"/>
        <v>0</v>
      </c>
      <c r="BH164" t="b">
        <f t="shared" si="53"/>
        <v>0</v>
      </c>
      <c r="BI164" t="b">
        <f t="shared" si="54"/>
        <v>0</v>
      </c>
      <c r="BJ164" t="b">
        <f t="shared" si="55"/>
        <v>0</v>
      </c>
      <c r="BK164" t="b">
        <f t="shared" si="56"/>
        <v>0</v>
      </c>
      <c r="BL164" t="b">
        <f t="shared" si="57"/>
        <v>0</v>
      </c>
      <c r="BM164" t="b">
        <f t="shared" si="58"/>
        <v>0</v>
      </c>
      <c r="BN164" t="b">
        <f t="shared" si="59"/>
        <v>0</v>
      </c>
    </row>
    <row r="165" spans="1:66" x14ac:dyDescent="0.55000000000000004">
      <c r="A165" s="163"/>
      <c r="B165" s="168"/>
      <c r="C165" s="47"/>
      <c r="D165" s="47"/>
      <c r="E165" s="47"/>
      <c r="F165" s="152"/>
      <c r="G165" s="83">
        <v>10.3</v>
      </c>
      <c r="H165" s="83" t="s">
        <v>499</v>
      </c>
      <c r="I165" s="152"/>
      <c r="J165" s="62" t="s">
        <v>113</v>
      </c>
      <c r="AU165" t="b">
        <f t="shared" si="40"/>
        <v>0</v>
      </c>
      <c r="AV165" t="b">
        <f t="shared" si="41"/>
        <v>0</v>
      </c>
      <c r="AW165" t="b">
        <f t="shared" si="42"/>
        <v>0</v>
      </c>
      <c r="AX165" t="b">
        <f t="shared" si="43"/>
        <v>0</v>
      </c>
      <c r="AY165" t="b">
        <f t="shared" si="44"/>
        <v>0</v>
      </c>
      <c r="AZ165" t="b">
        <f t="shared" si="45"/>
        <v>0</v>
      </c>
      <c r="BA165" t="b">
        <f t="shared" si="46"/>
        <v>0</v>
      </c>
      <c r="BB165" t="b">
        <f t="shared" si="47"/>
        <v>0</v>
      </c>
      <c r="BC165" t="b">
        <f t="shared" si="48"/>
        <v>0</v>
      </c>
      <c r="BD165" t="b">
        <f t="shared" si="49"/>
        <v>0</v>
      </c>
      <c r="BE165" t="b">
        <f t="shared" si="50"/>
        <v>0</v>
      </c>
      <c r="BF165" t="b">
        <f t="shared" si="51"/>
        <v>0</v>
      </c>
      <c r="BG165" t="b">
        <f t="shared" si="52"/>
        <v>0</v>
      </c>
      <c r="BH165" t="b">
        <f t="shared" si="53"/>
        <v>0</v>
      </c>
      <c r="BI165" t="b">
        <f t="shared" si="54"/>
        <v>0</v>
      </c>
      <c r="BJ165" t="b">
        <f t="shared" si="55"/>
        <v>0</v>
      </c>
      <c r="BK165" t="b">
        <f t="shared" si="56"/>
        <v>0</v>
      </c>
      <c r="BL165" t="b">
        <f t="shared" si="57"/>
        <v>0</v>
      </c>
      <c r="BM165" t="b">
        <f t="shared" si="58"/>
        <v>0</v>
      </c>
      <c r="BN165" t="b">
        <f t="shared" si="59"/>
        <v>0</v>
      </c>
    </row>
    <row r="166" spans="1:66" x14ac:dyDescent="0.55000000000000004">
      <c r="A166" s="163">
        <v>35</v>
      </c>
      <c r="B166" s="167" t="s">
        <v>500</v>
      </c>
      <c r="C166" s="50"/>
      <c r="D166" s="50"/>
      <c r="E166" s="50"/>
      <c r="F166" s="172" t="s">
        <v>501</v>
      </c>
      <c r="G166" s="152">
        <v>8.6999999999999993</v>
      </c>
      <c r="H166" s="152" t="s">
        <v>502</v>
      </c>
      <c r="I166" s="152" t="s">
        <v>34</v>
      </c>
      <c r="J166" s="25" t="s">
        <v>503</v>
      </c>
      <c r="M166" t="s">
        <v>155</v>
      </c>
      <c r="N166" t="s">
        <v>94</v>
      </c>
      <c r="O166" t="s">
        <v>131</v>
      </c>
      <c r="P166" t="s">
        <v>130</v>
      </c>
      <c r="V166">
        <v>2.105</v>
      </c>
      <c r="W166">
        <v>1.5269999999999999</v>
      </c>
      <c r="X166">
        <v>0.94799999999999995</v>
      </c>
      <c r="Y166">
        <v>1.0269999999999999</v>
      </c>
      <c r="AE166" t="s">
        <v>1846</v>
      </c>
      <c r="AF166" t="s">
        <v>1846</v>
      </c>
      <c r="AG166" t="s">
        <v>1844</v>
      </c>
      <c r="AH166" t="s">
        <v>1844</v>
      </c>
      <c r="AU166" t="b">
        <f t="shared" si="40"/>
        <v>0</v>
      </c>
      <c r="AV166" t="b">
        <f t="shared" si="41"/>
        <v>0</v>
      </c>
      <c r="AW166" t="b">
        <f t="shared" si="42"/>
        <v>0</v>
      </c>
      <c r="AX166" t="b">
        <f t="shared" si="43"/>
        <v>0</v>
      </c>
      <c r="AY166" t="b">
        <f t="shared" si="44"/>
        <v>0</v>
      </c>
      <c r="AZ166" t="b">
        <f t="shared" si="45"/>
        <v>0</v>
      </c>
      <c r="BA166">
        <f t="shared" si="46"/>
        <v>1.5269999999999999</v>
      </c>
      <c r="BB166" t="b">
        <f t="shared" si="47"/>
        <v>0</v>
      </c>
      <c r="BC166" t="b">
        <f t="shared" si="48"/>
        <v>0</v>
      </c>
      <c r="BD166">
        <f t="shared" si="49"/>
        <v>2.105</v>
      </c>
      <c r="BE166" t="b">
        <f t="shared" si="50"/>
        <v>0</v>
      </c>
      <c r="BF166" t="b">
        <f t="shared" si="51"/>
        <v>0</v>
      </c>
      <c r="BG166" t="b">
        <f t="shared" si="52"/>
        <v>0</v>
      </c>
      <c r="BH166">
        <f t="shared" si="53"/>
        <v>1.0269999999999999</v>
      </c>
      <c r="BI166">
        <f t="shared" si="54"/>
        <v>0.94799999999999995</v>
      </c>
      <c r="BJ166" t="b">
        <f t="shared" si="55"/>
        <v>0</v>
      </c>
      <c r="BK166" t="b">
        <f t="shared" si="56"/>
        <v>0</v>
      </c>
      <c r="BL166" t="b">
        <f t="shared" si="57"/>
        <v>0</v>
      </c>
      <c r="BM166" t="b">
        <f t="shared" si="58"/>
        <v>0</v>
      </c>
      <c r="BN166" t="b">
        <f t="shared" si="59"/>
        <v>0</v>
      </c>
    </row>
    <row r="167" spans="1:66" x14ac:dyDescent="0.55000000000000004">
      <c r="A167" s="163"/>
      <c r="B167" s="168"/>
      <c r="C167" s="47" t="s">
        <v>277</v>
      </c>
      <c r="D167" s="47"/>
      <c r="E167" s="47"/>
      <c r="F167" s="152"/>
      <c r="G167" s="152"/>
      <c r="H167" s="152"/>
      <c r="I167" s="152"/>
      <c r="J167" s="25" t="s">
        <v>504</v>
      </c>
      <c r="K167" s="33" t="s">
        <v>285</v>
      </c>
      <c r="AU167" t="b">
        <f t="shared" si="40"/>
        <v>0</v>
      </c>
      <c r="AV167" t="b">
        <f t="shared" si="41"/>
        <v>0</v>
      </c>
      <c r="AW167" t="b">
        <f t="shared" si="42"/>
        <v>0</v>
      </c>
      <c r="AX167" t="b">
        <f t="shared" si="43"/>
        <v>0</v>
      </c>
      <c r="AY167" t="b">
        <f t="shared" si="44"/>
        <v>0</v>
      </c>
      <c r="AZ167" t="b">
        <f t="shared" si="45"/>
        <v>0</v>
      </c>
      <c r="BA167" t="b">
        <f t="shared" si="46"/>
        <v>0</v>
      </c>
      <c r="BB167" t="b">
        <f t="shared" si="47"/>
        <v>0</v>
      </c>
      <c r="BC167" t="b">
        <f t="shared" si="48"/>
        <v>0</v>
      </c>
      <c r="BD167" t="b">
        <f t="shared" si="49"/>
        <v>0</v>
      </c>
      <c r="BE167" t="b">
        <f t="shared" si="50"/>
        <v>0</v>
      </c>
      <c r="BF167" t="b">
        <f t="shared" si="51"/>
        <v>0</v>
      </c>
      <c r="BG167" t="b">
        <f t="shared" si="52"/>
        <v>0</v>
      </c>
      <c r="BH167" t="b">
        <f t="shared" si="53"/>
        <v>0</v>
      </c>
      <c r="BI167" t="b">
        <f t="shared" si="54"/>
        <v>0</v>
      </c>
      <c r="BJ167" t="b">
        <f t="shared" si="55"/>
        <v>0</v>
      </c>
      <c r="BK167" t="b">
        <f t="shared" si="56"/>
        <v>0</v>
      </c>
      <c r="BL167" t="b">
        <f t="shared" si="57"/>
        <v>0</v>
      </c>
      <c r="BM167" t="b">
        <f t="shared" si="58"/>
        <v>0</v>
      </c>
      <c r="BN167" t="b">
        <f t="shared" si="59"/>
        <v>0</v>
      </c>
    </row>
    <row r="168" spans="1:66" x14ac:dyDescent="0.55000000000000004">
      <c r="A168" s="163"/>
      <c r="B168" s="168"/>
      <c r="C168" s="47" t="s">
        <v>505</v>
      </c>
      <c r="D168" s="47"/>
      <c r="E168" s="47" t="s">
        <v>506</v>
      </c>
      <c r="F168" s="152"/>
      <c r="G168" s="152">
        <v>9.4</v>
      </c>
      <c r="H168" s="152" t="s">
        <v>507</v>
      </c>
      <c r="I168" s="152"/>
      <c r="J168" s="25" t="s">
        <v>508</v>
      </c>
      <c r="M168" t="s">
        <v>155</v>
      </c>
      <c r="N168" t="s">
        <v>131</v>
      </c>
      <c r="V168">
        <v>1.6319999999999999</v>
      </c>
      <c r="W168">
        <v>1.054</v>
      </c>
      <c r="AE168" t="s">
        <v>1846</v>
      </c>
      <c r="AF168" t="s">
        <v>1846</v>
      </c>
      <c r="AU168" t="b">
        <f t="shared" si="40"/>
        <v>0</v>
      </c>
      <c r="AV168" t="b">
        <f t="shared" si="41"/>
        <v>0</v>
      </c>
      <c r="AW168" t="b">
        <f t="shared" si="42"/>
        <v>0</v>
      </c>
      <c r="AX168" t="b">
        <f t="shared" si="43"/>
        <v>0</v>
      </c>
      <c r="AY168" t="b">
        <f t="shared" si="44"/>
        <v>0</v>
      </c>
      <c r="AZ168" t="b">
        <f t="shared" si="45"/>
        <v>0</v>
      </c>
      <c r="BA168" t="b">
        <f t="shared" si="46"/>
        <v>0</v>
      </c>
      <c r="BB168" t="b">
        <f t="shared" si="47"/>
        <v>0</v>
      </c>
      <c r="BC168" t="b">
        <f t="shared" si="48"/>
        <v>0</v>
      </c>
      <c r="BD168">
        <f t="shared" si="49"/>
        <v>1.6319999999999999</v>
      </c>
      <c r="BE168" t="b">
        <f t="shared" si="50"/>
        <v>0</v>
      </c>
      <c r="BF168" t="b">
        <f t="shared" si="51"/>
        <v>0</v>
      </c>
      <c r="BG168" t="b">
        <f t="shared" si="52"/>
        <v>0</v>
      </c>
      <c r="BH168" t="b">
        <f t="shared" si="53"/>
        <v>0</v>
      </c>
      <c r="BI168">
        <f t="shared" si="54"/>
        <v>1.054</v>
      </c>
      <c r="BJ168" t="b">
        <f t="shared" si="55"/>
        <v>0</v>
      </c>
      <c r="BK168" t="b">
        <f t="shared" si="56"/>
        <v>0</v>
      </c>
      <c r="BL168" t="b">
        <f t="shared" si="57"/>
        <v>0</v>
      </c>
      <c r="BM168" t="b">
        <f t="shared" si="58"/>
        <v>0</v>
      </c>
      <c r="BN168" t="b">
        <f t="shared" si="59"/>
        <v>0</v>
      </c>
    </row>
    <row r="169" spans="1:66" x14ac:dyDescent="0.55000000000000004">
      <c r="A169" s="163"/>
      <c r="B169" s="47"/>
      <c r="C169" s="47"/>
      <c r="D169" s="47"/>
      <c r="E169" s="47"/>
      <c r="F169" s="152"/>
      <c r="G169" s="152"/>
      <c r="H169" s="152"/>
      <c r="I169" s="152"/>
      <c r="J169" s="93" t="s">
        <v>509</v>
      </c>
      <c r="M169" t="s">
        <v>70</v>
      </c>
      <c r="N169" t="s">
        <v>69</v>
      </c>
      <c r="O169" t="s">
        <v>71</v>
      </c>
      <c r="V169">
        <v>1.212</v>
      </c>
      <c r="W169">
        <v>1.8420000000000001</v>
      </c>
      <c r="X169">
        <v>0.94899999999999995</v>
      </c>
      <c r="AE169" t="s">
        <v>1846</v>
      </c>
      <c r="AF169" t="s">
        <v>1846</v>
      </c>
      <c r="AU169" t="b">
        <f t="shared" si="40"/>
        <v>0</v>
      </c>
      <c r="AV169" t="b">
        <f t="shared" si="41"/>
        <v>0</v>
      </c>
      <c r="AW169" t="b">
        <f t="shared" si="42"/>
        <v>0</v>
      </c>
      <c r="AX169">
        <f t="shared" si="43"/>
        <v>1.212</v>
      </c>
      <c r="AY169">
        <f t="shared" si="44"/>
        <v>1.8420000000000001</v>
      </c>
      <c r="AZ169" t="b">
        <f t="shared" si="45"/>
        <v>0</v>
      </c>
      <c r="BA169" t="b">
        <f t="shared" si="46"/>
        <v>0</v>
      </c>
      <c r="BB169" t="b">
        <f t="shared" si="47"/>
        <v>0</v>
      </c>
      <c r="BC169" t="b">
        <f t="shared" si="48"/>
        <v>0</v>
      </c>
      <c r="BD169" t="b">
        <f t="shared" si="49"/>
        <v>0</v>
      </c>
      <c r="BE169" t="b">
        <f t="shared" si="50"/>
        <v>0</v>
      </c>
      <c r="BF169" t="b">
        <f t="shared" si="51"/>
        <v>0</v>
      </c>
      <c r="BG169" t="b">
        <f t="shared" si="52"/>
        <v>0</v>
      </c>
      <c r="BH169" t="b">
        <f t="shared" si="53"/>
        <v>0</v>
      </c>
      <c r="BI169" t="b">
        <f t="shared" si="54"/>
        <v>0</v>
      </c>
      <c r="BJ169" t="b">
        <f t="shared" si="55"/>
        <v>0</v>
      </c>
      <c r="BK169" t="b">
        <f t="shared" si="56"/>
        <v>0</v>
      </c>
      <c r="BL169" t="b">
        <f t="shared" si="57"/>
        <v>0</v>
      </c>
      <c r="BM169" t="b">
        <f t="shared" si="58"/>
        <v>0</v>
      </c>
      <c r="BN169">
        <f t="shared" si="59"/>
        <v>0.94899999999999995</v>
      </c>
    </row>
    <row r="170" spans="1:66" x14ac:dyDescent="0.55000000000000004">
      <c r="A170" s="163">
        <v>36</v>
      </c>
      <c r="B170" s="169" t="s">
        <v>510</v>
      </c>
      <c r="C170" s="48"/>
      <c r="D170" s="48"/>
      <c r="E170" s="48"/>
      <c r="F170" s="172" t="s">
        <v>511</v>
      </c>
      <c r="G170" s="156">
        <v>8.1</v>
      </c>
      <c r="H170" s="152" t="s">
        <v>512</v>
      </c>
      <c r="I170" s="152" t="s">
        <v>34</v>
      </c>
      <c r="J170" t="s">
        <v>513</v>
      </c>
      <c r="M170" t="s">
        <v>155</v>
      </c>
      <c r="N170" t="s">
        <v>156</v>
      </c>
      <c r="O170" t="s">
        <v>108</v>
      </c>
      <c r="P170" t="s">
        <v>94</v>
      </c>
      <c r="Q170" t="s">
        <v>157</v>
      </c>
      <c r="R170" t="s">
        <v>131</v>
      </c>
      <c r="S170" t="s">
        <v>130</v>
      </c>
      <c r="T170" t="s">
        <v>93</v>
      </c>
      <c r="U170" t="s">
        <v>92</v>
      </c>
      <c r="V170">
        <v>2.2109999999999999</v>
      </c>
      <c r="W170">
        <v>1.8160000000000001</v>
      </c>
      <c r="X170">
        <v>2.29</v>
      </c>
      <c r="Y170">
        <v>1.3029999999999999</v>
      </c>
      <c r="Z170">
        <v>2.2109999999999999</v>
      </c>
      <c r="AA170">
        <v>1.3420000000000001</v>
      </c>
      <c r="AB170">
        <v>1.2110000000000001</v>
      </c>
      <c r="AC170">
        <v>1.6319999999999999</v>
      </c>
      <c r="AD170">
        <v>1.079</v>
      </c>
      <c r="AJ170" t="s">
        <v>1844</v>
      </c>
      <c r="AK170" t="s">
        <v>1844</v>
      </c>
      <c r="AL170" t="s">
        <v>1844</v>
      </c>
      <c r="AU170" t="b">
        <f t="shared" si="40"/>
        <v>0</v>
      </c>
      <c r="AV170" t="b">
        <f t="shared" si="41"/>
        <v>0</v>
      </c>
      <c r="AW170" t="b">
        <f t="shared" si="42"/>
        <v>0</v>
      </c>
      <c r="AX170" t="b">
        <f t="shared" si="43"/>
        <v>0</v>
      </c>
      <c r="AY170" t="b">
        <f t="shared" si="44"/>
        <v>0</v>
      </c>
      <c r="AZ170">
        <f t="shared" si="45"/>
        <v>2.2109999999999999</v>
      </c>
      <c r="BA170">
        <f t="shared" si="46"/>
        <v>1.3029999999999999</v>
      </c>
      <c r="BB170">
        <f t="shared" si="47"/>
        <v>2.29</v>
      </c>
      <c r="BC170">
        <f t="shared" si="48"/>
        <v>1.8160000000000001</v>
      </c>
      <c r="BD170">
        <f t="shared" si="49"/>
        <v>2.2109999999999999</v>
      </c>
      <c r="BE170" t="b">
        <f t="shared" si="50"/>
        <v>0</v>
      </c>
      <c r="BF170">
        <f t="shared" si="51"/>
        <v>1.079</v>
      </c>
      <c r="BG170">
        <f t="shared" si="52"/>
        <v>1.6319999999999999</v>
      </c>
      <c r="BH170">
        <f t="shared" si="53"/>
        <v>1.2110000000000001</v>
      </c>
      <c r="BI170">
        <f t="shared" si="54"/>
        <v>1.3420000000000001</v>
      </c>
      <c r="BJ170" t="b">
        <f t="shared" si="55"/>
        <v>0</v>
      </c>
      <c r="BK170" t="b">
        <f t="shared" si="56"/>
        <v>0</v>
      </c>
      <c r="BL170" t="b">
        <f t="shared" si="57"/>
        <v>0</v>
      </c>
      <c r="BM170" t="b">
        <f t="shared" si="58"/>
        <v>0</v>
      </c>
      <c r="BN170" t="b">
        <f t="shared" si="59"/>
        <v>0</v>
      </c>
    </row>
    <row r="171" spans="1:66" x14ac:dyDescent="0.55000000000000004">
      <c r="A171" s="163"/>
      <c r="B171" s="163"/>
      <c r="C171" t="s">
        <v>277</v>
      </c>
      <c r="F171" s="152"/>
      <c r="G171" s="156"/>
      <c r="H171" s="152"/>
      <c r="I171" s="152"/>
      <c r="J171" t="s">
        <v>514</v>
      </c>
      <c r="M171" t="s">
        <v>69</v>
      </c>
      <c r="N171" t="s">
        <v>70</v>
      </c>
      <c r="O171" t="s">
        <v>99</v>
      </c>
      <c r="P171" t="s">
        <v>98</v>
      </c>
      <c r="Q171" t="s">
        <v>60</v>
      </c>
      <c r="R171" t="s">
        <v>104</v>
      </c>
      <c r="S171" t="s">
        <v>71</v>
      </c>
      <c r="T171" t="s">
        <v>97</v>
      </c>
      <c r="V171">
        <v>1.895</v>
      </c>
      <c r="W171">
        <v>1.6319999999999999</v>
      </c>
      <c r="X171">
        <v>1.9350000000000001</v>
      </c>
      <c r="Y171">
        <v>1.6579999999999999</v>
      </c>
      <c r="Z171">
        <v>1.2629999999999999</v>
      </c>
      <c r="AA171">
        <v>1.2629999999999999</v>
      </c>
      <c r="AB171">
        <v>1.1839999999999999</v>
      </c>
      <c r="AC171">
        <v>1.2110000000000001</v>
      </c>
      <c r="AE171" t="s">
        <v>1844</v>
      </c>
      <c r="AF171" t="s">
        <v>1844</v>
      </c>
      <c r="AJ171" t="s">
        <v>1844</v>
      </c>
      <c r="AK171" t="s">
        <v>1844</v>
      </c>
      <c r="AU171" t="b">
        <f t="shared" si="40"/>
        <v>0</v>
      </c>
      <c r="AV171">
        <f t="shared" si="41"/>
        <v>1.6579999999999999</v>
      </c>
      <c r="AW171">
        <f t="shared" si="42"/>
        <v>1.9350000000000001</v>
      </c>
      <c r="AX171">
        <f t="shared" si="43"/>
        <v>1.6319999999999999</v>
      </c>
      <c r="AY171">
        <f t="shared" si="44"/>
        <v>1.895</v>
      </c>
      <c r="AZ171" t="b">
        <f t="shared" si="45"/>
        <v>0</v>
      </c>
      <c r="BA171" t="b">
        <f t="shared" si="46"/>
        <v>0</v>
      </c>
      <c r="BB171" t="b">
        <f t="shared" si="47"/>
        <v>0</v>
      </c>
      <c r="BC171" t="b">
        <f t="shared" si="48"/>
        <v>0</v>
      </c>
      <c r="BD171" t="b">
        <f t="shared" si="49"/>
        <v>0</v>
      </c>
      <c r="BE171" t="b">
        <f t="shared" si="50"/>
        <v>0</v>
      </c>
      <c r="BF171" t="b">
        <f t="shared" si="51"/>
        <v>0</v>
      </c>
      <c r="BG171" t="b">
        <f t="shared" si="52"/>
        <v>0</v>
      </c>
      <c r="BH171" t="b">
        <f t="shared" si="53"/>
        <v>0</v>
      </c>
      <c r="BI171" t="b">
        <f t="shared" si="54"/>
        <v>0</v>
      </c>
      <c r="BJ171" t="b">
        <f t="shared" si="55"/>
        <v>0</v>
      </c>
      <c r="BK171">
        <f t="shared" si="56"/>
        <v>1.2110000000000001</v>
      </c>
      <c r="BL171">
        <f t="shared" si="57"/>
        <v>1.2629999999999999</v>
      </c>
      <c r="BM171">
        <f t="shared" si="58"/>
        <v>1.2629999999999999</v>
      </c>
      <c r="BN171">
        <f t="shared" si="59"/>
        <v>1.1839999999999999</v>
      </c>
    </row>
    <row r="172" spans="1:66" x14ac:dyDescent="0.55000000000000004">
      <c r="A172" s="163"/>
      <c r="B172" s="163"/>
      <c r="E172" t="s">
        <v>450</v>
      </c>
      <c r="F172" s="152"/>
      <c r="G172" s="152">
        <v>10.1</v>
      </c>
      <c r="H172" s="152" t="s">
        <v>447</v>
      </c>
      <c r="I172" s="152"/>
      <c r="J172" t="s">
        <v>515</v>
      </c>
      <c r="M172" t="s">
        <v>69</v>
      </c>
      <c r="N172" t="s">
        <v>70</v>
      </c>
      <c r="O172" t="s">
        <v>99</v>
      </c>
      <c r="P172" t="s">
        <v>100</v>
      </c>
      <c r="Q172" t="s">
        <v>97</v>
      </c>
      <c r="V172">
        <v>1.9339999999999999</v>
      </c>
      <c r="W172">
        <v>1.264</v>
      </c>
      <c r="X172">
        <v>1.6180000000000001</v>
      </c>
      <c r="Y172">
        <v>1.8160000000000001</v>
      </c>
      <c r="Z172">
        <v>1</v>
      </c>
      <c r="AE172" t="s">
        <v>1846</v>
      </c>
      <c r="AF172" t="s">
        <v>1846</v>
      </c>
      <c r="AG172" t="s">
        <v>1846</v>
      </c>
      <c r="AI172" t="s">
        <v>1846</v>
      </c>
      <c r="AU172">
        <f t="shared" si="40"/>
        <v>1.8160000000000001</v>
      </c>
      <c r="AV172" t="b">
        <f t="shared" si="41"/>
        <v>0</v>
      </c>
      <c r="AW172">
        <f t="shared" si="42"/>
        <v>1.6180000000000001</v>
      </c>
      <c r="AX172">
        <f t="shared" si="43"/>
        <v>1.264</v>
      </c>
      <c r="AY172">
        <f t="shared" si="44"/>
        <v>1.9339999999999999</v>
      </c>
      <c r="AZ172" t="b">
        <f t="shared" si="45"/>
        <v>0</v>
      </c>
      <c r="BA172" t="b">
        <f t="shared" si="46"/>
        <v>0</v>
      </c>
      <c r="BB172" t="b">
        <f t="shared" si="47"/>
        <v>0</v>
      </c>
      <c r="BC172" t="b">
        <f t="shared" si="48"/>
        <v>0</v>
      </c>
      <c r="BD172" t="b">
        <f t="shared" si="49"/>
        <v>0</v>
      </c>
      <c r="BE172" t="b">
        <f t="shared" si="50"/>
        <v>0</v>
      </c>
      <c r="BF172" t="b">
        <f t="shared" si="51"/>
        <v>0</v>
      </c>
      <c r="BG172" t="b">
        <f t="shared" si="52"/>
        <v>0</v>
      </c>
      <c r="BH172" t="b">
        <f t="shared" si="53"/>
        <v>0</v>
      </c>
      <c r="BI172" t="b">
        <f t="shared" si="54"/>
        <v>0</v>
      </c>
      <c r="BJ172" t="b">
        <f t="shared" si="55"/>
        <v>0</v>
      </c>
      <c r="BK172">
        <f t="shared" si="56"/>
        <v>1</v>
      </c>
      <c r="BL172" t="b">
        <f t="shared" si="57"/>
        <v>0</v>
      </c>
      <c r="BM172" t="b">
        <f t="shared" si="58"/>
        <v>0</v>
      </c>
      <c r="BN172" t="b">
        <f t="shared" si="59"/>
        <v>0</v>
      </c>
    </row>
    <row r="173" spans="1:66" x14ac:dyDescent="0.55000000000000004">
      <c r="A173" s="163"/>
      <c r="B173" s="163"/>
      <c r="F173" s="152"/>
      <c r="G173" s="152"/>
      <c r="H173" s="152"/>
      <c r="I173" s="152"/>
      <c r="J173" t="s">
        <v>516</v>
      </c>
      <c r="M173" t="s">
        <v>155</v>
      </c>
      <c r="N173" t="s">
        <v>156</v>
      </c>
      <c r="O173" t="s">
        <v>108</v>
      </c>
      <c r="P173" t="s">
        <v>131</v>
      </c>
      <c r="Q173" t="s">
        <v>93</v>
      </c>
      <c r="V173">
        <v>2.6320000000000001</v>
      </c>
      <c r="W173">
        <v>1.7370000000000001</v>
      </c>
      <c r="X173">
        <v>2.2109999999999999</v>
      </c>
      <c r="Y173">
        <v>1.145</v>
      </c>
      <c r="Z173">
        <v>1.3029999999999999</v>
      </c>
      <c r="AE173" t="s">
        <v>1846</v>
      </c>
      <c r="AH173" t="s">
        <v>1851</v>
      </c>
      <c r="AI173" t="s">
        <v>1846</v>
      </c>
      <c r="AU173" t="b">
        <f t="shared" si="40"/>
        <v>0</v>
      </c>
      <c r="AV173" t="b">
        <f t="shared" si="41"/>
        <v>0</v>
      </c>
      <c r="AW173" t="b">
        <f t="shared" si="42"/>
        <v>0</v>
      </c>
      <c r="AX173" t="b">
        <f t="shared" si="43"/>
        <v>0</v>
      </c>
      <c r="AY173" t="b">
        <f t="shared" si="44"/>
        <v>0</v>
      </c>
      <c r="AZ173" t="b">
        <f t="shared" si="45"/>
        <v>0</v>
      </c>
      <c r="BA173" t="b">
        <f t="shared" si="46"/>
        <v>0</v>
      </c>
      <c r="BB173">
        <f t="shared" si="47"/>
        <v>2.2109999999999999</v>
      </c>
      <c r="BC173">
        <f t="shared" si="48"/>
        <v>1.7370000000000001</v>
      </c>
      <c r="BD173">
        <f t="shared" si="49"/>
        <v>2.6320000000000001</v>
      </c>
      <c r="BE173" t="b">
        <f t="shared" si="50"/>
        <v>0</v>
      </c>
      <c r="BF173" t="b">
        <f t="shared" si="51"/>
        <v>0</v>
      </c>
      <c r="BG173">
        <f t="shared" si="52"/>
        <v>1.3029999999999999</v>
      </c>
      <c r="BH173" t="b">
        <f t="shared" si="53"/>
        <v>0</v>
      </c>
      <c r="BI173">
        <f t="shared" si="54"/>
        <v>1.145</v>
      </c>
      <c r="BJ173" t="b">
        <f t="shared" si="55"/>
        <v>0</v>
      </c>
      <c r="BK173" t="b">
        <f t="shared" si="56"/>
        <v>0</v>
      </c>
      <c r="BL173" t="b">
        <f t="shared" si="57"/>
        <v>0</v>
      </c>
      <c r="BM173" t="b">
        <f t="shared" si="58"/>
        <v>0</v>
      </c>
      <c r="BN173" t="b">
        <f t="shared" si="59"/>
        <v>0</v>
      </c>
    </row>
    <row r="174" spans="1:66" x14ac:dyDescent="0.55000000000000004">
      <c r="A174" s="163"/>
      <c r="B174" s="163"/>
      <c r="F174" s="152"/>
      <c r="G174" s="83">
        <v>10.11</v>
      </c>
      <c r="H174" s="83" t="s">
        <v>517</v>
      </c>
      <c r="I174" s="152"/>
      <c r="AU174" t="b">
        <f t="shared" si="40"/>
        <v>0</v>
      </c>
      <c r="AV174" t="b">
        <f t="shared" si="41"/>
        <v>0</v>
      </c>
      <c r="AW174" t="b">
        <f t="shared" si="42"/>
        <v>0</v>
      </c>
      <c r="AX174" t="b">
        <f t="shared" si="43"/>
        <v>0</v>
      </c>
      <c r="AY174" t="b">
        <f t="shared" si="44"/>
        <v>0</v>
      </c>
      <c r="AZ174" t="b">
        <f t="shared" si="45"/>
        <v>0</v>
      </c>
      <c r="BA174" t="b">
        <f t="shared" si="46"/>
        <v>0</v>
      </c>
      <c r="BB174" t="b">
        <f t="shared" si="47"/>
        <v>0</v>
      </c>
      <c r="BC174" t="b">
        <f t="shared" si="48"/>
        <v>0</v>
      </c>
      <c r="BD174" t="b">
        <f t="shared" si="49"/>
        <v>0</v>
      </c>
      <c r="BE174" t="b">
        <f t="shared" si="50"/>
        <v>0</v>
      </c>
      <c r="BF174" t="b">
        <f t="shared" si="51"/>
        <v>0</v>
      </c>
      <c r="BG174" t="b">
        <f t="shared" si="52"/>
        <v>0</v>
      </c>
      <c r="BH174" t="b">
        <f t="shared" si="53"/>
        <v>0</v>
      </c>
      <c r="BI174" t="b">
        <f t="shared" si="54"/>
        <v>0</v>
      </c>
      <c r="BJ174" t="b">
        <f t="shared" si="55"/>
        <v>0</v>
      </c>
      <c r="BK174" t="b">
        <f t="shared" si="56"/>
        <v>0</v>
      </c>
      <c r="BL174" t="b">
        <f t="shared" si="57"/>
        <v>0</v>
      </c>
      <c r="BM174" t="b">
        <f t="shared" si="58"/>
        <v>0</v>
      </c>
      <c r="BN174" t="b">
        <f t="shared" si="59"/>
        <v>0</v>
      </c>
    </row>
    <row r="175" spans="1:66" x14ac:dyDescent="0.55000000000000004">
      <c r="A175" s="163"/>
      <c r="B175" s="163"/>
      <c r="F175" s="152"/>
      <c r="G175" s="83">
        <v>11.4</v>
      </c>
      <c r="H175" s="83" t="s">
        <v>458</v>
      </c>
      <c r="I175" s="152"/>
      <c r="J175" s="53" t="s">
        <v>518</v>
      </c>
      <c r="M175" t="s">
        <v>155</v>
      </c>
      <c r="N175" t="s">
        <v>156</v>
      </c>
      <c r="O175" t="s">
        <v>108</v>
      </c>
      <c r="V175">
        <v>2.0139999999999998</v>
      </c>
      <c r="W175">
        <v>1.54</v>
      </c>
      <c r="X175">
        <v>1.4219999999999999</v>
      </c>
      <c r="AE175" t="s">
        <v>1846</v>
      </c>
      <c r="AF175" t="s">
        <v>1844</v>
      </c>
      <c r="AU175" t="b">
        <f t="shared" si="40"/>
        <v>0</v>
      </c>
      <c r="AV175" t="b">
        <f t="shared" si="41"/>
        <v>0</v>
      </c>
      <c r="AW175" t="b">
        <f t="shared" si="42"/>
        <v>0</v>
      </c>
      <c r="AX175" t="b">
        <f t="shared" si="43"/>
        <v>0</v>
      </c>
      <c r="AY175" t="b">
        <f t="shared" si="44"/>
        <v>0</v>
      </c>
      <c r="AZ175" t="b">
        <f t="shared" si="45"/>
        <v>0</v>
      </c>
      <c r="BA175" t="b">
        <f t="shared" si="46"/>
        <v>0</v>
      </c>
      <c r="BB175">
        <f t="shared" si="47"/>
        <v>1.4219999999999999</v>
      </c>
      <c r="BC175">
        <f t="shared" si="48"/>
        <v>1.54</v>
      </c>
      <c r="BD175">
        <f t="shared" si="49"/>
        <v>2.0139999999999998</v>
      </c>
      <c r="BE175" t="b">
        <f t="shared" si="50"/>
        <v>0</v>
      </c>
      <c r="BF175" t="b">
        <f t="shared" si="51"/>
        <v>0</v>
      </c>
      <c r="BG175" t="b">
        <f t="shared" si="52"/>
        <v>0</v>
      </c>
      <c r="BH175" t="b">
        <f t="shared" si="53"/>
        <v>0</v>
      </c>
      <c r="BI175" t="b">
        <f t="shared" si="54"/>
        <v>0</v>
      </c>
      <c r="BJ175" t="b">
        <f t="shared" si="55"/>
        <v>0</v>
      </c>
      <c r="BK175" t="b">
        <f t="shared" si="56"/>
        <v>0</v>
      </c>
      <c r="BL175" t="b">
        <f t="shared" si="57"/>
        <v>0</v>
      </c>
      <c r="BM175" t="b">
        <f t="shared" si="58"/>
        <v>0</v>
      </c>
      <c r="BN175" t="b">
        <f t="shared" si="59"/>
        <v>0</v>
      </c>
    </row>
    <row r="176" spans="1:66" x14ac:dyDescent="0.55000000000000004">
      <c r="A176" s="163">
        <v>37</v>
      </c>
      <c r="B176" s="170" t="s">
        <v>519</v>
      </c>
      <c r="C176" s="36" t="s">
        <v>277</v>
      </c>
      <c r="D176" s="36"/>
      <c r="E176" s="36"/>
      <c r="F176" s="171" t="s">
        <v>520</v>
      </c>
      <c r="G176" s="83">
        <v>5.4</v>
      </c>
      <c r="H176" s="83" t="s">
        <v>521</v>
      </c>
      <c r="I176" s="152" t="s">
        <v>34</v>
      </c>
      <c r="J176" s="25" t="s">
        <v>522</v>
      </c>
      <c r="M176" t="s">
        <v>70</v>
      </c>
      <c r="N176" t="s">
        <v>98</v>
      </c>
      <c r="O176" t="s">
        <v>100</v>
      </c>
      <c r="P176" t="s">
        <v>60</v>
      </c>
      <c r="Q176" t="s">
        <v>104</v>
      </c>
      <c r="V176">
        <v>1.7370000000000001</v>
      </c>
      <c r="W176">
        <v>1.6579999999999999</v>
      </c>
      <c r="X176">
        <v>1.421</v>
      </c>
      <c r="Y176">
        <v>0.86899999999999999</v>
      </c>
      <c r="Z176">
        <v>1.421</v>
      </c>
      <c r="AE176" t="s">
        <v>1844</v>
      </c>
      <c r="AF176" t="s">
        <v>1844</v>
      </c>
      <c r="AG176" t="s">
        <v>1844</v>
      </c>
      <c r="AH176" t="s">
        <v>1844</v>
      </c>
      <c r="AI176" t="s">
        <v>1844</v>
      </c>
      <c r="AU176">
        <f t="shared" si="40"/>
        <v>1.421</v>
      </c>
      <c r="AV176">
        <f t="shared" si="41"/>
        <v>1.6579999999999999</v>
      </c>
      <c r="AW176" t="b">
        <f t="shared" si="42"/>
        <v>0</v>
      </c>
      <c r="AX176">
        <f t="shared" si="43"/>
        <v>1.7370000000000001</v>
      </c>
      <c r="AY176" t="b">
        <f t="shared" si="44"/>
        <v>0</v>
      </c>
      <c r="AZ176" t="b">
        <f t="shared" si="45"/>
        <v>0</v>
      </c>
      <c r="BA176" t="b">
        <f t="shared" si="46"/>
        <v>0</v>
      </c>
      <c r="BB176" t="b">
        <f t="shared" si="47"/>
        <v>0</v>
      </c>
      <c r="BC176" t="b">
        <f t="shared" si="48"/>
        <v>0</v>
      </c>
      <c r="BD176" t="b">
        <f t="shared" si="49"/>
        <v>0</v>
      </c>
      <c r="BE176" t="b">
        <f t="shared" si="50"/>
        <v>0</v>
      </c>
      <c r="BF176" t="b">
        <f t="shared" si="51"/>
        <v>0</v>
      </c>
      <c r="BG176" t="b">
        <f t="shared" si="52"/>
        <v>0</v>
      </c>
      <c r="BH176" t="b">
        <f t="shared" si="53"/>
        <v>0</v>
      </c>
      <c r="BI176" t="b">
        <f t="shared" si="54"/>
        <v>0</v>
      </c>
      <c r="BJ176" t="b">
        <f t="shared" si="55"/>
        <v>0</v>
      </c>
      <c r="BK176" t="b">
        <f t="shared" si="56"/>
        <v>0</v>
      </c>
      <c r="BL176">
        <f t="shared" si="57"/>
        <v>0.86899999999999999</v>
      </c>
      <c r="BM176">
        <f t="shared" si="58"/>
        <v>1.421</v>
      </c>
      <c r="BN176" t="b">
        <f t="shared" si="59"/>
        <v>0</v>
      </c>
    </row>
    <row r="177" spans="1:66" x14ac:dyDescent="0.55000000000000004">
      <c r="A177" s="163"/>
      <c r="B177" s="170"/>
      <c r="C177" s="36"/>
      <c r="D177" s="36"/>
      <c r="E177" s="36" t="s">
        <v>523</v>
      </c>
      <c r="F177" s="171"/>
      <c r="G177" s="83">
        <v>5.4</v>
      </c>
      <c r="H177" s="83" t="s">
        <v>524</v>
      </c>
      <c r="I177" s="152"/>
      <c r="J177" s="93" t="s">
        <v>525</v>
      </c>
      <c r="M177" t="s">
        <v>130</v>
      </c>
      <c r="V177">
        <v>1.5529999999999999</v>
      </c>
      <c r="AE177" t="s">
        <v>1844</v>
      </c>
      <c r="AU177" t="b">
        <f t="shared" si="40"/>
        <v>0</v>
      </c>
      <c r="AV177" t="b">
        <f t="shared" si="41"/>
        <v>0</v>
      </c>
      <c r="AW177" t="b">
        <f t="shared" si="42"/>
        <v>0</v>
      </c>
      <c r="AX177" t="b">
        <f t="shared" si="43"/>
        <v>0</v>
      </c>
      <c r="AY177" t="b">
        <f t="shared" si="44"/>
        <v>0</v>
      </c>
      <c r="AZ177" t="b">
        <f t="shared" si="45"/>
        <v>0</v>
      </c>
      <c r="BA177" t="b">
        <f t="shared" si="46"/>
        <v>0</v>
      </c>
      <c r="BB177" t="b">
        <f t="shared" si="47"/>
        <v>0</v>
      </c>
      <c r="BC177" t="b">
        <f t="shared" si="48"/>
        <v>0</v>
      </c>
      <c r="BD177" t="b">
        <f t="shared" si="49"/>
        <v>0</v>
      </c>
      <c r="BE177" t="b">
        <f t="shared" si="50"/>
        <v>0</v>
      </c>
      <c r="BF177" t="b">
        <f t="shared" si="51"/>
        <v>0</v>
      </c>
      <c r="BG177" t="b">
        <f t="shared" si="52"/>
        <v>0</v>
      </c>
      <c r="BH177">
        <f t="shared" si="53"/>
        <v>1.5529999999999999</v>
      </c>
      <c r="BI177" t="b">
        <f t="shared" si="54"/>
        <v>0</v>
      </c>
      <c r="BJ177" t="b">
        <f t="shared" si="55"/>
        <v>0</v>
      </c>
      <c r="BK177" t="b">
        <f t="shared" si="56"/>
        <v>0</v>
      </c>
      <c r="BL177" t="b">
        <f t="shared" si="57"/>
        <v>0</v>
      </c>
      <c r="BM177" t="b">
        <f t="shared" si="58"/>
        <v>0</v>
      </c>
      <c r="BN177" t="b">
        <f t="shared" si="59"/>
        <v>0</v>
      </c>
    </row>
    <row r="178" spans="1:66" x14ac:dyDescent="0.55000000000000004">
      <c r="A178" s="163">
        <v>38</v>
      </c>
      <c r="B178" s="163" t="s">
        <v>526</v>
      </c>
      <c r="F178" s="152" t="s">
        <v>527</v>
      </c>
      <c r="G178" s="152">
        <v>6.4</v>
      </c>
      <c r="H178" s="152" t="s">
        <v>528</v>
      </c>
      <c r="I178" s="152" t="s">
        <v>39</v>
      </c>
      <c r="J178" t="s">
        <v>529</v>
      </c>
      <c r="M178" t="s">
        <v>156</v>
      </c>
      <c r="N178" t="s">
        <v>108</v>
      </c>
      <c r="O178" t="s">
        <v>94</v>
      </c>
      <c r="P178" t="s">
        <v>131</v>
      </c>
      <c r="Q178" t="s">
        <v>130</v>
      </c>
      <c r="R178" t="s">
        <v>93</v>
      </c>
      <c r="V178">
        <v>1.948</v>
      </c>
      <c r="W178">
        <v>1.9470000000000001</v>
      </c>
      <c r="X178">
        <v>1.6579999999999999</v>
      </c>
      <c r="Y178">
        <v>0.98799999999999999</v>
      </c>
      <c r="Z178">
        <v>0.63300000000000001</v>
      </c>
      <c r="AA178">
        <v>1.619</v>
      </c>
      <c r="AH178" t="s">
        <v>1846</v>
      </c>
      <c r="AI178" t="s">
        <v>1846</v>
      </c>
      <c r="AJ178" t="s">
        <v>1846</v>
      </c>
      <c r="AU178" t="b">
        <f t="shared" si="40"/>
        <v>0</v>
      </c>
      <c r="AV178" t="b">
        <f t="shared" si="41"/>
        <v>0</v>
      </c>
      <c r="AW178" t="b">
        <f t="shared" si="42"/>
        <v>0</v>
      </c>
      <c r="AX178" t="b">
        <f t="shared" si="43"/>
        <v>0</v>
      </c>
      <c r="AY178" t="b">
        <f t="shared" si="44"/>
        <v>0</v>
      </c>
      <c r="AZ178" t="b">
        <f t="shared" si="45"/>
        <v>0</v>
      </c>
      <c r="BA178">
        <f t="shared" si="46"/>
        <v>1.6579999999999999</v>
      </c>
      <c r="BB178">
        <f t="shared" si="47"/>
        <v>1.9470000000000001</v>
      </c>
      <c r="BC178">
        <f t="shared" si="48"/>
        <v>1.948</v>
      </c>
      <c r="BD178" t="b">
        <f t="shared" si="49"/>
        <v>0</v>
      </c>
      <c r="BE178" t="b">
        <f t="shared" si="50"/>
        <v>0</v>
      </c>
      <c r="BF178" t="b">
        <f t="shared" si="51"/>
        <v>0</v>
      </c>
      <c r="BG178">
        <f t="shared" si="52"/>
        <v>1.619</v>
      </c>
      <c r="BH178">
        <f t="shared" si="53"/>
        <v>0.63300000000000001</v>
      </c>
      <c r="BI178">
        <f t="shared" si="54"/>
        <v>0.98799999999999999</v>
      </c>
      <c r="BJ178" t="b">
        <f t="shared" si="55"/>
        <v>0</v>
      </c>
      <c r="BK178" t="b">
        <f t="shared" si="56"/>
        <v>0</v>
      </c>
      <c r="BL178" t="b">
        <f t="shared" si="57"/>
        <v>0</v>
      </c>
      <c r="BM178" t="b">
        <f t="shared" si="58"/>
        <v>0</v>
      </c>
      <c r="BN178" t="b">
        <f t="shared" si="59"/>
        <v>0</v>
      </c>
    </row>
    <row r="179" spans="1:66" x14ac:dyDescent="0.55000000000000004">
      <c r="A179" s="163"/>
      <c r="B179" s="163"/>
      <c r="F179" s="152"/>
      <c r="G179" s="152"/>
      <c r="H179" s="152"/>
      <c r="I179" s="152"/>
      <c r="J179" t="s">
        <v>530</v>
      </c>
      <c r="M179" t="s">
        <v>70</v>
      </c>
      <c r="N179" t="s">
        <v>99</v>
      </c>
      <c r="O179" t="s">
        <v>60</v>
      </c>
      <c r="P179" t="s">
        <v>104</v>
      </c>
      <c r="Q179" t="s">
        <v>71</v>
      </c>
      <c r="V179">
        <v>1.2629999999999999</v>
      </c>
      <c r="W179">
        <v>1.343</v>
      </c>
      <c r="X179">
        <v>1.0269999999999999</v>
      </c>
      <c r="Y179">
        <v>1.1319999999999999</v>
      </c>
      <c r="Z179">
        <v>0.84199999999999997</v>
      </c>
      <c r="AH179" t="s">
        <v>1848</v>
      </c>
      <c r="AI179" t="s">
        <v>1848</v>
      </c>
      <c r="AU179" t="b">
        <f t="shared" si="40"/>
        <v>0</v>
      </c>
      <c r="AV179" t="b">
        <f t="shared" si="41"/>
        <v>0</v>
      </c>
      <c r="AW179">
        <f t="shared" si="42"/>
        <v>1.343</v>
      </c>
      <c r="AX179">
        <f t="shared" si="43"/>
        <v>1.2629999999999999</v>
      </c>
      <c r="AY179" t="b">
        <f t="shared" si="44"/>
        <v>0</v>
      </c>
      <c r="AZ179" t="b">
        <f t="shared" si="45"/>
        <v>0</v>
      </c>
      <c r="BA179" t="b">
        <f t="shared" si="46"/>
        <v>0</v>
      </c>
      <c r="BB179" t="b">
        <f t="shared" si="47"/>
        <v>0</v>
      </c>
      <c r="BC179" t="b">
        <f t="shared" si="48"/>
        <v>0</v>
      </c>
      <c r="BD179" t="b">
        <f t="shared" si="49"/>
        <v>0</v>
      </c>
      <c r="BE179" t="b">
        <f t="shared" si="50"/>
        <v>0</v>
      </c>
      <c r="BF179" t="b">
        <f t="shared" si="51"/>
        <v>0</v>
      </c>
      <c r="BG179" t="b">
        <f t="shared" si="52"/>
        <v>0</v>
      </c>
      <c r="BH179" t="b">
        <f t="shared" si="53"/>
        <v>0</v>
      </c>
      <c r="BI179" t="b">
        <f t="shared" si="54"/>
        <v>0</v>
      </c>
      <c r="BJ179" t="b">
        <f t="shared" si="55"/>
        <v>0</v>
      </c>
      <c r="BK179" t="b">
        <f t="shared" si="56"/>
        <v>0</v>
      </c>
      <c r="BL179">
        <f t="shared" si="57"/>
        <v>1.0269999999999999</v>
      </c>
      <c r="BM179">
        <f t="shared" si="58"/>
        <v>1.1319999999999999</v>
      </c>
      <c r="BN179">
        <f t="shared" si="59"/>
        <v>0.84199999999999997</v>
      </c>
    </row>
    <row r="180" spans="1:66" x14ac:dyDescent="0.55000000000000004">
      <c r="A180" s="163"/>
      <c r="B180" s="163"/>
      <c r="F180" s="152"/>
      <c r="G180" s="83">
        <v>6.11</v>
      </c>
      <c r="H180" s="83" t="s">
        <v>531</v>
      </c>
      <c r="I180" s="152"/>
      <c r="J180" s="109" t="s">
        <v>268</v>
      </c>
      <c r="AU180" t="b">
        <f t="shared" si="40"/>
        <v>0</v>
      </c>
      <c r="AV180" t="b">
        <f t="shared" si="41"/>
        <v>0</v>
      </c>
      <c r="AW180" t="b">
        <f t="shared" si="42"/>
        <v>0</v>
      </c>
      <c r="AX180" t="b">
        <f t="shared" si="43"/>
        <v>0</v>
      </c>
      <c r="AY180" t="b">
        <f t="shared" si="44"/>
        <v>0</v>
      </c>
      <c r="AZ180" t="b">
        <f t="shared" si="45"/>
        <v>0</v>
      </c>
      <c r="BA180" t="b">
        <f t="shared" si="46"/>
        <v>0</v>
      </c>
      <c r="BB180" t="b">
        <f t="shared" si="47"/>
        <v>0</v>
      </c>
      <c r="BC180" t="b">
        <f t="shared" si="48"/>
        <v>0</v>
      </c>
      <c r="BD180" t="b">
        <f t="shared" si="49"/>
        <v>0</v>
      </c>
      <c r="BE180" t="b">
        <f t="shared" si="50"/>
        <v>0</v>
      </c>
      <c r="BF180" t="b">
        <f t="shared" si="51"/>
        <v>0</v>
      </c>
      <c r="BG180" t="b">
        <f t="shared" si="52"/>
        <v>0</v>
      </c>
      <c r="BH180" t="b">
        <f t="shared" si="53"/>
        <v>0</v>
      </c>
      <c r="BI180" t="b">
        <f t="shared" si="54"/>
        <v>0</v>
      </c>
      <c r="BJ180" t="b">
        <f t="shared" si="55"/>
        <v>0</v>
      </c>
      <c r="BK180" t="b">
        <f t="shared" si="56"/>
        <v>0</v>
      </c>
      <c r="BL180" t="b">
        <f t="shared" si="57"/>
        <v>0</v>
      </c>
      <c r="BM180" t="b">
        <f t="shared" si="58"/>
        <v>0</v>
      </c>
      <c r="BN180" t="b">
        <f t="shared" si="59"/>
        <v>0</v>
      </c>
    </row>
    <row r="181" spans="1:66" x14ac:dyDescent="0.55000000000000004">
      <c r="A181" s="163"/>
      <c r="B181" s="163"/>
      <c r="F181" s="152"/>
      <c r="G181" s="156">
        <v>7.1</v>
      </c>
      <c r="H181" s="152" t="s">
        <v>532</v>
      </c>
      <c r="I181" s="152"/>
      <c r="J181" t="s">
        <v>533</v>
      </c>
      <c r="M181" t="s">
        <v>98</v>
      </c>
      <c r="N181" t="s">
        <v>99</v>
      </c>
      <c r="O181" t="s">
        <v>97</v>
      </c>
      <c r="P181" t="s">
        <v>60</v>
      </c>
      <c r="Q181" t="s">
        <v>71</v>
      </c>
      <c r="V181">
        <v>0.98799999999999999</v>
      </c>
      <c r="W181">
        <v>1.3819999999999999</v>
      </c>
      <c r="X181">
        <v>0.76300000000000001</v>
      </c>
      <c r="Y181">
        <v>0.86799999999999999</v>
      </c>
      <c r="Z181">
        <v>0.73699999999999999</v>
      </c>
      <c r="AI181" t="s">
        <v>1846</v>
      </c>
      <c r="AU181" t="b">
        <f t="shared" si="40"/>
        <v>0</v>
      </c>
      <c r="AV181">
        <f t="shared" si="41"/>
        <v>0.98799999999999999</v>
      </c>
      <c r="AW181">
        <f t="shared" si="42"/>
        <v>1.3819999999999999</v>
      </c>
      <c r="AX181" t="b">
        <f t="shared" si="43"/>
        <v>0</v>
      </c>
      <c r="AY181" t="b">
        <f t="shared" si="44"/>
        <v>0</v>
      </c>
      <c r="AZ181" t="b">
        <f t="shared" si="45"/>
        <v>0</v>
      </c>
      <c r="BA181" t="b">
        <f t="shared" si="46"/>
        <v>0</v>
      </c>
      <c r="BB181" t="b">
        <f t="shared" si="47"/>
        <v>0</v>
      </c>
      <c r="BC181" t="b">
        <f t="shared" si="48"/>
        <v>0</v>
      </c>
      <c r="BD181" t="b">
        <f t="shared" si="49"/>
        <v>0</v>
      </c>
      <c r="BE181" t="b">
        <f t="shared" si="50"/>
        <v>0</v>
      </c>
      <c r="BF181" t="b">
        <f t="shared" si="51"/>
        <v>0</v>
      </c>
      <c r="BG181" t="b">
        <f t="shared" si="52"/>
        <v>0</v>
      </c>
      <c r="BH181" t="b">
        <f t="shared" si="53"/>
        <v>0</v>
      </c>
      <c r="BI181" t="b">
        <f t="shared" si="54"/>
        <v>0</v>
      </c>
      <c r="BJ181" t="b">
        <f t="shared" si="55"/>
        <v>0</v>
      </c>
      <c r="BK181">
        <f t="shared" si="56"/>
        <v>0.76300000000000001</v>
      </c>
      <c r="BL181">
        <f t="shared" si="57"/>
        <v>0.86799999999999999</v>
      </c>
      <c r="BM181" t="b">
        <f t="shared" si="58"/>
        <v>0</v>
      </c>
      <c r="BN181">
        <f t="shared" si="59"/>
        <v>0.73699999999999999</v>
      </c>
    </row>
    <row r="182" spans="1:66" x14ac:dyDescent="0.55000000000000004">
      <c r="A182" s="163"/>
      <c r="B182" s="163"/>
      <c r="F182" s="152"/>
      <c r="G182" s="156"/>
      <c r="H182" s="152"/>
      <c r="I182" s="152"/>
      <c r="J182" t="s">
        <v>534</v>
      </c>
      <c r="M182" t="s">
        <v>108</v>
      </c>
      <c r="N182" t="s">
        <v>94</v>
      </c>
      <c r="O182" t="s">
        <v>157</v>
      </c>
      <c r="P182" t="s">
        <v>156</v>
      </c>
      <c r="Q182" t="s">
        <v>131</v>
      </c>
      <c r="R182" t="s">
        <v>130</v>
      </c>
      <c r="S182" t="s">
        <v>93</v>
      </c>
      <c r="V182">
        <v>1.5</v>
      </c>
      <c r="W182">
        <v>1.0529999999999999</v>
      </c>
      <c r="X182">
        <v>1.2889999999999999</v>
      </c>
      <c r="Y182">
        <v>0.54500000000000004</v>
      </c>
      <c r="Z182">
        <v>1.1579999999999999</v>
      </c>
      <c r="AA182">
        <v>0.94799999999999995</v>
      </c>
      <c r="AB182">
        <v>1.1399999999999999</v>
      </c>
      <c r="AI182" t="s">
        <v>1846</v>
      </c>
      <c r="AJ182" t="s">
        <v>1846</v>
      </c>
      <c r="AK182" t="s">
        <v>1846</v>
      </c>
      <c r="AU182" t="b">
        <f t="shared" si="40"/>
        <v>0</v>
      </c>
      <c r="AV182" t="b">
        <f t="shared" si="41"/>
        <v>0</v>
      </c>
      <c r="AW182" t="b">
        <f t="shared" si="42"/>
        <v>0</v>
      </c>
      <c r="AX182" t="b">
        <f t="shared" si="43"/>
        <v>0</v>
      </c>
      <c r="AY182" t="b">
        <f t="shared" si="44"/>
        <v>0</v>
      </c>
      <c r="AZ182">
        <f t="shared" si="45"/>
        <v>1.2889999999999999</v>
      </c>
      <c r="BA182">
        <f t="shared" si="46"/>
        <v>1.0529999999999999</v>
      </c>
      <c r="BB182">
        <f t="shared" si="47"/>
        <v>1.5</v>
      </c>
      <c r="BC182">
        <f t="shared" si="48"/>
        <v>0.54500000000000004</v>
      </c>
      <c r="BD182" t="b">
        <f t="shared" si="49"/>
        <v>0</v>
      </c>
      <c r="BE182" t="b">
        <f t="shared" si="50"/>
        <v>0</v>
      </c>
      <c r="BF182" t="b">
        <f t="shared" si="51"/>
        <v>0</v>
      </c>
      <c r="BG182">
        <f t="shared" si="52"/>
        <v>1.1399999999999999</v>
      </c>
      <c r="BH182">
        <f t="shared" si="53"/>
        <v>0.94799999999999995</v>
      </c>
      <c r="BI182">
        <f t="shared" si="54"/>
        <v>1.1579999999999999</v>
      </c>
      <c r="BJ182" t="b">
        <f t="shared" si="55"/>
        <v>0</v>
      </c>
      <c r="BK182" t="b">
        <f t="shared" si="56"/>
        <v>0</v>
      </c>
      <c r="BL182" t="b">
        <f t="shared" si="57"/>
        <v>0</v>
      </c>
      <c r="BM182" t="b">
        <f t="shared" si="58"/>
        <v>0</v>
      </c>
      <c r="BN182" t="b">
        <f t="shared" si="59"/>
        <v>0</v>
      </c>
    </row>
    <row r="183" spans="1:66" x14ac:dyDescent="0.55000000000000004">
      <c r="A183" s="163"/>
      <c r="B183" s="163"/>
      <c r="F183" s="152"/>
      <c r="G183" s="156">
        <v>9.1</v>
      </c>
      <c r="H183" s="152" t="s">
        <v>535</v>
      </c>
      <c r="I183" s="152"/>
      <c r="J183" t="s">
        <v>536</v>
      </c>
      <c r="M183" t="s">
        <v>69</v>
      </c>
      <c r="N183" t="s">
        <v>70</v>
      </c>
      <c r="O183" t="s">
        <v>99</v>
      </c>
      <c r="P183" t="s">
        <v>100</v>
      </c>
      <c r="Q183" t="s">
        <v>60</v>
      </c>
      <c r="R183" t="s">
        <v>104</v>
      </c>
      <c r="V183">
        <v>1.1579999999999999</v>
      </c>
      <c r="W183">
        <v>0.82899999999999996</v>
      </c>
      <c r="X183">
        <v>0.84299999999999997</v>
      </c>
      <c r="Y183">
        <v>1.6180000000000001</v>
      </c>
      <c r="Z183">
        <v>0.79</v>
      </c>
      <c r="AA183">
        <v>1.026</v>
      </c>
      <c r="AJ183" t="s">
        <v>1846</v>
      </c>
      <c r="AU183">
        <f t="shared" si="40"/>
        <v>1.6180000000000001</v>
      </c>
      <c r="AV183" t="b">
        <f t="shared" si="41"/>
        <v>0</v>
      </c>
      <c r="AW183">
        <f t="shared" si="42"/>
        <v>0.84299999999999997</v>
      </c>
      <c r="AX183">
        <f t="shared" si="43"/>
        <v>0.82899999999999996</v>
      </c>
      <c r="AY183">
        <f t="shared" si="44"/>
        <v>1.1579999999999999</v>
      </c>
      <c r="AZ183" t="b">
        <f t="shared" si="45"/>
        <v>0</v>
      </c>
      <c r="BA183" t="b">
        <f t="shared" si="46"/>
        <v>0</v>
      </c>
      <c r="BB183" t="b">
        <f t="shared" si="47"/>
        <v>0</v>
      </c>
      <c r="BC183" t="b">
        <f t="shared" si="48"/>
        <v>0</v>
      </c>
      <c r="BD183" t="b">
        <f t="shared" si="49"/>
        <v>0</v>
      </c>
      <c r="BE183" t="b">
        <f t="shared" si="50"/>
        <v>0</v>
      </c>
      <c r="BF183" t="b">
        <f t="shared" si="51"/>
        <v>0</v>
      </c>
      <c r="BG183" t="b">
        <f t="shared" si="52"/>
        <v>0</v>
      </c>
      <c r="BH183" t="b">
        <f t="shared" si="53"/>
        <v>0</v>
      </c>
      <c r="BI183" t="b">
        <f t="shared" si="54"/>
        <v>0</v>
      </c>
      <c r="BJ183" t="b">
        <f t="shared" si="55"/>
        <v>0</v>
      </c>
      <c r="BK183" t="b">
        <f t="shared" si="56"/>
        <v>0</v>
      </c>
      <c r="BL183">
        <f t="shared" si="57"/>
        <v>0.79</v>
      </c>
      <c r="BM183">
        <f t="shared" si="58"/>
        <v>1.026</v>
      </c>
      <c r="BN183" t="b">
        <f t="shared" si="59"/>
        <v>0</v>
      </c>
    </row>
    <row r="184" spans="1:66" x14ac:dyDescent="0.55000000000000004">
      <c r="A184" s="163"/>
      <c r="B184" s="163"/>
      <c r="C184" t="s">
        <v>537</v>
      </c>
      <c r="E184" t="s">
        <v>538</v>
      </c>
      <c r="F184" s="152"/>
      <c r="G184" s="156"/>
      <c r="H184" s="152"/>
      <c r="I184" s="152"/>
      <c r="J184" t="s">
        <v>539</v>
      </c>
      <c r="M184" t="s">
        <v>155</v>
      </c>
      <c r="N184" t="s">
        <v>156</v>
      </c>
      <c r="O184" t="s">
        <v>108</v>
      </c>
      <c r="P184" t="s">
        <v>94</v>
      </c>
      <c r="Q184" t="s">
        <v>131</v>
      </c>
      <c r="R184" t="s">
        <v>130</v>
      </c>
      <c r="S184" t="s">
        <v>93</v>
      </c>
      <c r="V184">
        <v>1.6579999999999999</v>
      </c>
      <c r="W184">
        <v>0.94699999999999995</v>
      </c>
      <c r="X184">
        <v>1.1839999999999999</v>
      </c>
      <c r="Y184">
        <v>1.2889999999999999</v>
      </c>
      <c r="Z184">
        <v>0.94799999999999995</v>
      </c>
      <c r="AA184">
        <v>1</v>
      </c>
      <c r="AB184">
        <v>1.1839999999999999</v>
      </c>
      <c r="AI184" t="s">
        <v>1846</v>
      </c>
      <c r="AJ184" t="s">
        <v>1846</v>
      </c>
      <c r="AK184" t="s">
        <v>1846</v>
      </c>
      <c r="AU184" t="b">
        <f t="shared" si="40"/>
        <v>0</v>
      </c>
      <c r="AV184" t="b">
        <f t="shared" si="41"/>
        <v>0</v>
      </c>
      <c r="AW184" t="b">
        <f t="shared" si="42"/>
        <v>0</v>
      </c>
      <c r="AX184" t="b">
        <f t="shared" si="43"/>
        <v>0</v>
      </c>
      <c r="AY184" t="b">
        <f t="shared" si="44"/>
        <v>0</v>
      </c>
      <c r="AZ184" t="b">
        <f t="shared" si="45"/>
        <v>0</v>
      </c>
      <c r="BA184">
        <f t="shared" si="46"/>
        <v>1.2889999999999999</v>
      </c>
      <c r="BB184">
        <f t="shared" si="47"/>
        <v>1.1839999999999999</v>
      </c>
      <c r="BC184">
        <f t="shared" si="48"/>
        <v>0.94699999999999995</v>
      </c>
      <c r="BD184">
        <f t="shared" si="49"/>
        <v>1.6579999999999999</v>
      </c>
      <c r="BE184" t="b">
        <f t="shared" si="50"/>
        <v>0</v>
      </c>
      <c r="BF184" t="b">
        <f t="shared" si="51"/>
        <v>0</v>
      </c>
      <c r="BG184">
        <f t="shared" si="52"/>
        <v>1.1839999999999999</v>
      </c>
      <c r="BH184">
        <f t="shared" si="53"/>
        <v>1</v>
      </c>
      <c r="BI184">
        <f t="shared" si="54"/>
        <v>0.94799999999999995</v>
      </c>
      <c r="BJ184" t="b">
        <f t="shared" si="55"/>
        <v>0</v>
      </c>
      <c r="BK184" t="b">
        <f t="shared" si="56"/>
        <v>0</v>
      </c>
      <c r="BL184" t="b">
        <f t="shared" si="57"/>
        <v>0</v>
      </c>
      <c r="BM184" t="b">
        <f t="shared" si="58"/>
        <v>0</v>
      </c>
      <c r="BN184" t="b">
        <f t="shared" si="59"/>
        <v>0</v>
      </c>
    </row>
    <row r="185" spans="1:66" x14ac:dyDescent="0.55000000000000004">
      <c r="A185" s="163"/>
      <c r="B185" s="163"/>
      <c r="F185" s="152"/>
      <c r="G185" s="156">
        <v>10.1</v>
      </c>
      <c r="H185" s="152" t="s">
        <v>540</v>
      </c>
      <c r="I185" s="152"/>
      <c r="J185" t="s">
        <v>541</v>
      </c>
      <c r="M185" t="s">
        <v>69</v>
      </c>
      <c r="N185" t="s">
        <v>70</v>
      </c>
      <c r="O185" t="s">
        <v>99</v>
      </c>
      <c r="P185" t="s">
        <v>98</v>
      </c>
      <c r="Q185" t="s">
        <v>100</v>
      </c>
      <c r="R185" t="s">
        <v>60</v>
      </c>
      <c r="S185" t="s">
        <v>104</v>
      </c>
      <c r="T185" t="s">
        <v>71</v>
      </c>
      <c r="V185">
        <v>1.6850000000000001</v>
      </c>
      <c r="W185">
        <v>1.2629999999999999</v>
      </c>
      <c r="X185">
        <v>1.579</v>
      </c>
      <c r="Y185">
        <v>1.026</v>
      </c>
      <c r="Z185">
        <v>1.579</v>
      </c>
      <c r="AA185">
        <v>0.97399999999999998</v>
      </c>
      <c r="AB185">
        <v>0.97399999999999998</v>
      </c>
      <c r="AC185">
        <v>0.89500000000000002</v>
      </c>
      <c r="AK185" t="s">
        <v>1846</v>
      </c>
      <c r="AL185" t="s">
        <v>1846</v>
      </c>
      <c r="AU185">
        <f t="shared" si="40"/>
        <v>1.579</v>
      </c>
      <c r="AV185">
        <f t="shared" si="41"/>
        <v>1.026</v>
      </c>
      <c r="AW185">
        <f t="shared" si="42"/>
        <v>1.579</v>
      </c>
      <c r="AX185">
        <f t="shared" si="43"/>
        <v>1.2629999999999999</v>
      </c>
      <c r="AY185">
        <f t="shared" si="44"/>
        <v>1.6850000000000001</v>
      </c>
      <c r="AZ185" t="b">
        <f t="shared" si="45"/>
        <v>0</v>
      </c>
      <c r="BA185" t="b">
        <f t="shared" si="46"/>
        <v>0</v>
      </c>
      <c r="BB185" t="b">
        <f t="shared" si="47"/>
        <v>0</v>
      </c>
      <c r="BC185" t="b">
        <f t="shared" si="48"/>
        <v>0</v>
      </c>
      <c r="BD185" t="b">
        <f t="shared" si="49"/>
        <v>0</v>
      </c>
      <c r="BE185" t="b">
        <f t="shared" si="50"/>
        <v>0</v>
      </c>
      <c r="BF185" t="b">
        <f t="shared" si="51"/>
        <v>0</v>
      </c>
      <c r="BG185" t="b">
        <f t="shared" si="52"/>
        <v>0</v>
      </c>
      <c r="BH185" t="b">
        <f t="shared" si="53"/>
        <v>0</v>
      </c>
      <c r="BI185" t="b">
        <f t="shared" si="54"/>
        <v>0</v>
      </c>
      <c r="BJ185" t="b">
        <f t="shared" si="55"/>
        <v>0</v>
      </c>
      <c r="BK185" t="b">
        <f t="shared" si="56"/>
        <v>0</v>
      </c>
      <c r="BL185">
        <f t="shared" si="57"/>
        <v>0.97399999999999998</v>
      </c>
      <c r="BM185">
        <f t="shared" si="58"/>
        <v>0.97399999999999998</v>
      </c>
      <c r="BN185">
        <f t="shared" si="59"/>
        <v>0.89500000000000002</v>
      </c>
    </row>
    <row r="186" spans="1:66" x14ac:dyDescent="0.55000000000000004">
      <c r="A186" s="163"/>
      <c r="B186" s="163"/>
      <c r="F186" s="152"/>
      <c r="G186" s="156"/>
      <c r="H186" s="152"/>
      <c r="I186" s="152"/>
      <c r="J186" t="s">
        <v>542</v>
      </c>
      <c r="M186" t="s">
        <v>155</v>
      </c>
      <c r="N186" t="s">
        <v>156</v>
      </c>
      <c r="O186" t="s">
        <v>108</v>
      </c>
      <c r="P186" t="s">
        <v>131</v>
      </c>
      <c r="Q186" t="s">
        <v>130</v>
      </c>
      <c r="R186" t="s">
        <v>93</v>
      </c>
      <c r="V186">
        <v>1.579</v>
      </c>
      <c r="W186">
        <v>1.54</v>
      </c>
      <c r="X186">
        <v>1.0669999999999999</v>
      </c>
      <c r="Y186">
        <v>1.0529999999999999</v>
      </c>
      <c r="Z186">
        <v>1.079</v>
      </c>
      <c r="AA186">
        <v>1.0529999999999999</v>
      </c>
      <c r="AH186" t="s">
        <v>1846</v>
      </c>
      <c r="AI186" t="s">
        <v>1846</v>
      </c>
      <c r="AJ186" t="s">
        <v>1846</v>
      </c>
      <c r="AU186" t="b">
        <f t="shared" si="40"/>
        <v>0</v>
      </c>
      <c r="AV186" t="b">
        <f t="shared" si="41"/>
        <v>0</v>
      </c>
      <c r="AW186" t="b">
        <f t="shared" si="42"/>
        <v>0</v>
      </c>
      <c r="AX186" t="b">
        <f t="shared" si="43"/>
        <v>0</v>
      </c>
      <c r="AY186" t="b">
        <f t="shared" si="44"/>
        <v>0</v>
      </c>
      <c r="AZ186" t="b">
        <f t="shared" si="45"/>
        <v>0</v>
      </c>
      <c r="BA186" t="b">
        <f t="shared" si="46"/>
        <v>0</v>
      </c>
      <c r="BB186">
        <f t="shared" si="47"/>
        <v>1.0669999999999999</v>
      </c>
      <c r="BC186">
        <f t="shared" si="48"/>
        <v>1.54</v>
      </c>
      <c r="BD186">
        <f t="shared" si="49"/>
        <v>1.579</v>
      </c>
      <c r="BE186" t="b">
        <f t="shared" si="50"/>
        <v>0</v>
      </c>
      <c r="BF186" t="b">
        <f t="shared" si="51"/>
        <v>0</v>
      </c>
      <c r="BG186">
        <f t="shared" si="52"/>
        <v>1.0529999999999999</v>
      </c>
      <c r="BH186">
        <f t="shared" si="53"/>
        <v>1.079</v>
      </c>
      <c r="BI186">
        <f t="shared" si="54"/>
        <v>1.0529999999999999</v>
      </c>
      <c r="BJ186" t="b">
        <f t="shared" si="55"/>
        <v>0</v>
      </c>
      <c r="BK186" t="b">
        <f t="shared" si="56"/>
        <v>0</v>
      </c>
      <c r="BL186" t="b">
        <f t="shared" si="57"/>
        <v>0</v>
      </c>
      <c r="BM186" t="b">
        <f t="shared" si="58"/>
        <v>0</v>
      </c>
      <c r="BN186" t="b">
        <f t="shared" si="59"/>
        <v>0</v>
      </c>
    </row>
    <row r="187" spans="1:66" x14ac:dyDescent="0.55000000000000004">
      <c r="A187" s="163">
        <v>39</v>
      </c>
      <c r="B187" s="170" t="s">
        <v>543</v>
      </c>
      <c r="C187" s="79" t="s">
        <v>544</v>
      </c>
      <c r="D187" s="36"/>
      <c r="E187" s="36" t="s">
        <v>545</v>
      </c>
      <c r="F187" s="171" t="s">
        <v>546</v>
      </c>
      <c r="G187" s="83">
        <v>8.3000000000000007</v>
      </c>
      <c r="H187" s="83" t="s">
        <v>547</v>
      </c>
      <c r="I187" s="152" t="s">
        <v>34</v>
      </c>
      <c r="J187" t="s">
        <v>548</v>
      </c>
      <c r="M187" t="s">
        <v>99</v>
      </c>
      <c r="N187" t="s">
        <v>60</v>
      </c>
      <c r="O187" t="s">
        <v>104</v>
      </c>
      <c r="P187" t="s">
        <v>71</v>
      </c>
      <c r="Q187" t="s">
        <v>69</v>
      </c>
      <c r="V187">
        <v>1.843</v>
      </c>
      <c r="W187">
        <v>1.343</v>
      </c>
      <c r="X187">
        <v>1.6180000000000001</v>
      </c>
      <c r="Y187">
        <v>1.383</v>
      </c>
      <c r="Z187">
        <v>1.6970000000000001</v>
      </c>
      <c r="AF187" t="s">
        <v>1852</v>
      </c>
      <c r="AU187" t="b">
        <f t="shared" si="40"/>
        <v>0</v>
      </c>
      <c r="AV187" t="b">
        <f t="shared" si="41"/>
        <v>0</v>
      </c>
      <c r="AW187">
        <f t="shared" si="42"/>
        <v>1.843</v>
      </c>
      <c r="AX187" t="b">
        <f t="shared" si="43"/>
        <v>0</v>
      </c>
      <c r="AY187">
        <f t="shared" si="44"/>
        <v>1.6970000000000001</v>
      </c>
      <c r="AZ187" t="b">
        <f t="shared" si="45"/>
        <v>0</v>
      </c>
      <c r="BA187" t="b">
        <f t="shared" si="46"/>
        <v>0</v>
      </c>
      <c r="BB187" t="b">
        <f t="shared" si="47"/>
        <v>0</v>
      </c>
      <c r="BC187" t="b">
        <f t="shared" si="48"/>
        <v>0</v>
      </c>
      <c r="BD187" t="b">
        <f t="shared" si="49"/>
        <v>0</v>
      </c>
      <c r="BE187" t="b">
        <f t="shared" si="50"/>
        <v>0</v>
      </c>
      <c r="BF187" t="b">
        <f t="shared" si="51"/>
        <v>0</v>
      </c>
      <c r="BG187" t="b">
        <f t="shared" si="52"/>
        <v>0</v>
      </c>
      <c r="BH187" t="b">
        <f t="shared" si="53"/>
        <v>0</v>
      </c>
      <c r="BI187" t="b">
        <f t="shared" si="54"/>
        <v>0</v>
      </c>
      <c r="BJ187" t="b">
        <f t="shared" si="55"/>
        <v>0</v>
      </c>
      <c r="BK187" t="b">
        <f t="shared" si="56"/>
        <v>0</v>
      </c>
      <c r="BL187">
        <f t="shared" si="57"/>
        <v>1.343</v>
      </c>
      <c r="BM187">
        <f t="shared" si="58"/>
        <v>1.6180000000000001</v>
      </c>
      <c r="BN187">
        <f t="shared" si="59"/>
        <v>1.383</v>
      </c>
    </row>
    <row r="188" spans="1:66" x14ac:dyDescent="0.55000000000000004">
      <c r="A188" s="163"/>
      <c r="B188" s="170"/>
      <c r="C188" s="36"/>
      <c r="D188" s="36"/>
      <c r="E188" s="70" t="s">
        <v>549</v>
      </c>
      <c r="F188" s="171"/>
      <c r="G188" s="152">
        <v>8.9</v>
      </c>
      <c r="H188" s="152" t="s">
        <v>550</v>
      </c>
      <c r="I188" s="152"/>
      <c r="J188" t="s">
        <v>551</v>
      </c>
      <c r="M188" t="s">
        <v>69</v>
      </c>
      <c r="N188" t="s">
        <v>99</v>
      </c>
      <c r="O188" t="s">
        <v>104</v>
      </c>
      <c r="P188" t="s">
        <v>71</v>
      </c>
      <c r="V188">
        <v>1.3819999999999999</v>
      </c>
      <c r="W188">
        <v>1.7110000000000001</v>
      </c>
      <c r="X188">
        <v>1.2110000000000001</v>
      </c>
      <c r="Y188">
        <v>1.105</v>
      </c>
      <c r="AE188" t="s">
        <v>1844</v>
      </c>
      <c r="AF188" t="s">
        <v>1844</v>
      </c>
      <c r="AG188" t="s">
        <v>1844</v>
      </c>
      <c r="AU188" t="b">
        <f t="shared" si="40"/>
        <v>0</v>
      </c>
      <c r="AV188" t="b">
        <f t="shared" si="41"/>
        <v>0</v>
      </c>
      <c r="AW188">
        <f t="shared" si="42"/>
        <v>1.7110000000000001</v>
      </c>
      <c r="AX188" t="b">
        <f t="shared" si="43"/>
        <v>0</v>
      </c>
      <c r="AY188">
        <f t="shared" si="44"/>
        <v>1.3819999999999999</v>
      </c>
      <c r="AZ188" t="b">
        <f t="shared" si="45"/>
        <v>0</v>
      </c>
      <c r="BA188" t="b">
        <f t="shared" si="46"/>
        <v>0</v>
      </c>
      <c r="BB188" t="b">
        <f t="shared" si="47"/>
        <v>0</v>
      </c>
      <c r="BC188" t="b">
        <f t="shared" si="48"/>
        <v>0</v>
      </c>
      <c r="BD188" t="b">
        <f t="shared" si="49"/>
        <v>0</v>
      </c>
      <c r="BE188" t="b">
        <f t="shared" si="50"/>
        <v>0</v>
      </c>
      <c r="BF188" t="b">
        <f t="shared" si="51"/>
        <v>0</v>
      </c>
      <c r="BG188" t="b">
        <f t="shared" si="52"/>
        <v>0</v>
      </c>
      <c r="BH188" t="b">
        <f t="shared" si="53"/>
        <v>0</v>
      </c>
      <c r="BI188" t="b">
        <f t="shared" si="54"/>
        <v>0</v>
      </c>
      <c r="BJ188" t="b">
        <f t="shared" si="55"/>
        <v>0</v>
      </c>
      <c r="BK188" t="b">
        <f t="shared" si="56"/>
        <v>0</v>
      </c>
      <c r="BL188" t="b">
        <f t="shared" si="57"/>
        <v>0</v>
      </c>
      <c r="BM188">
        <f t="shared" si="58"/>
        <v>1.2110000000000001</v>
      </c>
      <c r="BN188">
        <f t="shared" si="59"/>
        <v>1.105</v>
      </c>
    </row>
    <row r="189" spans="1:66" x14ac:dyDescent="0.55000000000000004">
      <c r="A189" s="163"/>
      <c r="B189" s="170"/>
      <c r="C189" s="36"/>
      <c r="D189" s="36"/>
      <c r="E189" s="36"/>
      <c r="F189" s="171"/>
      <c r="G189" s="152"/>
      <c r="H189" s="152"/>
      <c r="I189" s="152"/>
      <c r="J189" s="53" t="s">
        <v>552</v>
      </c>
      <c r="M189" t="s">
        <v>156</v>
      </c>
      <c r="N189" t="s">
        <v>108</v>
      </c>
      <c r="O189" t="s">
        <v>131</v>
      </c>
      <c r="P189" t="s">
        <v>130</v>
      </c>
      <c r="Q189" t="s">
        <v>93</v>
      </c>
      <c r="V189">
        <v>2.0529999999999999</v>
      </c>
      <c r="W189">
        <v>1.3160000000000001</v>
      </c>
      <c r="X189">
        <v>0.73699999999999999</v>
      </c>
      <c r="Y189">
        <v>1.3420000000000001</v>
      </c>
      <c r="Z189">
        <v>1.079</v>
      </c>
      <c r="AH189" t="s">
        <v>1846</v>
      </c>
      <c r="AI189" t="s">
        <v>1846</v>
      </c>
      <c r="AU189" t="b">
        <f t="shared" si="40"/>
        <v>0</v>
      </c>
      <c r="AV189" t="b">
        <f t="shared" si="41"/>
        <v>0</v>
      </c>
      <c r="AW189" t="b">
        <f t="shared" si="42"/>
        <v>0</v>
      </c>
      <c r="AX189" t="b">
        <f t="shared" si="43"/>
        <v>0</v>
      </c>
      <c r="AY189" t="b">
        <f t="shared" si="44"/>
        <v>0</v>
      </c>
      <c r="AZ189" t="b">
        <f t="shared" si="45"/>
        <v>0</v>
      </c>
      <c r="BA189" t="b">
        <f t="shared" si="46"/>
        <v>0</v>
      </c>
      <c r="BB189">
        <f t="shared" si="47"/>
        <v>1.3160000000000001</v>
      </c>
      <c r="BC189">
        <f t="shared" si="48"/>
        <v>2.0529999999999999</v>
      </c>
      <c r="BD189" t="b">
        <f t="shared" si="49"/>
        <v>0</v>
      </c>
      <c r="BE189" t="b">
        <f t="shared" si="50"/>
        <v>0</v>
      </c>
      <c r="BF189" t="b">
        <f t="shared" si="51"/>
        <v>0</v>
      </c>
      <c r="BG189">
        <f t="shared" si="52"/>
        <v>1.079</v>
      </c>
      <c r="BH189">
        <f t="shared" si="53"/>
        <v>1.3420000000000001</v>
      </c>
      <c r="BI189">
        <f t="shared" si="54"/>
        <v>0.73699999999999999</v>
      </c>
      <c r="BJ189" t="b">
        <f t="shared" si="55"/>
        <v>0</v>
      </c>
      <c r="BK189" t="b">
        <f t="shared" si="56"/>
        <v>0</v>
      </c>
      <c r="BL189" t="b">
        <f t="shared" si="57"/>
        <v>0</v>
      </c>
      <c r="BM189" t="b">
        <f t="shared" si="58"/>
        <v>0</v>
      </c>
      <c r="BN189" t="b">
        <f t="shared" si="59"/>
        <v>0</v>
      </c>
    </row>
    <row r="190" spans="1:66" x14ac:dyDescent="0.55000000000000004">
      <c r="A190" s="163">
        <v>40</v>
      </c>
      <c r="B190" s="163" t="s">
        <v>553</v>
      </c>
      <c r="F190" s="152" t="s">
        <v>554</v>
      </c>
      <c r="G190" s="152">
        <v>8.1999999999999993</v>
      </c>
      <c r="H190" s="152" t="s">
        <v>555</v>
      </c>
      <c r="I190" s="152" t="s">
        <v>39</v>
      </c>
      <c r="J190" s="25" t="s">
        <v>556</v>
      </c>
      <c r="M190" t="s">
        <v>157</v>
      </c>
      <c r="N190" t="s">
        <v>94</v>
      </c>
      <c r="O190" t="s">
        <v>156</v>
      </c>
      <c r="P190" t="s">
        <v>131</v>
      </c>
      <c r="Q190" t="s">
        <v>130</v>
      </c>
      <c r="R190" t="s">
        <v>93</v>
      </c>
      <c r="V190">
        <v>2.2629999999999999</v>
      </c>
      <c r="W190">
        <v>1.7889999999999999</v>
      </c>
      <c r="X190">
        <v>1.421</v>
      </c>
      <c r="Y190">
        <v>1.776</v>
      </c>
      <c r="Z190">
        <v>1.1850000000000001</v>
      </c>
      <c r="AA190">
        <v>1.8560000000000001</v>
      </c>
      <c r="AF190" t="s">
        <v>1844</v>
      </c>
      <c r="AG190" t="s">
        <v>1844</v>
      </c>
      <c r="AH190" t="s">
        <v>1844</v>
      </c>
      <c r="AI190" t="s">
        <v>1844</v>
      </c>
      <c r="AJ190" t="s">
        <v>1844</v>
      </c>
      <c r="AU190" t="b">
        <f t="shared" si="40"/>
        <v>0</v>
      </c>
      <c r="AV190" t="b">
        <f t="shared" si="41"/>
        <v>0</v>
      </c>
      <c r="AW190" t="b">
        <f t="shared" si="42"/>
        <v>0</v>
      </c>
      <c r="AX190" t="b">
        <f t="shared" si="43"/>
        <v>0</v>
      </c>
      <c r="AY190" t="b">
        <f t="shared" si="44"/>
        <v>0</v>
      </c>
      <c r="AZ190">
        <f t="shared" si="45"/>
        <v>2.2629999999999999</v>
      </c>
      <c r="BA190">
        <f t="shared" si="46"/>
        <v>1.7889999999999999</v>
      </c>
      <c r="BB190" t="b">
        <f t="shared" si="47"/>
        <v>0</v>
      </c>
      <c r="BC190">
        <f t="shared" si="48"/>
        <v>1.421</v>
      </c>
      <c r="BD190" t="b">
        <f t="shared" si="49"/>
        <v>0</v>
      </c>
      <c r="BE190" t="b">
        <f t="shared" si="50"/>
        <v>0</v>
      </c>
      <c r="BF190" t="b">
        <f t="shared" si="51"/>
        <v>0</v>
      </c>
      <c r="BG190">
        <f t="shared" si="52"/>
        <v>1.8560000000000001</v>
      </c>
      <c r="BH190">
        <f t="shared" si="53"/>
        <v>1.1850000000000001</v>
      </c>
      <c r="BI190">
        <f t="shared" si="54"/>
        <v>1.776</v>
      </c>
      <c r="BJ190" t="b">
        <f t="shared" si="55"/>
        <v>0</v>
      </c>
      <c r="BK190" t="b">
        <f t="shared" si="56"/>
        <v>0</v>
      </c>
      <c r="BL190" t="b">
        <f t="shared" si="57"/>
        <v>0</v>
      </c>
      <c r="BM190" t="b">
        <f t="shared" si="58"/>
        <v>0</v>
      </c>
      <c r="BN190" t="b">
        <f t="shared" si="59"/>
        <v>0</v>
      </c>
    </row>
    <row r="191" spans="1:66" x14ac:dyDescent="0.55000000000000004">
      <c r="A191" s="163"/>
      <c r="B191" s="163"/>
      <c r="F191" s="152"/>
      <c r="G191" s="152"/>
      <c r="H191" s="152"/>
      <c r="I191" s="152"/>
      <c r="J191" s="25" t="s">
        <v>557</v>
      </c>
      <c r="M191" t="s">
        <v>60</v>
      </c>
      <c r="N191" t="s">
        <v>104</v>
      </c>
      <c r="O191" t="s">
        <v>71</v>
      </c>
      <c r="P191" t="s">
        <v>97</v>
      </c>
      <c r="Q191" t="s">
        <v>307</v>
      </c>
      <c r="V191">
        <v>1.8160000000000001</v>
      </c>
      <c r="W191">
        <v>1.343</v>
      </c>
      <c r="X191">
        <v>1.4610000000000001</v>
      </c>
      <c r="Y191">
        <v>1.2889999999999999</v>
      </c>
      <c r="Z191">
        <v>1.1839999999999999</v>
      </c>
      <c r="AE191" t="s">
        <v>1844</v>
      </c>
      <c r="AF191" t="s">
        <v>1844</v>
      </c>
      <c r="AG191" t="s">
        <v>1844</v>
      </c>
      <c r="AU191" t="b">
        <f t="shared" si="40"/>
        <v>0</v>
      </c>
      <c r="AV191" t="b">
        <f t="shared" si="41"/>
        <v>0</v>
      </c>
      <c r="AW191" t="b">
        <f t="shared" si="42"/>
        <v>0</v>
      </c>
      <c r="AX191" t="b">
        <f t="shared" si="43"/>
        <v>0</v>
      </c>
      <c r="AY191" t="b">
        <f t="shared" si="44"/>
        <v>0</v>
      </c>
      <c r="AZ191" t="b">
        <f t="shared" si="45"/>
        <v>0</v>
      </c>
      <c r="BA191" t="b">
        <f t="shared" si="46"/>
        <v>0</v>
      </c>
      <c r="BB191" t="b">
        <f t="shared" si="47"/>
        <v>0</v>
      </c>
      <c r="BC191" t="b">
        <f t="shared" si="48"/>
        <v>0</v>
      </c>
      <c r="BD191" t="b">
        <f t="shared" si="49"/>
        <v>0</v>
      </c>
      <c r="BE191" t="b">
        <f t="shared" si="50"/>
        <v>0</v>
      </c>
      <c r="BF191" t="b">
        <f t="shared" si="51"/>
        <v>0</v>
      </c>
      <c r="BG191" t="b">
        <f t="shared" si="52"/>
        <v>0</v>
      </c>
      <c r="BH191" t="b">
        <f t="shared" si="53"/>
        <v>0</v>
      </c>
      <c r="BI191" t="b">
        <f t="shared" si="54"/>
        <v>0</v>
      </c>
      <c r="BJ191">
        <f t="shared" si="55"/>
        <v>1.1839999999999999</v>
      </c>
      <c r="BK191">
        <f t="shared" si="56"/>
        <v>1.2889999999999999</v>
      </c>
      <c r="BL191">
        <f t="shared" si="57"/>
        <v>1.8160000000000001</v>
      </c>
      <c r="BM191">
        <f t="shared" si="58"/>
        <v>1.343</v>
      </c>
      <c r="BN191">
        <f t="shared" si="59"/>
        <v>1.4610000000000001</v>
      </c>
    </row>
    <row r="192" spans="1:66" x14ac:dyDescent="0.55000000000000004">
      <c r="A192" s="163"/>
      <c r="B192" s="163"/>
      <c r="F192" s="152"/>
      <c r="G192" s="152">
        <v>8.6</v>
      </c>
      <c r="H192" s="152" t="s">
        <v>558</v>
      </c>
      <c r="I192" s="152"/>
      <c r="J192" s="25" t="s">
        <v>559</v>
      </c>
      <c r="M192" t="s">
        <v>69</v>
      </c>
      <c r="N192" t="s">
        <v>307</v>
      </c>
      <c r="O192" t="s">
        <v>97</v>
      </c>
      <c r="P192" t="s">
        <v>60</v>
      </c>
      <c r="Q192" t="s">
        <v>104</v>
      </c>
      <c r="R192" t="s">
        <v>71</v>
      </c>
      <c r="V192">
        <v>2.4740000000000002</v>
      </c>
      <c r="W192">
        <v>1.8160000000000001</v>
      </c>
      <c r="X192">
        <v>1.6180000000000001</v>
      </c>
      <c r="Y192">
        <v>1.6839999999999999</v>
      </c>
      <c r="Z192">
        <v>0.97399999999999998</v>
      </c>
      <c r="AA192">
        <v>1.1060000000000001</v>
      </c>
      <c r="AE192" t="s">
        <v>1846</v>
      </c>
      <c r="AH192" t="s">
        <v>1846</v>
      </c>
      <c r="AI192" t="s">
        <v>1846</v>
      </c>
      <c r="AJ192" t="s">
        <v>1846</v>
      </c>
      <c r="AU192" t="b">
        <f t="shared" si="40"/>
        <v>0</v>
      </c>
      <c r="AV192" t="b">
        <f t="shared" si="41"/>
        <v>0</v>
      </c>
      <c r="AW192" t="b">
        <f t="shared" si="42"/>
        <v>0</v>
      </c>
      <c r="AX192" t="b">
        <f t="shared" si="43"/>
        <v>0</v>
      </c>
      <c r="AY192">
        <f t="shared" si="44"/>
        <v>2.4740000000000002</v>
      </c>
      <c r="AZ192" t="b">
        <f t="shared" si="45"/>
        <v>0</v>
      </c>
      <c r="BA192" t="b">
        <f t="shared" si="46"/>
        <v>0</v>
      </c>
      <c r="BB192" t="b">
        <f t="shared" si="47"/>
        <v>0</v>
      </c>
      <c r="BC192" t="b">
        <f t="shared" si="48"/>
        <v>0</v>
      </c>
      <c r="BD192" t="b">
        <f t="shared" si="49"/>
        <v>0</v>
      </c>
      <c r="BE192" t="b">
        <f t="shared" si="50"/>
        <v>0</v>
      </c>
      <c r="BF192" t="b">
        <f t="shared" si="51"/>
        <v>0</v>
      </c>
      <c r="BG192" t="b">
        <f t="shared" si="52"/>
        <v>0</v>
      </c>
      <c r="BH192" t="b">
        <f t="shared" si="53"/>
        <v>0</v>
      </c>
      <c r="BI192" t="b">
        <f t="shared" si="54"/>
        <v>0</v>
      </c>
      <c r="BJ192">
        <f t="shared" si="55"/>
        <v>1.8160000000000001</v>
      </c>
      <c r="BK192">
        <f t="shared" si="56"/>
        <v>1.6180000000000001</v>
      </c>
      <c r="BL192">
        <f t="shared" si="57"/>
        <v>1.6839999999999999</v>
      </c>
      <c r="BM192">
        <f t="shared" si="58"/>
        <v>0.97399999999999998</v>
      </c>
      <c r="BN192">
        <f t="shared" si="59"/>
        <v>1.1060000000000001</v>
      </c>
    </row>
    <row r="193" spans="1:66" x14ac:dyDescent="0.55000000000000004">
      <c r="A193" s="163"/>
      <c r="B193" s="163"/>
      <c r="C193" t="s">
        <v>277</v>
      </c>
      <c r="E193" t="s">
        <v>560</v>
      </c>
      <c r="F193" s="152"/>
      <c r="G193" s="152"/>
      <c r="H193" s="152"/>
      <c r="I193" s="152"/>
      <c r="J193" s="25" t="s">
        <v>561</v>
      </c>
      <c r="M193" t="s">
        <v>131</v>
      </c>
      <c r="N193" t="s">
        <v>130</v>
      </c>
      <c r="O193" t="s">
        <v>93</v>
      </c>
      <c r="P193" t="s">
        <v>157</v>
      </c>
      <c r="V193">
        <v>1.395</v>
      </c>
      <c r="W193">
        <v>1.2110000000000001</v>
      </c>
      <c r="X193">
        <v>1.395</v>
      </c>
      <c r="Y193">
        <v>2.1579999999999999</v>
      </c>
      <c r="AE193" t="s">
        <v>1846</v>
      </c>
      <c r="AF193" t="s">
        <v>1846</v>
      </c>
      <c r="AG193" t="s">
        <v>1846</v>
      </c>
      <c r="AU193" t="b">
        <f t="shared" si="40"/>
        <v>0</v>
      </c>
      <c r="AV193" t="b">
        <f t="shared" si="41"/>
        <v>0</v>
      </c>
      <c r="AW193" t="b">
        <f t="shared" si="42"/>
        <v>0</v>
      </c>
      <c r="AX193" t="b">
        <f t="shared" si="43"/>
        <v>0</v>
      </c>
      <c r="AY193" t="b">
        <f t="shared" si="44"/>
        <v>0</v>
      </c>
      <c r="AZ193">
        <f t="shared" si="45"/>
        <v>2.1579999999999999</v>
      </c>
      <c r="BA193" t="b">
        <f t="shared" si="46"/>
        <v>0</v>
      </c>
      <c r="BB193" t="b">
        <f t="shared" si="47"/>
        <v>0</v>
      </c>
      <c r="BC193" t="b">
        <f t="shared" si="48"/>
        <v>0</v>
      </c>
      <c r="BD193" t="b">
        <f t="shared" si="49"/>
        <v>0</v>
      </c>
      <c r="BE193" t="b">
        <f t="shared" si="50"/>
        <v>0</v>
      </c>
      <c r="BF193" t="b">
        <f t="shared" si="51"/>
        <v>0</v>
      </c>
      <c r="BG193">
        <f t="shared" si="52"/>
        <v>1.395</v>
      </c>
      <c r="BH193">
        <f t="shared" si="53"/>
        <v>1.2110000000000001</v>
      </c>
      <c r="BI193">
        <f t="shared" si="54"/>
        <v>1.395</v>
      </c>
      <c r="BJ193" t="b">
        <f t="shared" si="55"/>
        <v>0</v>
      </c>
      <c r="BK193" t="b">
        <f t="shared" si="56"/>
        <v>0</v>
      </c>
      <c r="BL193" t="b">
        <f t="shared" si="57"/>
        <v>0</v>
      </c>
      <c r="BM193" t="b">
        <f t="shared" si="58"/>
        <v>0</v>
      </c>
      <c r="BN193" t="b">
        <f t="shared" si="59"/>
        <v>0</v>
      </c>
    </row>
    <row r="194" spans="1:66" x14ac:dyDescent="0.55000000000000004">
      <c r="A194" s="163"/>
      <c r="B194" s="163"/>
      <c r="F194" s="152"/>
      <c r="G194" s="83">
        <v>9.1</v>
      </c>
      <c r="H194" s="83" t="s">
        <v>524</v>
      </c>
      <c r="I194" s="152"/>
      <c r="J194" s="67" t="s">
        <v>113</v>
      </c>
      <c r="AU194" t="b">
        <f t="shared" si="40"/>
        <v>0</v>
      </c>
      <c r="AV194" t="b">
        <f t="shared" si="41"/>
        <v>0</v>
      </c>
      <c r="AW194" t="b">
        <f t="shared" si="42"/>
        <v>0</v>
      </c>
      <c r="AX194" t="b">
        <f t="shared" si="43"/>
        <v>0</v>
      </c>
      <c r="AY194" t="b">
        <f t="shared" si="44"/>
        <v>0</v>
      </c>
      <c r="AZ194" t="b">
        <f t="shared" si="45"/>
        <v>0</v>
      </c>
      <c r="BA194" t="b">
        <f t="shared" si="46"/>
        <v>0</v>
      </c>
      <c r="BB194" t="b">
        <f t="shared" si="47"/>
        <v>0</v>
      </c>
      <c r="BC194" t="b">
        <f t="shared" si="48"/>
        <v>0</v>
      </c>
      <c r="BD194" t="b">
        <f t="shared" si="49"/>
        <v>0</v>
      </c>
      <c r="BE194" t="b">
        <f t="shared" si="50"/>
        <v>0</v>
      </c>
      <c r="BF194" t="b">
        <f t="shared" si="51"/>
        <v>0</v>
      </c>
      <c r="BG194" t="b">
        <f t="shared" si="52"/>
        <v>0</v>
      </c>
      <c r="BH194" t="b">
        <f t="shared" si="53"/>
        <v>0</v>
      </c>
      <c r="BI194" t="b">
        <f t="shared" si="54"/>
        <v>0</v>
      </c>
      <c r="BJ194" t="b">
        <f t="shared" si="55"/>
        <v>0</v>
      </c>
      <c r="BK194" t="b">
        <f t="shared" si="56"/>
        <v>0</v>
      </c>
      <c r="BL194" t="b">
        <f t="shared" si="57"/>
        <v>0</v>
      </c>
      <c r="BM194" t="b">
        <f t="shared" si="58"/>
        <v>0</v>
      </c>
      <c r="BN194" t="b">
        <f t="shared" si="59"/>
        <v>0</v>
      </c>
    </row>
    <row r="195" spans="1:66" x14ac:dyDescent="0.55000000000000004">
      <c r="A195" s="163"/>
      <c r="B195" s="163"/>
      <c r="F195" s="152"/>
      <c r="G195" s="152">
        <v>11.1</v>
      </c>
      <c r="H195" s="152" t="s">
        <v>469</v>
      </c>
      <c r="I195" s="152"/>
      <c r="J195" t="s">
        <v>562</v>
      </c>
      <c r="M195" t="s">
        <v>131</v>
      </c>
      <c r="N195" t="s">
        <v>130</v>
      </c>
      <c r="O195" t="s">
        <v>93</v>
      </c>
      <c r="P195" t="s">
        <v>157</v>
      </c>
      <c r="V195">
        <v>1.6579999999999999</v>
      </c>
      <c r="W195">
        <v>1.145</v>
      </c>
      <c r="X195">
        <v>1.9339999999999999</v>
      </c>
      <c r="Y195">
        <v>2.25</v>
      </c>
      <c r="AE195" t="s">
        <v>1846</v>
      </c>
      <c r="AF195" t="s">
        <v>1846</v>
      </c>
      <c r="AG195" t="s">
        <v>1846</v>
      </c>
      <c r="AU195" t="b">
        <f t="shared" si="40"/>
        <v>0</v>
      </c>
      <c r="AV195" t="b">
        <f t="shared" si="41"/>
        <v>0</v>
      </c>
      <c r="AW195" t="b">
        <f t="shared" si="42"/>
        <v>0</v>
      </c>
      <c r="AX195" t="b">
        <f t="shared" si="43"/>
        <v>0</v>
      </c>
      <c r="AY195" t="b">
        <f t="shared" si="44"/>
        <v>0</v>
      </c>
      <c r="AZ195">
        <f t="shared" si="45"/>
        <v>2.25</v>
      </c>
      <c r="BA195" t="b">
        <f t="shared" si="46"/>
        <v>0</v>
      </c>
      <c r="BB195" t="b">
        <f t="shared" si="47"/>
        <v>0</v>
      </c>
      <c r="BC195" t="b">
        <f t="shared" si="48"/>
        <v>0</v>
      </c>
      <c r="BD195" t="b">
        <f t="shared" si="49"/>
        <v>0</v>
      </c>
      <c r="BE195" t="b">
        <f t="shared" si="50"/>
        <v>0</v>
      </c>
      <c r="BF195" t="b">
        <f t="shared" si="51"/>
        <v>0</v>
      </c>
      <c r="BG195">
        <f t="shared" si="52"/>
        <v>1.9339999999999999</v>
      </c>
      <c r="BH195">
        <f t="shared" si="53"/>
        <v>1.145</v>
      </c>
      <c r="BI195">
        <f t="shared" si="54"/>
        <v>1.6579999999999999</v>
      </c>
      <c r="BJ195" t="b">
        <f t="shared" si="55"/>
        <v>0</v>
      </c>
      <c r="BK195" t="b">
        <f t="shared" si="56"/>
        <v>0</v>
      </c>
      <c r="BL195" t="b">
        <f t="shared" si="57"/>
        <v>0</v>
      </c>
      <c r="BM195" t="b">
        <f t="shared" si="58"/>
        <v>0</v>
      </c>
      <c r="BN195" t="b">
        <f t="shared" si="59"/>
        <v>0</v>
      </c>
    </row>
    <row r="196" spans="1:66" x14ac:dyDescent="0.55000000000000004">
      <c r="A196" s="163"/>
      <c r="B196" s="163"/>
      <c r="F196" s="152"/>
      <c r="G196" s="152"/>
      <c r="H196" s="152"/>
      <c r="I196" s="152"/>
      <c r="J196" s="53" t="s">
        <v>563</v>
      </c>
      <c r="M196" t="s">
        <v>69</v>
      </c>
      <c r="N196" t="s">
        <v>70</v>
      </c>
      <c r="O196" t="s">
        <v>60</v>
      </c>
      <c r="P196" t="s">
        <v>104</v>
      </c>
      <c r="Q196" t="s">
        <v>71</v>
      </c>
      <c r="V196">
        <v>1.6180000000000001</v>
      </c>
      <c r="W196">
        <v>1.6180000000000001</v>
      </c>
      <c r="X196">
        <v>1.6839999999999999</v>
      </c>
      <c r="Y196">
        <v>1.026</v>
      </c>
      <c r="Z196">
        <v>0.71099999999999997</v>
      </c>
      <c r="AE196" t="s">
        <v>1846</v>
      </c>
      <c r="AF196" t="s">
        <v>1846</v>
      </c>
      <c r="AG196" t="s">
        <v>1846</v>
      </c>
      <c r="AH196" t="s">
        <v>1846</v>
      </c>
      <c r="AI196" t="s">
        <v>1846</v>
      </c>
      <c r="AU196" t="b">
        <f t="shared" si="40"/>
        <v>0</v>
      </c>
      <c r="AV196" t="b">
        <f t="shared" si="41"/>
        <v>0</v>
      </c>
      <c r="AW196" t="b">
        <f t="shared" si="42"/>
        <v>0</v>
      </c>
      <c r="AX196">
        <f t="shared" si="43"/>
        <v>1.6180000000000001</v>
      </c>
      <c r="AY196">
        <f t="shared" si="44"/>
        <v>1.6180000000000001</v>
      </c>
      <c r="AZ196" t="b">
        <f t="shared" si="45"/>
        <v>0</v>
      </c>
      <c r="BA196" t="b">
        <f t="shared" si="46"/>
        <v>0</v>
      </c>
      <c r="BB196" t="b">
        <f t="shared" si="47"/>
        <v>0</v>
      </c>
      <c r="BC196" t="b">
        <f t="shared" si="48"/>
        <v>0</v>
      </c>
      <c r="BD196" t="b">
        <f t="shared" si="49"/>
        <v>0</v>
      </c>
      <c r="BE196" t="b">
        <f t="shared" si="50"/>
        <v>0</v>
      </c>
      <c r="BF196" t="b">
        <f t="shared" si="51"/>
        <v>0</v>
      </c>
      <c r="BG196" t="b">
        <f t="shared" si="52"/>
        <v>0</v>
      </c>
      <c r="BH196" t="b">
        <f t="shared" si="53"/>
        <v>0</v>
      </c>
      <c r="BI196" t="b">
        <f t="shared" si="54"/>
        <v>0</v>
      </c>
      <c r="BJ196" t="b">
        <f t="shared" si="55"/>
        <v>0</v>
      </c>
      <c r="BK196" t="b">
        <f t="shared" si="56"/>
        <v>0</v>
      </c>
      <c r="BL196">
        <f t="shared" si="57"/>
        <v>1.6839999999999999</v>
      </c>
      <c r="BM196">
        <f t="shared" si="58"/>
        <v>1.026</v>
      </c>
      <c r="BN196">
        <f t="shared" si="59"/>
        <v>0.71099999999999997</v>
      </c>
    </row>
    <row r="197" spans="1:66" x14ac:dyDescent="0.55000000000000004">
      <c r="A197" s="163">
        <v>41</v>
      </c>
      <c r="B197" s="163" t="s">
        <v>564</v>
      </c>
      <c r="C197" t="s">
        <v>277</v>
      </c>
      <c r="E197" t="s">
        <v>565</v>
      </c>
      <c r="F197" s="152" t="s">
        <v>566</v>
      </c>
      <c r="G197" s="152">
        <v>6.8</v>
      </c>
      <c r="H197" s="152" t="s">
        <v>567</v>
      </c>
      <c r="I197" s="152" t="s">
        <v>39</v>
      </c>
      <c r="J197" t="s">
        <v>568</v>
      </c>
      <c r="M197" t="s">
        <v>157</v>
      </c>
      <c r="N197" t="s">
        <v>94</v>
      </c>
      <c r="O197" t="s">
        <v>108</v>
      </c>
      <c r="P197" t="s">
        <v>156</v>
      </c>
      <c r="Q197" t="s">
        <v>155</v>
      </c>
      <c r="R197" t="s">
        <v>131</v>
      </c>
      <c r="S197" t="s">
        <v>130</v>
      </c>
      <c r="T197" t="s">
        <v>93</v>
      </c>
      <c r="V197">
        <v>1.619</v>
      </c>
      <c r="W197">
        <v>1.1850000000000001</v>
      </c>
      <c r="X197">
        <v>1.1850000000000001</v>
      </c>
      <c r="Y197">
        <v>0.98799999999999999</v>
      </c>
      <c r="Z197">
        <v>1.264</v>
      </c>
      <c r="AA197">
        <v>0.71099999999999997</v>
      </c>
      <c r="AB197">
        <v>0.79</v>
      </c>
      <c r="AC197">
        <v>0.71099999999999997</v>
      </c>
      <c r="AF197" t="s">
        <v>1844</v>
      </c>
      <c r="AG197" t="s">
        <v>1844</v>
      </c>
      <c r="AH197" t="s">
        <v>1844</v>
      </c>
      <c r="AK197" t="s">
        <v>1846</v>
      </c>
      <c r="AL197" t="s">
        <v>1851</v>
      </c>
      <c r="AU197" t="b">
        <f t="shared" si="40"/>
        <v>0</v>
      </c>
      <c r="AV197" t="b">
        <f t="shared" si="41"/>
        <v>0</v>
      </c>
      <c r="AW197" t="b">
        <f t="shared" si="42"/>
        <v>0</v>
      </c>
      <c r="AX197" t="b">
        <f t="shared" si="43"/>
        <v>0</v>
      </c>
      <c r="AY197" t="b">
        <f t="shared" si="44"/>
        <v>0</v>
      </c>
      <c r="AZ197">
        <f t="shared" si="45"/>
        <v>1.619</v>
      </c>
      <c r="BA197">
        <f t="shared" si="46"/>
        <v>1.1850000000000001</v>
      </c>
      <c r="BB197">
        <f t="shared" si="47"/>
        <v>1.1850000000000001</v>
      </c>
      <c r="BC197">
        <f t="shared" si="48"/>
        <v>0.98799999999999999</v>
      </c>
      <c r="BD197">
        <f t="shared" si="49"/>
        <v>1.264</v>
      </c>
      <c r="BE197" t="b">
        <f t="shared" si="50"/>
        <v>0</v>
      </c>
      <c r="BF197" t="b">
        <f t="shared" si="51"/>
        <v>0</v>
      </c>
      <c r="BG197">
        <f t="shared" si="52"/>
        <v>0.71099999999999997</v>
      </c>
      <c r="BH197">
        <f t="shared" si="53"/>
        <v>0.79</v>
      </c>
      <c r="BI197">
        <f t="shared" si="54"/>
        <v>0.71099999999999997</v>
      </c>
      <c r="BJ197" t="b">
        <f t="shared" si="55"/>
        <v>0</v>
      </c>
      <c r="BK197" t="b">
        <f t="shared" si="56"/>
        <v>0</v>
      </c>
      <c r="BL197" t="b">
        <f t="shared" si="57"/>
        <v>0</v>
      </c>
      <c r="BM197" t="b">
        <f t="shared" si="58"/>
        <v>0</v>
      </c>
      <c r="BN197" t="b">
        <f t="shared" si="59"/>
        <v>0</v>
      </c>
    </row>
    <row r="198" spans="1:66" x14ac:dyDescent="0.55000000000000004">
      <c r="A198" s="163"/>
      <c r="B198" s="163"/>
      <c r="F198" s="152"/>
      <c r="G198" s="152"/>
      <c r="H198" s="152"/>
      <c r="I198" s="152"/>
      <c r="J198" t="s">
        <v>569</v>
      </c>
      <c r="M198" t="s">
        <v>100</v>
      </c>
      <c r="N198" t="s">
        <v>98</v>
      </c>
      <c r="O198" t="s">
        <v>99</v>
      </c>
      <c r="P198" t="s">
        <v>70</v>
      </c>
      <c r="Q198" t="s">
        <v>104</v>
      </c>
      <c r="V198">
        <v>1.79</v>
      </c>
      <c r="W198">
        <v>1.3420000000000001</v>
      </c>
      <c r="X198">
        <v>1.2729999999999999</v>
      </c>
      <c r="Y198">
        <v>1.228</v>
      </c>
      <c r="Z198">
        <v>1.077</v>
      </c>
      <c r="AI198" t="s">
        <v>1844</v>
      </c>
      <c r="AU198">
        <f t="shared" ref="AU198:AU261" si="60">IF(OR(M198="D-53", M198="53-D"), V198, IF(OR(N198="D-53", N198="53-D"), W198, IF(OR(O198="D-53", O198="53-D"), X198, IF(OR(P198="D-53", P198="53-D"), Y198, IF(OR(Q198="D-53", Q198="53-D"), Z198, IF(OR(R198="D-53", R198="53-D"), AA198, IF(OR(S198="D-53", S198="53-D"), AB198, IF(OR(T198="D-53", T198="53-D"), AC198, IF(OR(U198="D-53", U198="53-D"), AD198)))))))))</f>
        <v>1.79</v>
      </c>
      <c r="AV198">
        <f t="shared" ref="AV198:AV261" si="61">IF(OR(M198="M-54", M198="54-M"), V198, IF(OR(N198="M-54", N198="54-M"), W198, IF(OR(O198="M-54", O198="54-M"), X198, IF(OR(P198="M-54", P198="54-M"), Y198, IF(OR(Q198="M-54", Q198="54-M"), Z198, IF(OR(R198="M-54", R198="54-M"), AA198, IF(OR(S198="M-54", S198="54-M"), AB198, IF(OR(T198="M-54", T198="54-M"), AC198, IF(OR(U198="M-54", U198="54-M"), AD198)))))))))</f>
        <v>1.3420000000000001</v>
      </c>
      <c r="AW198">
        <f t="shared" ref="AW198:AW261" si="62">IF(OR(M198="D-54", M198="54-D"), V198, IF(OR(N198="D-54", N198="54-D"), W198, IF(OR(O198="D-54", O198="54-D"), X198, IF(OR(P198="D-54", P198="54-D"), Y198, IF(OR(Q198="D-54", Q198="54-D"), Z198, IF(OR(R198="D-54", R198="54-D"), AA198, IF(OR(S198="D-54", S198="54-D"), AB198, IF(OR(T198="D-54", T198="54-D"), AC198, IF(OR(U198="D-54", U198="54-D"), AD198)))))))))</f>
        <v>1.2729999999999999</v>
      </c>
      <c r="AX198">
        <f t="shared" ref="AX198:AX261" si="63">IF(OR(M198="M-55", M198="55-M"), V198, IF(OR(N198="M-55", N198="55-M"), W198, IF(OR(O198="M-55", O198="55-M"), X198, IF(OR(P198="M-55", P198="55-M"), Y198, IF(OR(Q198="M-55", Q198="55-M"), Z198, IF(OR(R198="M-55", R198="55-M"), AA198, IF(OR(S198="M-55", S198="55-M"), AB198, IF(OR(T198="M-55", T198="55-M"), AC198, IF(OR(U198="M-55", U198="55-M"), AD198)))))))))</f>
        <v>1.228</v>
      </c>
      <c r="AY198" t="b">
        <f t="shared" ref="AY198:AY261" si="64">IF(OR(M198="D-55", M198="55-D"), V198, IF(OR(N198="D-55", N198="55-D"), W198, IF(OR(O198="D-55", O198="55-D"), X198, IF(OR(P198="D-55", P198="55-D"), Y198, IF(OR(Q198="D-55", Q198="55-D"), Z198, IF(OR(R198="D-55", R198="55-D"), AA198, IF(OR(S198="D-55", S198="55-D"), AB198, IF(OR(T198="D-55", T198="55-D"), AC198, IF(OR(U198="D-55", U198="55-D"), AD198)))))))))</f>
        <v>0</v>
      </c>
      <c r="AZ198" t="b">
        <f t="shared" ref="AZ198:AZ261" si="65">IF(OR(M198="D-63", M198="63-D"), V198, IF(OR(N198="D-63", N198="63-D"), W198, IF(OR(O198="D-63", O198="63-D"), X198, IF(OR(P198="D-63", P198="63-D"), Y198, IF(OR(Q198="D-63", Q198="63-D"), Z198, IF(OR(R198="D-63", R198="63-D"), AA198, IF(OR(S198="D-63", S198="63-D"), AB198, IF(OR(T198="D-63", T198="63-D"), AC198, IF(OR(U198="D-63", U198="63-D"), AD198)))))))))</f>
        <v>0</v>
      </c>
      <c r="BA198" t="b">
        <f t="shared" ref="BA198:BA261" si="66">IF(OR(M198="M-64", M198="64-M"), V198, IF(OR(N198="M-64", N198="64-M"), W198, IF(OR(O198="M-64", O198="64-M"), X198, IF(OR(P198="M-64", P198="64-M"), Y198, IF(OR(Q198="M-64", Q198="64-M"), Z198, IF(OR(R198="M-64", R198="64-M"), AA198, IF(OR(S198="M-64", S198="64-M"), AB198, IF(OR(T198="M-64", T198="64-M"), AC198, IF(OR(U198="M-64", U198="64-M"), AD198)))))))))</f>
        <v>0</v>
      </c>
      <c r="BB198" t="b">
        <f t="shared" ref="BB198:BB261" si="67">IF(OR(M198="D-64", M198="64-D"), V198, IF(OR(N198="D-64", N198="64-D"), W198, IF(OR(O198="D-64", O198="64-D"), X198, IF(OR(P198="D-64", P198="64-D"), Y198, IF(OR(Q198="D-64", Q198="64-D"), Z198, IF(OR(R198="D-64", R198="64-D"), AA198, IF(OR(S198="D-64", S198="64-D"), AB198, IF(OR(T198="D-64", T198="64-D"), AC198, IF(OR(U198="D-64", U198="64-D"), AD198)))))))))</f>
        <v>0</v>
      </c>
      <c r="BC198" t="b">
        <f t="shared" ref="BC198:BC261" si="68">IF(OR(M198="M-65", M198="65-M"), V198, IF(OR(N198="M-65", N198="65-M"), W198, IF(OR(O198="M-65", O198="65-M"), X198, IF(OR(P198="M-65", P198="65-M"), Y198, IF(OR(Q198="M-65", Q198="65-M"), Z198, IF(OR(R198="M-65", R198="65-M"), AA198, IF(OR(S198="M-65", S198="65-M"), AB198, IF(OR(T198="M-65", T198="65-M"), AC198, IF(OR(U198="M-65", U198="65-M"), AD198)))))))))</f>
        <v>0</v>
      </c>
      <c r="BD198" t="b">
        <f t="shared" ref="BD198:BD261" si="69">IF(OR(M198="D-65", M198="65-D"), V198, IF(OR(N198="D-65", N198="65-D"), W198, IF(OR(O198="D-65", O198="65-D"), X198, IF(OR(P198="D-65", P198="65-D"), Y198, IF(OR(Q198="D-65", Q198="65-D"), Z198, IF(OR(R198="D-65", R198="65-D"), AA198, IF(OR(S198="D-65", S198="65-D"), AB198, IF(OR(T198="D-65", T198="65-D"), AC198, IF(OR(U198="D-65", U198="65-D"), AD198)))))))))</f>
        <v>0</v>
      </c>
      <c r="BE198" t="b">
        <f t="shared" ref="BE198:BE261" si="70">IF(OR(M198="D-73", M198="73-D"), V198, IF(OR(N198="D-73", N198="73-D"), W198, IF(OR(O198="D-73", O198="73-D"), X198, IF(OR(P198="D-73", P198="73-D"), Y198, IF(OR(Q198="D-73", Q198="73-D"), Z198, IF(OR(R198="D-73", R198="73-D"), AA198, IF(OR(S198="D-73", S198="73-D"), AB198, IF(OR(T198="D-73", T198="73-D"), AC198, IF(OR(U198="D-73", U198="73-D"), AD198)))))))))</f>
        <v>0</v>
      </c>
      <c r="BF198" t="b">
        <f t="shared" ref="BF198:BF261" si="71">IF(OR(M198="M-74", M198="74-M"), V198, IF(OR(N198="M-74", N198="74-M"), W198, IF(OR(O198="M-74", O198="74-M"), X198, IF(OR(P198="M-74", P198="74-M"), Y198, IF(OR(Q198="M-74", Q198="74-M"), Z198, IF(OR(R198="M-74", R198="74-M"), AA198, IF(OR(S198="M-74", S198="74-M"), AB198, IF(OR(T198="M-74", T198="74-M"), AC198, IF(OR(U198="M-74", U198="74-M"), AD198)))))))))</f>
        <v>0</v>
      </c>
      <c r="BG198" t="b">
        <f t="shared" ref="BG198:BG261" si="72">IF(OR(M198="D-74", M198="74-D"), V198, IF(OR(N198="D-74", N198="74-D"), W198, IF(OR(O198="D-74", O198="74-D"), X198, IF(OR(P198="D-74", P198="74-D"), Y198, IF(OR(Q198="D-74", Q198="74-D"), Z198, IF(OR(R198="D-74", R198="74-D"), AA198, IF(OR(S198="D-74", S198="74-D"), AB198, IF(OR(T198="D-74", T198="74-D"), AC198, IF(OR(U198="D-74", U198="74-D"), AD198)))))))))</f>
        <v>0</v>
      </c>
      <c r="BH198" t="b">
        <f t="shared" ref="BH198:BH261" si="73">IF(OR(M198="M-75", M198="75-M"), V198, IF(OR(N198="M-75", N198="75-M"), W198, IF(OR(O198="M-75", O198="75-M"), X198, IF(OR(P198="M-75", P198="75-M"), Y198, IF(OR(Q198="M-75", Q198="75-M"), Z198, IF(OR(R198="M-75", R198="75-M"), AA198, IF(OR(S198="M-75", S198="75-M"), AB198, IF(OR(T198="M-75", T198="75-M"), AC198, IF(OR(U198="M-75", U198="75-M"), AD198)))))))))</f>
        <v>0</v>
      </c>
      <c r="BI198" t="b">
        <f t="shared" ref="BI198:BI261" si="74">IF(OR(M198="D-75", M198="75-D"), V198, IF(OR(N198="D-75", N198="75-D"), W198, IF(OR(O198="D-75", O198="75-D"), X198, IF(OR(P198="D-75", P198="75-D"), Y198, IF(OR(Q198="D-75", Q198="75-D"), Z198, IF(OR(R198="D-75", R198="75-D"), AA198, IF(OR(S198="D-75", S198="75-D"), AB198, IF(OR(T198="D-75", T198="75-D"), AC198, IF(OR(U198="D-75", U198="75-D"), AD198)))))))))</f>
        <v>0</v>
      </c>
      <c r="BJ198" t="b">
        <f t="shared" ref="BJ198:BJ261" si="75">IF(OR(M198="D-83", M198="83-D"), V198, IF(OR(N198="D-83", N198="83-D"), W198, IF(OR(O198="D-83", O198="83-D"), X198, IF(OR(P198="D-83", P198="83-D"), Y198, IF(OR(Q198="D-83", Q198="83-D"), Z198, IF(OR(R198="D-83", R198="83-D"), AA198, IF(OR(S198="D-83", S198="83-D"), AB198, IF(OR(T198="D-83", T198="83-D"), AC198, IF(OR(U198="D-83", U198="83-D"), AD198)))))))))</f>
        <v>0</v>
      </c>
      <c r="BK198" t="b">
        <f t="shared" ref="BK198:BK261" si="76">IF(OR(M198="M-84", M198="84-M"), V198, IF(OR(N198="M-84", N198="84-M"), W198, IF(OR(O198="M-84", O198="84-M"), X198, IF(OR(P198="M-84", P198="84-M"), Y198, IF(OR(Q198="M-84", Q198="84-M"), Z198, IF(OR(R198="M-84", R198="84-M"), AA198, IF(OR(S198="M-84", S198="84-M"), AB198, IF(OR(T198="M-84", T198="84-M"), AC198, IF(OR(U198="M-84", U198="84-M"), AD198)))))))))</f>
        <v>0</v>
      </c>
      <c r="BL198" t="b">
        <f t="shared" ref="BL198:BL261" si="77">IF(OR(M198="D-84", M198="84-D"), V198, IF(OR(N198="D-84", N198="84-D"), W198, IF(OR(O198="D-84", O198="84-D"), X198, IF(OR(P198="D-84", P198="84-D"), Y198, IF(OR(Q198="D-84", Q198="84-D"), Z198, IF(OR(R198="D-84", R198="84-D"), AA198, IF(OR(S198="D-84", S198="84-D"), AB198, IF(OR(T198="D-84", T198="84-D"), AC198, IF(OR(U198="D-84", U198="84-D"), AD198)))))))))</f>
        <v>0</v>
      </c>
      <c r="BM198">
        <f t="shared" ref="BM198:BM261" si="78">IF(OR(M198="M-85", M198="85-M"), V198, IF(OR(N198="M-85", N198="85-M"), W198, IF(OR(O198="M-85", O198="85-M"), X198, IF(OR(P198="M-85", P198="85-M"), Y198, IF(OR(Q198="M-85", Q198="85-M"), Z198, IF(OR(R198="M-85", R198="85-M"), AA198, IF(OR(S198="M-85", S198="85-M"), AB198, IF(OR(T198="M-85", T198="85-M"), AC198, IF(OR(U198="M-85", U198="85-M"), AD198)))))))))</f>
        <v>1.077</v>
      </c>
      <c r="BN198" t="b">
        <f t="shared" ref="BN198:BN261" si="79">IF(OR(M198="D-85", M198="85-D"), V198, IF(OR(N198="D-85", N198="85-D"), W198, IF(OR(O198="D-85", O198="85-D"), X198, IF(OR(P198="D-85", P198="85-D"), Y198, IF(OR(Q198="D-85", Q198="85-D"), Z198, IF(OR(R198="D-85", R198="85-D"), AA198, IF(OR(S198="D-85", S198="85-D"), AB198, IF(OR(T198="D-85", T198="85-D"), AC198, IF(OR(U198="D-85", U198="85-D"), AD198)))))))))</f>
        <v>0</v>
      </c>
    </row>
    <row r="199" spans="1:66" x14ac:dyDescent="0.55000000000000004">
      <c r="A199" s="163">
        <v>42</v>
      </c>
      <c r="B199" s="163" t="s">
        <v>570</v>
      </c>
      <c r="F199" s="152" t="s">
        <v>571</v>
      </c>
      <c r="G199" s="83">
        <v>6</v>
      </c>
      <c r="H199" s="83" t="s">
        <v>572</v>
      </c>
      <c r="I199" s="152" t="s">
        <v>39</v>
      </c>
      <c r="J199" t="s">
        <v>573</v>
      </c>
      <c r="M199" t="s">
        <v>100</v>
      </c>
      <c r="N199" t="s">
        <v>98</v>
      </c>
      <c r="O199" t="s">
        <v>99</v>
      </c>
      <c r="P199" t="s">
        <v>70</v>
      </c>
      <c r="Q199" t="s">
        <v>69</v>
      </c>
      <c r="R199" t="s">
        <v>60</v>
      </c>
      <c r="S199" t="s">
        <v>104</v>
      </c>
      <c r="T199" t="s">
        <v>71</v>
      </c>
      <c r="V199">
        <v>1.1850000000000001</v>
      </c>
      <c r="W199">
        <v>1.7370000000000001</v>
      </c>
      <c r="X199">
        <v>1.4610000000000001</v>
      </c>
      <c r="Y199">
        <v>0.90900000000000003</v>
      </c>
      <c r="Z199">
        <v>1.3819999999999999</v>
      </c>
      <c r="AA199">
        <v>1.3819999999999999</v>
      </c>
      <c r="AB199">
        <v>1.224</v>
      </c>
      <c r="AC199">
        <v>1.0669999999999999</v>
      </c>
      <c r="AJ199" t="s">
        <v>1844</v>
      </c>
      <c r="AK199" t="s">
        <v>1844</v>
      </c>
      <c r="AU199">
        <f t="shared" si="60"/>
        <v>1.1850000000000001</v>
      </c>
      <c r="AV199">
        <f t="shared" si="61"/>
        <v>1.7370000000000001</v>
      </c>
      <c r="AW199">
        <f t="shared" si="62"/>
        <v>1.4610000000000001</v>
      </c>
      <c r="AX199">
        <f t="shared" si="63"/>
        <v>0.90900000000000003</v>
      </c>
      <c r="AY199">
        <f t="shared" si="64"/>
        <v>1.3819999999999999</v>
      </c>
      <c r="AZ199" t="b">
        <f t="shared" si="65"/>
        <v>0</v>
      </c>
      <c r="BA199" t="b">
        <f t="shared" si="66"/>
        <v>0</v>
      </c>
      <c r="BB199" t="b">
        <f t="shared" si="67"/>
        <v>0</v>
      </c>
      <c r="BC199" t="b">
        <f t="shared" si="68"/>
        <v>0</v>
      </c>
      <c r="BD199" t="b">
        <f t="shared" si="69"/>
        <v>0</v>
      </c>
      <c r="BE199" t="b">
        <f t="shared" si="70"/>
        <v>0</v>
      </c>
      <c r="BF199" t="b">
        <f t="shared" si="71"/>
        <v>0</v>
      </c>
      <c r="BG199" t="b">
        <f t="shared" si="72"/>
        <v>0</v>
      </c>
      <c r="BH199" t="b">
        <f t="shared" si="73"/>
        <v>0</v>
      </c>
      <c r="BI199" t="b">
        <f t="shared" si="74"/>
        <v>0</v>
      </c>
      <c r="BJ199" t="b">
        <f t="shared" si="75"/>
        <v>0</v>
      </c>
      <c r="BK199" t="b">
        <f t="shared" si="76"/>
        <v>0</v>
      </c>
      <c r="BL199">
        <f t="shared" si="77"/>
        <v>1.3819999999999999</v>
      </c>
      <c r="BM199">
        <f t="shared" si="78"/>
        <v>1.224</v>
      </c>
      <c r="BN199">
        <f t="shared" si="79"/>
        <v>1.0669999999999999</v>
      </c>
    </row>
    <row r="200" spans="1:66" x14ac:dyDescent="0.55000000000000004">
      <c r="A200" s="163"/>
      <c r="B200" s="163"/>
      <c r="C200" t="s">
        <v>123</v>
      </c>
      <c r="E200" t="s">
        <v>574</v>
      </c>
      <c r="F200" s="152"/>
      <c r="G200" s="152">
        <v>6.11</v>
      </c>
      <c r="H200" s="152" t="s">
        <v>575</v>
      </c>
      <c r="I200" s="152"/>
      <c r="J200" s="25" t="s">
        <v>576</v>
      </c>
      <c r="M200" t="s">
        <v>157</v>
      </c>
      <c r="N200" t="s">
        <v>94</v>
      </c>
      <c r="O200" t="s">
        <v>108</v>
      </c>
      <c r="P200" t="s">
        <v>156</v>
      </c>
      <c r="Q200" t="s">
        <v>155</v>
      </c>
      <c r="R200" t="s">
        <v>131</v>
      </c>
      <c r="S200" t="s">
        <v>130</v>
      </c>
      <c r="T200" t="s">
        <v>93</v>
      </c>
      <c r="V200">
        <v>1.895</v>
      </c>
      <c r="W200">
        <v>1.579</v>
      </c>
      <c r="X200">
        <v>1.5</v>
      </c>
      <c r="Y200">
        <v>1.224</v>
      </c>
      <c r="Z200">
        <v>1.8160000000000001</v>
      </c>
      <c r="AA200">
        <v>0.71099999999999997</v>
      </c>
      <c r="AB200">
        <v>1.0529999999999999</v>
      </c>
      <c r="AC200">
        <v>1.2110000000000001</v>
      </c>
      <c r="AK200" t="s">
        <v>1844</v>
      </c>
      <c r="AL200" t="s">
        <v>1844</v>
      </c>
      <c r="AU200" t="b">
        <f t="shared" si="60"/>
        <v>0</v>
      </c>
      <c r="AV200" t="b">
        <f t="shared" si="61"/>
        <v>0</v>
      </c>
      <c r="AW200" t="b">
        <f t="shared" si="62"/>
        <v>0</v>
      </c>
      <c r="AX200" t="b">
        <f t="shared" si="63"/>
        <v>0</v>
      </c>
      <c r="AY200" t="b">
        <f t="shared" si="64"/>
        <v>0</v>
      </c>
      <c r="AZ200">
        <f t="shared" si="65"/>
        <v>1.895</v>
      </c>
      <c r="BA200">
        <f t="shared" si="66"/>
        <v>1.579</v>
      </c>
      <c r="BB200">
        <f t="shared" si="67"/>
        <v>1.5</v>
      </c>
      <c r="BC200">
        <f t="shared" si="68"/>
        <v>1.224</v>
      </c>
      <c r="BD200">
        <f t="shared" si="69"/>
        <v>1.8160000000000001</v>
      </c>
      <c r="BE200" t="b">
        <f t="shared" si="70"/>
        <v>0</v>
      </c>
      <c r="BF200" t="b">
        <f t="shared" si="71"/>
        <v>0</v>
      </c>
      <c r="BG200">
        <f t="shared" si="72"/>
        <v>1.2110000000000001</v>
      </c>
      <c r="BH200">
        <f t="shared" si="73"/>
        <v>1.0529999999999999</v>
      </c>
      <c r="BI200">
        <f t="shared" si="74"/>
        <v>0.71099999999999997</v>
      </c>
      <c r="BJ200" t="b">
        <f t="shared" si="75"/>
        <v>0</v>
      </c>
      <c r="BK200" t="b">
        <f t="shared" si="76"/>
        <v>0</v>
      </c>
      <c r="BL200" t="b">
        <f t="shared" si="77"/>
        <v>0</v>
      </c>
      <c r="BM200" t="b">
        <f t="shared" si="78"/>
        <v>0</v>
      </c>
      <c r="BN200" t="b">
        <f t="shared" si="79"/>
        <v>0</v>
      </c>
    </row>
    <row r="201" spans="1:66" x14ac:dyDescent="0.55000000000000004">
      <c r="A201" s="163"/>
      <c r="B201" s="163"/>
      <c r="F201" s="152"/>
      <c r="G201" s="152"/>
      <c r="H201" s="152"/>
      <c r="I201" s="152"/>
      <c r="J201" s="93" t="s">
        <v>577</v>
      </c>
      <c r="M201" t="s">
        <v>70</v>
      </c>
      <c r="N201" t="s">
        <v>99</v>
      </c>
      <c r="O201" t="s">
        <v>98</v>
      </c>
      <c r="P201" t="s">
        <v>100</v>
      </c>
      <c r="Q201" t="s">
        <v>71</v>
      </c>
      <c r="R201" t="s">
        <v>104</v>
      </c>
      <c r="S201" t="s">
        <v>60</v>
      </c>
      <c r="V201">
        <v>1.026</v>
      </c>
      <c r="W201">
        <v>1.5529999999999999</v>
      </c>
      <c r="X201">
        <v>1.5</v>
      </c>
      <c r="Y201">
        <v>1.29</v>
      </c>
      <c r="Z201">
        <v>1.079</v>
      </c>
      <c r="AA201">
        <v>1.1060000000000001</v>
      </c>
      <c r="AB201">
        <v>1.1319999999999999</v>
      </c>
      <c r="AJ201" t="s">
        <v>1844</v>
      </c>
      <c r="AK201" t="s">
        <v>1844</v>
      </c>
      <c r="AU201">
        <f t="shared" si="60"/>
        <v>1.29</v>
      </c>
      <c r="AV201">
        <f t="shared" si="61"/>
        <v>1.5</v>
      </c>
      <c r="AW201">
        <f t="shared" si="62"/>
        <v>1.5529999999999999</v>
      </c>
      <c r="AX201">
        <f t="shared" si="63"/>
        <v>1.026</v>
      </c>
      <c r="AY201" t="b">
        <f t="shared" si="64"/>
        <v>0</v>
      </c>
      <c r="AZ201" t="b">
        <f t="shared" si="65"/>
        <v>0</v>
      </c>
      <c r="BA201" t="b">
        <f t="shared" si="66"/>
        <v>0</v>
      </c>
      <c r="BB201" t="b">
        <f t="shared" si="67"/>
        <v>0</v>
      </c>
      <c r="BC201" t="b">
        <f t="shared" si="68"/>
        <v>0</v>
      </c>
      <c r="BD201" t="b">
        <f t="shared" si="69"/>
        <v>0</v>
      </c>
      <c r="BE201" t="b">
        <f t="shared" si="70"/>
        <v>0</v>
      </c>
      <c r="BF201" t="b">
        <f t="shared" si="71"/>
        <v>0</v>
      </c>
      <c r="BG201" t="b">
        <f t="shared" si="72"/>
        <v>0</v>
      </c>
      <c r="BH201" t="b">
        <f t="shared" si="73"/>
        <v>0</v>
      </c>
      <c r="BI201" t="b">
        <f t="shared" si="74"/>
        <v>0</v>
      </c>
      <c r="BJ201" t="b">
        <f t="shared" si="75"/>
        <v>0</v>
      </c>
      <c r="BK201" t="b">
        <f t="shared" si="76"/>
        <v>0</v>
      </c>
      <c r="BL201">
        <f t="shared" si="77"/>
        <v>1.1319999999999999</v>
      </c>
      <c r="BM201">
        <f t="shared" si="78"/>
        <v>1.1060000000000001</v>
      </c>
      <c r="BN201">
        <f t="shared" si="79"/>
        <v>1.079</v>
      </c>
    </row>
    <row r="202" spans="1:66" x14ac:dyDescent="0.55000000000000004">
      <c r="A202" s="163">
        <v>43</v>
      </c>
      <c r="B202" s="170" t="s">
        <v>578</v>
      </c>
      <c r="C202" s="36"/>
      <c r="D202" s="36"/>
      <c r="E202" s="36"/>
      <c r="F202" s="171" t="s">
        <v>579</v>
      </c>
      <c r="G202" s="83">
        <v>6.9</v>
      </c>
      <c r="H202" s="83" t="s">
        <v>580</v>
      </c>
      <c r="I202" s="152" t="s">
        <v>34</v>
      </c>
      <c r="J202" s="67" t="s">
        <v>268</v>
      </c>
      <c r="K202" s="215"/>
      <c r="AU202" t="b">
        <f t="shared" si="60"/>
        <v>0</v>
      </c>
      <c r="AV202" t="b">
        <f t="shared" si="61"/>
        <v>0</v>
      </c>
      <c r="AW202" t="b">
        <f t="shared" si="62"/>
        <v>0</v>
      </c>
      <c r="AX202" t="b">
        <f t="shared" si="63"/>
        <v>0</v>
      </c>
      <c r="AY202" t="b">
        <f t="shared" si="64"/>
        <v>0</v>
      </c>
      <c r="AZ202" t="b">
        <f t="shared" si="65"/>
        <v>0</v>
      </c>
      <c r="BA202" t="b">
        <f t="shared" si="66"/>
        <v>0</v>
      </c>
      <c r="BB202" t="b">
        <f t="shared" si="67"/>
        <v>0</v>
      </c>
      <c r="BC202" t="b">
        <f t="shared" si="68"/>
        <v>0</v>
      </c>
      <c r="BD202" t="b">
        <f t="shared" si="69"/>
        <v>0</v>
      </c>
      <c r="BE202" t="b">
        <f t="shared" si="70"/>
        <v>0</v>
      </c>
      <c r="BF202" t="b">
        <f t="shared" si="71"/>
        <v>0</v>
      </c>
      <c r="BG202" t="b">
        <f t="shared" si="72"/>
        <v>0</v>
      </c>
      <c r="BH202" t="b">
        <f t="shared" si="73"/>
        <v>0</v>
      </c>
      <c r="BI202" t="b">
        <f t="shared" si="74"/>
        <v>0</v>
      </c>
      <c r="BJ202" t="b">
        <f t="shared" si="75"/>
        <v>0</v>
      </c>
      <c r="BK202" t="b">
        <f t="shared" si="76"/>
        <v>0</v>
      </c>
      <c r="BL202" t="b">
        <f t="shared" si="77"/>
        <v>0</v>
      </c>
      <c r="BM202" t="b">
        <f t="shared" si="78"/>
        <v>0</v>
      </c>
      <c r="BN202" t="b">
        <f t="shared" si="79"/>
        <v>0</v>
      </c>
    </row>
    <row r="203" spans="1:66" x14ac:dyDescent="0.55000000000000004">
      <c r="A203" s="163"/>
      <c r="B203" s="170"/>
      <c r="C203" s="36"/>
      <c r="D203" s="36"/>
      <c r="E203" s="36"/>
      <c r="F203" s="171"/>
      <c r="G203" s="152">
        <v>7.2</v>
      </c>
      <c r="H203" s="152" t="s">
        <v>581</v>
      </c>
      <c r="I203" s="152"/>
      <c r="J203" t="s">
        <v>582</v>
      </c>
      <c r="K203" s="215"/>
      <c r="M203" t="s">
        <v>131</v>
      </c>
      <c r="N203" t="s">
        <v>130</v>
      </c>
      <c r="O203" t="s">
        <v>93</v>
      </c>
      <c r="V203">
        <v>0.73699999999999999</v>
      </c>
      <c r="W203">
        <v>0.76300000000000001</v>
      </c>
      <c r="X203">
        <v>0.81599999999999995</v>
      </c>
      <c r="AE203" t="s">
        <v>1846</v>
      </c>
      <c r="AF203" t="s">
        <v>1846</v>
      </c>
      <c r="AG203" t="s">
        <v>1852</v>
      </c>
      <c r="AU203" t="b">
        <f t="shared" si="60"/>
        <v>0</v>
      </c>
      <c r="AV203" t="b">
        <f t="shared" si="61"/>
        <v>0</v>
      </c>
      <c r="AW203" t="b">
        <f t="shared" si="62"/>
        <v>0</v>
      </c>
      <c r="AX203" t="b">
        <f t="shared" si="63"/>
        <v>0</v>
      </c>
      <c r="AY203" t="b">
        <f t="shared" si="64"/>
        <v>0</v>
      </c>
      <c r="AZ203" t="b">
        <f t="shared" si="65"/>
        <v>0</v>
      </c>
      <c r="BA203" t="b">
        <f t="shared" si="66"/>
        <v>0</v>
      </c>
      <c r="BB203" t="b">
        <f t="shared" si="67"/>
        <v>0</v>
      </c>
      <c r="BC203" t="b">
        <f t="shared" si="68"/>
        <v>0</v>
      </c>
      <c r="BD203" t="b">
        <f t="shared" si="69"/>
        <v>0</v>
      </c>
      <c r="BE203" t="b">
        <f t="shared" si="70"/>
        <v>0</v>
      </c>
      <c r="BF203" t="b">
        <f t="shared" si="71"/>
        <v>0</v>
      </c>
      <c r="BG203">
        <f t="shared" si="72"/>
        <v>0.81599999999999995</v>
      </c>
      <c r="BH203">
        <f t="shared" si="73"/>
        <v>0.76300000000000001</v>
      </c>
      <c r="BI203">
        <f t="shared" si="74"/>
        <v>0.73699999999999999</v>
      </c>
      <c r="BJ203" t="b">
        <f t="shared" si="75"/>
        <v>0</v>
      </c>
      <c r="BK203" t="b">
        <f t="shared" si="76"/>
        <v>0</v>
      </c>
      <c r="BL203" t="b">
        <f t="shared" si="77"/>
        <v>0</v>
      </c>
      <c r="BM203" t="b">
        <f t="shared" si="78"/>
        <v>0</v>
      </c>
      <c r="BN203" t="b">
        <f t="shared" si="79"/>
        <v>0</v>
      </c>
    </row>
    <row r="204" spans="1:66" x14ac:dyDescent="0.55000000000000004">
      <c r="A204" s="163"/>
      <c r="B204" s="170"/>
      <c r="C204" s="36"/>
      <c r="D204" s="36"/>
      <c r="E204" s="36"/>
      <c r="F204" s="171"/>
      <c r="G204" s="152"/>
      <c r="H204" s="152"/>
      <c r="I204" s="152"/>
      <c r="J204" t="s">
        <v>583</v>
      </c>
      <c r="K204" s="215"/>
      <c r="M204" t="s">
        <v>100</v>
      </c>
      <c r="N204" t="s">
        <v>98</v>
      </c>
      <c r="O204" t="s">
        <v>99</v>
      </c>
      <c r="P204" t="s">
        <v>70</v>
      </c>
      <c r="Q204" t="s">
        <v>69</v>
      </c>
      <c r="R204" t="s">
        <v>71</v>
      </c>
      <c r="S204" t="s">
        <v>104</v>
      </c>
      <c r="T204" t="s">
        <v>60</v>
      </c>
      <c r="V204">
        <v>1.698</v>
      </c>
      <c r="W204">
        <v>1.264</v>
      </c>
      <c r="X204">
        <v>1.2629999999999999</v>
      </c>
      <c r="Y204">
        <v>0.86899999999999999</v>
      </c>
      <c r="Z204">
        <v>1.0669999999999999</v>
      </c>
      <c r="AA204">
        <v>0.90900000000000003</v>
      </c>
      <c r="AB204">
        <v>1.0660000000000001</v>
      </c>
      <c r="AC204">
        <v>0.63200000000000001</v>
      </c>
      <c r="AF204" t="s">
        <v>1844</v>
      </c>
      <c r="AG204" t="s">
        <v>1844</v>
      </c>
      <c r="AH204" t="s">
        <v>1844</v>
      </c>
      <c r="AI204" t="s">
        <v>1846</v>
      </c>
      <c r="AJ204" t="s">
        <v>1846</v>
      </c>
      <c r="AK204" t="s">
        <v>1846</v>
      </c>
      <c r="AL204" t="s">
        <v>1852</v>
      </c>
      <c r="AU204">
        <f t="shared" si="60"/>
        <v>1.698</v>
      </c>
      <c r="AV204">
        <f t="shared" si="61"/>
        <v>1.264</v>
      </c>
      <c r="AW204">
        <f t="shared" si="62"/>
        <v>1.2629999999999999</v>
      </c>
      <c r="AX204">
        <f t="shared" si="63"/>
        <v>0.86899999999999999</v>
      </c>
      <c r="AY204">
        <f t="shared" si="64"/>
        <v>1.0669999999999999</v>
      </c>
      <c r="AZ204" t="b">
        <f t="shared" si="65"/>
        <v>0</v>
      </c>
      <c r="BA204" t="b">
        <f t="shared" si="66"/>
        <v>0</v>
      </c>
      <c r="BB204" t="b">
        <f t="shared" si="67"/>
        <v>0</v>
      </c>
      <c r="BC204" t="b">
        <f t="shared" si="68"/>
        <v>0</v>
      </c>
      <c r="BD204" t="b">
        <f t="shared" si="69"/>
        <v>0</v>
      </c>
      <c r="BE204" t="b">
        <f t="shared" si="70"/>
        <v>0</v>
      </c>
      <c r="BF204" t="b">
        <f t="shared" si="71"/>
        <v>0</v>
      </c>
      <c r="BG204" t="b">
        <f t="shared" si="72"/>
        <v>0</v>
      </c>
      <c r="BH204" t="b">
        <f t="shared" si="73"/>
        <v>0</v>
      </c>
      <c r="BI204" t="b">
        <f t="shared" si="74"/>
        <v>0</v>
      </c>
      <c r="BJ204" t="b">
        <f t="shared" si="75"/>
        <v>0</v>
      </c>
      <c r="BK204" t="b">
        <f t="shared" si="76"/>
        <v>0</v>
      </c>
      <c r="BL204">
        <f t="shared" si="77"/>
        <v>0.63200000000000001</v>
      </c>
      <c r="BM204">
        <f t="shared" si="78"/>
        <v>1.0660000000000001</v>
      </c>
      <c r="BN204">
        <f t="shared" si="79"/>
        <v>0.90900000000000003</v>
      </c>
    </row>
    <row r="205" spans="1:66" x14ac:dyDescent="0.55000000000000004">
      <c r="A205" s="163"/>
      <c r="B205" s="170"/>
      <c r="C205" s="36"/>
      <c r="D205" s="36"/>
      <c r="E205" s="36"/>
      <c r="F205" s="171"/>
      <c r="G205" s="156">
        <v>7.1</v>
      </c>
      <c r="H205" s="152" t="s">
        <v>584</v>
      </c>
      <c r="I205" s="152"/>
      <c r="J205" s="47" t="s">
        <v>585</v>
      </c>
      <c r="K205" s="215"/>
      <c r="M205" t="s">
        <v>157</v>
      </c>
      <c r="N205" t="s">
        <v>94</v>
      </c>
      <c r="O205" t="s">
        <v>108</v>
      </c>
      <c r="P205" t="s">
        <v>156</v>
      </c>
      <c r="Q205" t="s">
        <v>155</v>
      </c>
      <c r="R205" t="s">
        <v>131</v>
      </c>
      <c r="S205" t="s">
        <v>130</v>
      </c>
      <c r="T205" t="s">
        <v>93</v>
      </c>
      <c r="V205">
        <v>1.58</v>
      </c>
      <c r="W205">
        <v>1.0529999999999999</v>
      </c>
      <c r="X205">
        <v>1.5269999999999999</v>
      </c>
      <c r="Y205">
        <v>1.3169999999999999</v>
      </c>
      <c r="Z205">
        <v>1.58</v>
      </c>
      <c r="AA205">
        <v>1.1060000000000001</v>
      </c>
      <c r="AB205">
        <v>1.343</v>
      </c>
      <c r="AC205">
        <v>1.264</v>
      </c>
      <c r="AF205" t="s">
        <v>1852</v>
      </c>
      <c r="AG205" t="s">
        <v>1852</v>
      </c>
      <c r="AH205" t="s">
        <v>1852</v>
      </c>
      <c r="AI205" t="s">
        <v>1852</v>
      </c>
      <c r="AJ205" t="s">
        <v>1846</v>
      </c>
      <c r="AK205" t="s">
        <v>1846</v>
      </c>
      <c r="AL205" t="s">
        <v>1852</v>
      </c>
      <c r="AU205" t="b">
        <f t="shared" si="60"/>
        <v>0</v>
      </c>
      <c r="AV205" t="b">
        <f t="shared" si="61"/>
        <v>0</v>
      </c>
      <c r="AW205" t="b">
        <f t="shared" si="62"/>
        <v>0</v>
      </c>
      <c r="AX205" t="b">
        <f t="shared" si="63"/>
        <v>0</v>
      </c>
      <c r="AY205" t="b">
        <f t="shared" si="64"/>
        <v>0</v>
      </c>
      <c r="AZ205">
        <f t="shared" si="65"/>
        <v>1.58</v>
      </c>
      <c r="BA205">
        <f t="shared" si="66"/>
        <v>1.0529999999999999</v>
      </c>
      <c r="BB205">
        <f t="shared" si="67"/>
        <v>1.5269999999999999</v>
      </c>
      <c r="BC205">
        <f t="shared" si="68"/>
        <v>1.3169999999999999</v>
      </c>
      <c r="BD205">
        <f t="shared" si="69"/>
        <v>1.58</v>
      </c>
      <c r="BE205" t="b">
        <f t="shared" si="70"/>
        <v>0</v>
      </c>
      <c r="BF205" t="b">
        <f t="shared" si="71"/>
        <v>0</v>
      </c>
      <c r="BG205">
        <f t="shared" si="72"/>
        <v>1.264</v>
      </c>
      <c r="BH205">
        <f t="shared" si="73"/>
        <v>1.343</v>
      </c>
      <c r="BI205">
        <f t="shared" si="74"/>
        <v>1.1060000000000001</v>
      </c>
      <c r="BJ205" t="b">
        <f t="shared" si="75"/>
        <v>0</v>
      </c>
      <c r="BK205" t="b">
        <f t="shared" si="76"/>
        <v>0</v>
      </c>
      <c r="BL205" t="b">
        <f t="shared" si="77"/>
        <v>0</v>
      </c>
      <c r="BM205" t="b">
        <f t="shared" si="78"/>
        <v>0</v>
      </c>
      <c r="BN205" t="b">
        <f t="shared" si="79"/>
        <v>0</v>
      </c>
    </row>
    <row r="206" spans="1:66" x14ac:dyDescent="0.55000000000000004">
      <c r="A206" s="163"/>
      <c r="B206" s="170"/>
      <c r="C206" s="36"/>
      <c r="D206" s="36"/>
      <c r="E206" s="36"/>
      <c r="F206" s="171"/>
      <c r="G206" s="156"/>
      <c r="H206" s="152"/>
      <c r="I206" s="152"/>
      <c r="J206" s="47" t="s">
        <v>586</v>
      </c>
      <c r="K206" s="215"/>
      <c r="M206" t="s">
        <v>69</v>
      </c>
      <c r="N206" t="s">
        <v>70</v>
      </c>
      <c r="O206" t="s">
        <v>99</v>
      </c>
      <c r="P206" t="s">
        <v>71</v>
      </c>
      <c r="Q206" t="s">
        <v>104</v>
      </c>
      <c r="R206" t="s">
        <v>60</v>
      </c>
      <c r="V206">
        <v>1.0669999999999999</v>
      </c>
      <c r="W206">
        <v>0.94799999999999995</v>
      </c>
      <c r="X206">
        <v>1.026</v>
      </c>
      <c r="Y206">
        <v>1.1850000000000001</v>
      </c>
      <c r="Z206">
        <v>0.94799999999999995</v>
      </c>
      <c r="AA206">
        <v>0.86899999999999999</v>
      </c>
      <c r="AE206" t="s">
        <v>1846</v>
      </c>
      <c r="AF206" t="s">
        <v>1846</v>
      </c>
      <c r="AG206" t="s">
        <v>1842</v>
      </c>
      <c r="AH206" t="s">
        <v>1846</v>
      </c>
      <c r="AI206" t="s">
        <v>1846</v>
      </c>
      <c r="AJ206" t="s">
        <v>1852</v>
      </c>
      <c r="AU206" t="b">
        <f t="shared" si="60"/>
        <v>0</v>
      </c>
      <c r="AV206" t="b">
        <f t="shared" si="61"/>
        <v>0</v>
      </c>
      <c r="AW206">
        <f t="shared" si="62"/>
        <v>1.026</v>
      </c>
      <c r="AX206">
        <f t="shared" si="63"/>
        <v>0.94799999999999995</v>
      </c>
      <c r="AY206">
        <f t="shared" si="64"/>
        <v>1.0669999999999999</v>
      </c>
      <c r="AZ206" t="b">
        <f t="shared" si="65"/>
        <v>0</v>
      </c>
      <c r="BA206" t="b">
        <f t="shared" si="66"/>
        <v>0</v>
      </c>
      <c r="BB206" t="b">
        <f t="shared" si="67"/>
        <v>0</v>
      </c>
      <c r="BC206" t="b">
        <f t="shared" si="68"/>
        <v>0</v>
      </c>
      <c r="BD206" t="b">
        <f t="shared" si="69"/>
        <v>0</v>
      </c>
      <c r="BE206" t="b">
        <f t="shared" si="70"/>
        <v>0</v>
      </c>
      <c r="BF206" t="b">
        <f t="shared" si="71"/>
        <v>0</v>
      </c>
      <c r="BG206" t="b">
        <f t="shared" si="72"/>
        <v>0</v>
      </c>
      <c r="BH206" t="b">
        <f t="shared" si="73"/>
        <v>0</v>
      </c>
      <c r="BI206" t="b">
        <f t="shared" si="74"/>
        <v>0</v>
      </c>
      <c r="BJ206" t="b">
        <f t="shared" si="75"/>
        <v>0</v>
      </c>
      <c r="BK206" t="b">
        <f t="shared" si="76"/>
        <v>0</v>
      </c>
      <c r="BL206">
        <f t="shared" si="77"/>
        <v>0.86899999999999999</v>
      </c>
      <c r="BM206">
        <f t="shared" si="78"/>
        <v>0.94799999999999995</v>
      </c>
      <c r="BN206">
        <f t="shared" si="79"/>
        <v>1.1850000000000001</v>
      </c>
    </row>
    <row r="207" spans="1:66" x14ac:dyDescent="0.55000000000000004">
      <c r="A207" s="163"/>
      <c r="B207" s="170"/>
      <c r="C207" s="36"/>
      <c r="D207" s="36"/>
      <c r="E207" s="36" t="s">
        <v>587</v>
      </c>
      <c r="F207" s="171"/>
      <c r="G207" s="156">
        <v>8.1</v>
      </c>
      <c r="H207" s="152" t="s">
        <v>588</v>
      </c>
      <c r="I207" s="152"/>
      <c r="J207" t="s">
        <v>589</v>
      </c>
      <c r="K207" s="215"/>
      <c r="M207" t="s">
        <v>69</v>
      </c>
      <c r="N207" t="s">
        <v>70</v>
      </c>
      <c r="O207" t="s">
        <v>71</v>
      </c>
      <c r="P207" t="s">
        <v>104</v>
      </c>
      <c r="V207">
        <v>1.0669999999999999</v>
      </c>
      <c r="W207">
        <v>0.94699999999999995</v>
      </c>
      <c r="X207">
        <v>1.0269999999999999</v>
      </c>
      <c r="Y207">
        <v>0.86899999999999999</v>
      </c>
      <c r="AE207" t="s">
        <v>1846</v>
      </c>
      <c r="AF207" t="s">
        <v>1846</v>
      </c>
      <c r="AG207" t="s">
        <v>1848</v>
      </c>
      <c r="AH207" t="s">
        <v>1844</v>
      </c>
      <c r="AU207" t="b">
        <f t="shared" si="60"/>
        <v>0</v>
      </c>
      <c r="AV207" t="b">
        <f t="shared" si="61"/>
        <v>0</v>
      </c>
      <c r="AW207" t="b">
        <f t="shared" si="62"/>
        <v>0</v>
      </c>
      <c r="AX207">
        <f t="shared" si="63"/>
        <v>0.94699999999999995</v>
      </c>
      <c r="AY207">
        <f t="shared" si="64"/>
        <v>1.0669999999999999</v>
      </c>
      <c r="AZ207" t="b">
        <f t="shared" si="65"/>
        <v>0</v>
      </c>
      <c r="BA207" t="b">
        <f t="shared" si="66"/>
        <v>0</v>
      </c>
      <c r="BB207" t="b">
        <f t="shared" si="67"/>
        <v>0</v>
      </c>
      <c r="BC207" t="b">
        <f t="shared" si="68"/>
        <v>0</v>
      </c>
      <c r="BD207" t="b">
        <f t="shared" si="69"/>
        <v>0</v>
      </c>
      <c r="BE207" t="b">
        <f t="shared" si="70"/>
        <v>0</v>
      </c>
      <c r="BF207" t="b">
        <f t="shared" si="71"/>
        <v>0</v>
      </c>
      <c r="BG207" t="b">
        <f t="shared" si="72"/>
        <v>0</v>
      </c>
      <c r="BH207" t="b">
        <f t="shared" si="73"/>
        <v>0</v>
      </c>
      <c r="BI207" t="b">
        <f t="shared" si="74"/>
        <v>0</v>
      </c>
      <c r="BJ207" t="b">
        <f t="shared" si="75"/>
        <v>0</v>
      </c>
      <c r="BK207" t="b">
        <f t="shared" si="76"/>
        <v>0</v>
      </c>
      <c r="BL207" t="b">
        <f t="shared" si="77"/>
        <v>0</v>
      </c>
      <c r="BM207">
        <f t="shared" si="78"/>
        <v>0.86899999999999999</v>
      </c>
      <c r="BN207">
        <f t="shared" si="79"/>
        <v>1.0269999999999999</v>
      </c>
    </row>
    <row r="208" spans="1:66" x14ac:dyDescent="0.55000000000000004">
      <c r="A208" s="163"/>
      <c r="B208" s="170"/>
      <c r="C208" s="36" t="s">
        <v>590</v>
      </c>
      <c r="D208" s="36"/>
      <c r="E208" s="36"/>
      <c r="F208" s="171"/>
      <c r="G208" s="156"/>
      <c r="H208" s="152"/>
      <c r="I208" s="152"/>
      <c r="J208" t="s">
        <v>591</v>
      </c>
      <c r="K208" s="215"/>
      <c r="M208" t="s">
        <v>108</v>
      </c>
      <c r="N208" t="s">
        <v>156</v>
      </c>
      <c r="O208" t="s">
        <v>155</v>
      </c>
      <c r="P208" t="s">
        <v>131</v>
      </c>
      <c r="Q208" t="s">
        <v>130</v>
      </c>
      <c r="R208" t="s">
        <v>93</v>
      </c>
      <c r="V208">
        <v>1.6319999999999999</v>
      </c>
      <c r="W208">
        <v>1.0009999999999999</v>
      </c>
      <c r="X208">
        <v>1.1579999999999999</v>
      </c>
      <c r="Y208">
        <v>1.079</v>
      </c>
      <c r="Z208">
        <v>1.079</v>
      </c>
      <c r="AA208">
        <v>0.92100000000000004</v>
      </c>
      <c r="AE208" t="s">
        <v>1842</v>
      </c>
      <c r="AF208" t="s">
        <v>1852</v>
      </c>
      <c r="AG208" t="s">
        <v>1852</v>
      </c>
      <c r="AH208" t="s">
        <v>1846</v>
      </c>
      <c r="AI208" t="s">
        <v>1846</v>
      </c>
      <c r="AJ208" t="s">
        <v>1852</v>
      </c>
      <c r="AU208" t="b">
        <f t="shared" si="60"/>
        <v>0</v>
      </c>
      <c r="AV208" t="b">
        <f t="shared" si="61"/>
        <v>0</v>
      </c>
      <c r="AW208" t="b">
        <f t="shared" si="62"/>
        <v>0</v>
      </c>
      <c r="AX208" t="b">
        <f t="shared" si="63"/>
        <v>0</v>
      </c>
      <c r="AY208" t="b">
        <f t="shared" si="64"/>
        <v>0</v>
      </c>
      <c r="AZ208" t="b">
        <f t="shared" si="65"/>
        <v>0</v>
      </c>
      <c r="BA208" t="b">
        <f t="shared" si="66"/>
        <v>0</v>
      </c>
      <c r="BB208">
        <f t="shared" si="67"/>
        <v>1.6319999999999999</v>
      </c>
      <c r="BC208">
        <f t="shared" si="68"/>
        <v>1.0009999999999999</v>
      </c>
      <c r="BD208">
        <f t="shared" si="69"/>
        <v>1.1579999999999999</v>
      </c>
      <c r="BE208" t="b">
        <f t="shared" si="70"/>
        <v>0</v>
      </c>
      <c r="BF208" t="b">
        <f t="shared" si="71"/>
        <v>0</v>
      </c>
      <c r="BG208">
        <f t="shared" si="72"/>
        <v>0.92100000000000004</v>
      </c>
      <c r="BH208">
        <f t="shared" si="73"/>
        <v>1.079</v>
      </c>
      <c r="BI208">
        <f t="shared" si="74"/>
        <v>1.079</v>
      </c>
      <c r="BJ208" t="b">
        <f t="shared" si="75"/>
        <v>0</v>
      </c>
      <c r="BK208" t="b">
        <f t="shared" si="76"/>
        <v>0</v>
      </c>
      <c r="BL208" t="b">
        <f t="shared" si="77"/>
        <v>0</v>
      </c>
      <c r="BM208" t="b">
        <f t="shared" si="78"/>
        <v>0</v>
      </c>
      <c r="BN208" t="b">
        <f t="shared" si="79"/>
        <v>0</v>
      </c>
    </row>
    <row r="209" spans="1:66" x14ac:dyDescent="0.55000000000000004">
      <c r="A209" s="163"/>
      <c r="B209" s="170"/>
      <c r="C209" s="36"/>
      <c r="D209" s="36"/>
      <c r="E209" s="36"/>
      <c r="F209" s="171"/>
      <c r="G209" s="176">
        <v>9.3000000000000007</v>
      </c>
      <c r="H209" s="176" t="s">
        <v>592</v>
      </c>
      <c r="I209" s="152"/>
      <c r="J209" t="s">
        <v>593</v>
      </c>
      <c r="K209" s="215"/>
      <c r="M209" t="s">
        <v>69</v>
      </c>
      <c r="N209" t="s">
        <v>70</v>
      </c>
      <c r="O209" t="s">
        <v>99</v>
      </c>
      <c r="P209" t="s">
        <v>71</v>
      </c>
      <c r="Q209" t="s">
        <v>104</v>
      </c>
      <c r="V209">
        <v>1.054</v>
      </c>
      <c r="W209">
        <v>0.89500000000000002</v>
      </c>
      <c r="X209">
        <v>0.79100000000000004</v>
      </c>
      <c r="Y209">
        <v>0.90800000000000003</v>
      </c>
      <c r="Z209">
        <v>1.224</v>
      </c>
      <c r="AE209" t="s">
        <v>1846</v>
      </c>
      <c r="AF209" t="s">
        <v>1846</v>
      </c>
      <c r="AG209" t="s">
        <v>1842</v>
      </c>
      <c r="AH209" t="s">
        <v>1852</v>
      </c>
      <c r="AI209" t="s">
        <v>1852</v>
      </c>
      <c r="AU209" t="b">
        <f t="shared" si="60"/>
        <v>0</v>
      </c>
      <c r="AV209" t="b">
        <f t="shared" si="61"/>
        <v>0</v>
      </c>
      <c r="AW209">
        <f t="shared" si="62"/>
        <v>0.79100000000000004</v>
      </c>
      <c r="AX209">
        <f t="shared" si="63"/>
        <v>0.89500000000000002</v>
      </c>
      <c r="AY209">
        <f t="shared" si="64"/>
        <v>1.054</v>
      </c>
      <c r="AZ209" t="b">
        <f t="shared" si="65"/>
        <v>0</v>
      </c>
      <c r="BA209" t="b">
        <f t="shared" si="66"/>
        <v>0</v>
      </c>
      <c r="BB209" t="b">
        <f t="shared" si="67"/>
        <v>0</v>
      </c>
      <c r="BC209" t="b">
        <f t="shared" si="68"/>
        <v>0</v>
      </c>
      <c r="BD209" t="b">
        <f t="shared" si="69"/>
        <v>0</v>
      </c>
      <c r="BE209" t="b">
        <f t="shared" si="70"/>
        <v>0</v>
      </c>
      <c r="BF209" t="b">
        <f t="shared" si="71"/>
        <v>0</v>
      </c>
      <c r="BG209" t="b">
        <f t="shared" si="72"/>
        <v>0</v>
      </c>
      <c r="BH209" t="b">
        <f t="shared" si="73"/>
        <v>0</v>
      </c>
      <c r="BI209" t="b">
        <f t="shared" si="74"/>
        <v>0</v>
      </c>
      <c r="BJ209" t="b">
        <f t="shared" si="75"/>
        <v>0</v>
      </c>
      <c r="BK209" t="b">
        <f t="shared" si="76"/>
        <v>0</v>
      </c>
      <c r="BL209" t="b">
        <f t="shared" si="77"/>
        <v>0</v>
      </c>
      <c r="BM209">
        <f t="shared" si="78"/>
        <v>1.224</v>
      </c>
      <c r="BN209">
        <f t="shared" si="79"/>
        <v>0.90800000000000003</v>
      </c>
    </row>
    <row r="210" spans="1:66" x14ac:dyDescent="0.55000000000000004">
      <c r="A210" s="163"/>
      <c r="B210" s="217"/>
      <c r="C210" s="54"/>
      <c r="D210" s="54"/>
      <c r="E210" s="54"/>
      <c r="F210" s="216"/>
      <c r="G210" s="176"/>
      <c r="H210" s="176"/>
      <c r="I210" s="152"/>
      <c r="J210" t="s">
        <v>594</v>
      </c>
      <c r="K210" s="108"/>
      <c r="M210" t="s">
        <v>108</v>
      </c>
      <c r="N210" t="s">
        <v>155</v>
      </c>
      <c r="O210" t="s">
        <v>131</v>
      </c>
      <c r="P210" t="s">
        <v>130</v>
      </c>
      <c r="Q210" t="s">
        <v>93</v>
      </c>
      <c r="V210">
        <v>1.369</v>
      </c>
      <c r="W210">
        <v>1.369</v>
      </c>
      <c r="X210">
        <v>0.73699999999999999</v>
      </c>
      <c r="Y210">
        <v>0.94699999999999995</v>
      </c>
      <c r="Z210">
        <v>0.71099999999999997</v>
      </c>
      <c r="AE210" t="s">
        <v>1842</v>
      </c>
      <c r="AF210" t="s">
        <v>1852</v>
      </c>
      <c r="AG210" t="s">
        <v>1846</v>
      </c>
      <c r="AH210" t="s">
        <v>1846</v>
      </c>
      <c r="AI210" t="s">
        <v>1852</v>
      </c>
      <c r="AU210" t="b">
        <f t="shared" si="60"/>
        <v>0</v>
      </c>
      <c r="AV210" t="b">
        <f t="shared" si="61"/>
        <v>0</v>
      </c>
      <c r="AW210" t="b">
        <f t="shared" si="62"/>
        <v>0</v>
      </c>
      <c r="AX210" t="b">
        <f t="shared" si="63"/>
        <v>0</v>
      </c>
      <c r="AY210" t="b">
        <f t="shared" si="64"/>
        <v>0</v>
      </c>
      <c r="AZ210" t="b">
        <f t="shared" si="65"/>
        <v>0</v>
      </c>
      <c r="BA210" t="b">
        <f t="shared" si="66"/>
        <v>0</v>
      </c>
      <c r="BB210">
        <f t="shared" si="67"/>
        <v>1.369</v>
      </c>
      <c r="BC210" t="b">
        <f t="shared" si="68"/>
        <v>0</v>
      </c>
      <c r="BD210">
        <f t="shared" si="69"/>
        <v>1.369</v>
      </c>
      <c r="BE210" t="b">
        <f t="shared" si="70"/>
        <v>0</v>
      </c>
      <c r="BF210" t="b">
        <f t="shared" si="71"/>
        <v>0</v>
      </c>
      <c r="BG210">
        <f t="shared" si="72"/>
        <v>0.71099999999999997</v>
      </c>
      <c r="BH210">
        <f t="shared" si="73"/>
        <v>0.94699999999999995</v>
      </c>
      <c r="BI210">
        <f t="shared" si="74"/>
        <v>0.73699999999999999</v>
      </c>
      <c r="BJ210" t="b">
        <f t="shared" si="75"/>
        <v>0</v>
      </c>
      <c r="BK210" t="b">
        <f t="shared" si="76"/>
        <v>0</v>
      </c>
      <c r="BL210" t="b">
        <f t="shared" si="77"/>
        <v>0</v>
      </c>
      <c r="BM210" t="b">
        <f t="shared" si="78"/>
        <v>0</v>
      </c>
      <c r="BN210" t="b">
        <f t="shared" si="79"/>
        <v>0</v>
      </c>
    </row>
    <row r="211" spans="1:66" x14ac:dyDescent="0.55000000000000004">
      <c r="A211" s="163">
        <v>44</v>
      </c>
      <c r="B211" s="220" t="s">
        <v>595</v>
      </c>
      <c r="C211" s="110"/>
      <c r="D211" s="110"/>
      <c r="E211" s="110"/>
      <c r="F211" s="223" t="s">
        <v>596</v>
      </c>
      <c r="G211" s="172">
        <v>7.2</v>
      </c>
      <c r="H211" s="172" t="s">
        <v>597</v>
      </c>
      <c r="I211" s="152" t="s">
        <v>34</v>
      </c>
      <c r="J211" t="s">
        <v>598</v>
      </c>
      <c r="M211" t="s">
        <v>70</v>
      </c>
      <c r="N211" t="s">
        <v>99</v>
      </c>
      <c r="O211" t="s">
        <v>100</v>
      </c>
      <c r="P211" t="s">
        <v>60</v>
      </c>
      <c r="Q211" t="s">
        <v>104</v>
      </c>
      <c r="R211" t="s">
        <v>71</v>
      </c>
      <c r="V211">
        <v>0.98799999999999999</v>
      </c>
      <c r="W211">
        <v>1.1060000000000001</v>
      </c>
      <c r="X211">
        <v>1.145</v>
      </c>
      <c r="Y211">
        <v>1.1850000000000001</v>
      </c>
      <c r="Z211">
        <v>0.98799999999999999</v>
      </c>
      <c r="AA211">
        <v>0.98799999999999999</v>
      </c>
      <c r="AH211" t="s">
        <v>1846</v>
      </c>
      <c r="AU211">
        <f t="shared" si="60"/>
        <v>1.145</v>
      </c>
      <c r="AV211" t="b">
        <f t="shared" si="61"/>
        <v>0</v>
      </c>
      <c r="AW211">
        <f t="shared" si="62"/>
        <v>1.1060000000000001</v>
      </c>
      <c r="AX211">
        <f t="shared" si="63"/>
        <v>0.98799999999999999</v>
      </c>
      <c r="AY211" t="b">
        <f t="shared" si="64"/>
        <v>0</v>
      </c>
      <c r="AZ211" t="b">
        <f t="shared" si="65"/>
        <v>0</v>
      </c>
      <c r="BA211" t="b">
        <f t="shared" si="66"/>
        <v>0</v>
      </c>
      <c r="BB211" t="b">
        <f t="shared" si="67"/>
        <v>0</v>
      </c>
      <c r="BC211" t="b">
        <f t="shared" si="68"/>
        <v>0</v>
      </c>
      <c r="BD211" t="b">
        <f t="shared" si="69"/>
        <v>0</v>
      </c>
      <c r="BE211" t="b">
        <f t="shared" si="70"/>
        <v>0</v>
      </c>
      <c r="BF211" t="b">
        <f t="shared" si="71"/>
        <v>0</v>
      </c>
      <c r="BG211" t="b">
        <f t="shared" si="72"/>
        <v>0</v>
      </c>
      <c r="BH211" t="b">
        <f t="shared" si="73"/>
        <v>0</v>
      </c>
      <c r="BI211" t="b">
        <f t="shared" si="74"/>
        <v>0</v>
      </c>
      <c r="BJ211" t="b">
        <f t="shared" si="75"/>
        <v>0</v>
      </c>
      <c r="BK211" t="b">
        <f t="shared" si="76"/>
        <v>0</v>
      </c>
      <c r="BL211">
        <f t="shared" si="77"/>
        <v>1.1850000000000001</v>
      </c>
      <c r="BM211">
        <f t="shared" si="78"/>
        <v>0.98799999999999999</v>
      </c>
      <c r="BN211">
        <f t="shared" si="79"/>
        <v>0.98799999999999999</v>
      </c>
    </row>
    <row r="212" spans="1:66" x14ac:dyDescent="0.55000000000000004">
      <c r="A212" s="163"/>
      <c r="B212" s="170"/>
      <c r="C212" s="36"/>
      <c r="D212" s="36"/>
      <c r="E212" s="36"/>
      <c r="F212" s="171"/>
      <c r="G212" s="152"/>
      <c r="H212" s="152"/>
      <c r="I212" s="152"/>
      <c r="J212" t="s">
        <v>599</v>
      </c>
      <c r="M212" t="s">
        <v>108</v>
      </c>
      <c r="N212" t="s">
        <v>156</v>
      </c>
      <c r="O212" t="s">
        <v>155</v>
      </c>
      <c r="P212" t="s">
        <v>93</v>
      </c>
      <c r="Q212" t="s">
        <v>130</v>
      </c>
      <c r="R212" t="s">
        <v>131</v>
      </c>
      <c r="V212">
        <v>0.90800000000000003</v>
      </c>
      <c r="W212">
        <v>0.67200000000000004</v>
      </c>
      <c r="X212">
        <v>0.67200000000000004</v>
      </c>
      <c r="Y212">
        <v>1.4219999999999999</v>
      </c>
      <c r="Z212">
        <v>1.2629999999999999</v>
      </c>
      <c r="AA212">
        <v>1.3160000000000001</v>
      </c>
      <c r="AE212" t="s">
        <v>1844</v>
      </c>
      <c r="AH212" t="s">
        <v>1846</v>
      </c>
      <c r="AI212" t="s">
        <v>1844</v>
      </c>
      <c r="AU212" t="b">
        <f t="shared" si="60"/>
        <v>0</v>
      </c>
      <c r="AV212" t="b">
        <f t="shared" si="61"/>
        <v>0</v>
      </c>
      <c r="AW212" t="b">
        <f t="shared" si="62"/>
        <v>0</v>
      </c>
      <c r="AX212" t="b">
        <f t="shared" si="63"/>
        <v>0</v>
      </c>
      <c r="AY212" t="b">
        <f t="shared" si="64"/>
        <v>0</v>
      </c>
      <c r="AZ212" t="b">
        <f t="shared" si="65"/>
        <v>0</v>
      </c>
      <c r="BA212" t="b">
        <f t="shared" si="66"/>
        <v>0</v>
      </c>
      <c r="BB212">
        <f t="shared" si="67"/>
        <v>0.90800000000000003</v>
      </c>
      <c r="BC212">
        <f t="shared" si="68"/>
        <v>0.67200000000000004</v>
      </c>
      <c r="BD212">
        <f t="shared" si="69"/>
        <v>0.67200000000000004</v>
      </c>
      <c r="BE212" t="b">
        <f t="shared" si="70"/>
        <v>0</v>
      </c>
      <c r="BF212" t="b">
        <f t="shared" si="71"/>
        <v>0</v>
      </c>
      <c r="BG212">
        <f t="shared" si="72"/>
        <v>1.4219999999999999</v>
      </c>
      <c r="BH212">
        <f t="shared" si="73"/>
        <v>1.2629999999999999</v>
      </c>
      <c r="BI212">
        <f t="shared" si="74"/>
        <v>1.3160000000000001</v>
      </c>
      <c r="BJ212" t="b">
        <f t="shared" si="75"/>
        <v>0</v>
      </c>
      <c r="BK212" t="b">
        <f t="shared" si="76"/>
        <v>0</v>
      </c>
      <c r="BL212" t="b">
        <f t="shared" si="77"/>
        <v>0</v>
      </c>
      <c r="BM212" t="b">
        <f t="shared" si="78"/>
        <v>0</v>
      </c>
      <c r="BN212" t="b">
        <f t="shared" si="79"/>
        <v>0</v>
      </c>
    </row>
    <row r="213" spans="1:66" x14ac:dyDescent="0.55000000000000004">
      <c r="A213" s="163">
        <v>45</v>
      </c>
      <c r="B213" s="163" t="s">
        <v>600</v>
      </c>
      <c r="F213" s="152" t="s">
        <v>511</v>
      </c>
      <c r="G213" s="83">
        <v>6.6</v>
      </c>
      <c r="H213" s="83" t="s">
        <v>601</v>
      </c>
      <c r="I213" s="152" t="s">
        <v>39</v>
      </c>
      <c r="J213" t="s">
        <v>602</v>
      </c>
      <c r="M213" t="s">
        <v>156</v>
      </c>
      <c r="N213" t="s">
        <v>108</v>
      </c>
      <c r="O213" t="s">
        <v>131</v>
      </c>
      <c r="P213" t="s">
        <v>130</v>
      </c>
      <c r="V213">
        <v>1.66</v>
      </c>
      <c r="W213">
        <v>2.3679999999999999</v>
      </c>
      <c r="X213">
        <v>0.96</v>
      </c>
      <c r="Y213">
        <v>1.423</v>
      </c>
      <c r="AE213" t="s">
        <v>1850</v>
      </c>
      <c r="AG213" t="s">
        <v>1844</v>
      </c>
      <c r="AH213" t="s">
        <v>1844</v>
      </c>
      <c r="AU213" t="b">
        <f t="shared" si="60"/>
        <v>0</v>
      </c>
      <c r="AV213" t="b">
        <f t="shared" si="61"/>
        <v>0</v>
      </c>
      <c r="AW213" t="b">
        <f t="shared" si="62"/>
        <v>0</v>
      </c>
      <c r="AX213" t="b">
        <f t="shared" si="63"/>
        <v>0</v>
      </c>
      <c r="AY213" t="b">
        <f t="shared" si="64"/>
        <v>0</v>
      </c>
      <c r="AZ213" t="b">
        <f t="shared" si="65"/>
        <v>0</v>
      </c>
      <c r="BA213" t="b">
        <f t="shared" si="66"/>
        <v>0</v>
      </c>
      <c r="BB213">
        <f t="shared" si="67"/>
        <v>2.3679999999999999</v>
      </c>
      <c r="BC213">
        <f t="shared" si="68"/>
        <v>1.66</v>
      </c>
      <c r="BD213" t="b">
        <f t="shared" si="69"/>
        <v>0</v>
      </c>
      <c r="BE213" t="b">
        <f t="shared" si="70"/>
        <v>0</v>
      </c>
      <c r="BF213" t="b">
        <f t="shared" si="71"/>
        <v>0</v>
      </c>
      <c r="BG213" t="b">
        <f t="shared" si="72"/>
        <v>0</v>
      </c>
      <c r="BH213">
        <f t="shared" si="73"/>
        <v>1.423</v>
      </c>
      <c r="BI213">
        <f t="shared" si="74"/>
        <v>0.96</v>
      </c>
      <c r="BJ213" t="b">
        <f t="shared" si="75"/>
        <v>0</v>
      </c>
      <c r="BK213" t="b">
        <f t="shared" si="76"/>
        <v>0</v>
      </c>
      <c r="BL213" t="b">
        <f t="shared" si="77"/>
        <v>0</v>
      </c>
      <c r="BM213" t="b">
        <f t="shared" si="78"/>
        <v>0</v>
      </c>
      <c r="BN213" t="b">
        <f t="shared" si="79"/>
        <v>0</v>
      </c>
    </row>
    <row r="214" spans="1:66" x14ac:dyDescent="0.55000000000000004">
      <c r="A214" s="163"/>
      <c r="B214" s="163"/>
      <c r="F214" s="152"/>
      <c r="G214" s="83">
        <v>7</v>
      </c>
      <c r="H214" s="83" t="s">
        <v>603</v>
      </c>
      <c r="I214" s="152"/>
      <c r="J214" s="67" t="s">
        <v>113</v>
      </c>
      <c r="AU214" t="b">
        <f t="shared" si="60"/>
        <v>0</v>
      </c>
      <c r="AV214" t="b">
        <f t="shared" si="61"/>
        <v>0</v>
      </c>
      <c r="AW214" t="b">
        <f t="shared" si="62"/>
        <v>0</v>
      </c>
      <c r="AX214" t="b">
        <f t="shared" si="63"/>
        <v>0</v>
      </c>
      <c r="AY214" t="b">
        <f t="shared" si="64"/>
        <v>0</v>
      </c>
      <c r="AZ214" t="b">
        <f t="shared" si="65"/>
        <v>0</v>
      </c>
      <c r="BA214" t="b">
        <f t="shared" si="66"/>
        <v>0</v>
      </c>
      <c r="BB214" t="b">
        <f t="shared" si="67"/>
        <v>0</v>
      </c>
      <c r="BC214" t="b">
        <f t="shared" si="68"/>
        <v>0</v>
      </c>
      <c r="BD214" t="b">
        <f t="shared" si="69"/>
        <v>0</v>
      </c>
      <c r="BE214" t="b">
        <f t="shared" si="70"/>
        <v>0</v>
      </c>
      <c r="BF214" t="b">
        <f t="shared" si="71"/>
        <v>0</v>
      </c>
      <c r="BG214" t="b">
        <f t="shared" si="72"/>
        <v>0</v>
      </c>
      <c r="BH214" t="b">
        <f t="shared" si="73"/>
        <v>0</v>
      </c>
      <c r="BI214" t="b">
        <f t="shared" si="74"/>
        <v>0</v>
      </c>
      <c r="BJ214" t="b">
        <f t="shared" si="75"/>
        <v>0</v>
      </c>
      <c r="BK214" t="b">
        <f t="shared" si="76"/>
        <v>0</v>
      </c>
      <c r="BL214" t="b">
        <f t="shared" si="77"/>
        <v>0</v>
      </c>
      <c r="BM214" t="b">
        <f t="shared" si="78"/>
        <v>0</v>
      </c>
      <c r="BN214" t="b">
        <f t="shared" si="79"/>
        <v>0</v>
      </c>
    </row>
    <row r="215" spans="1:66" x14ac:dyDescent="0.55000000000000004">
      <c r="A215" s="163"/>
      <c r="B215" s="163"/>
      <c r="F215" s="152"/>
      <c r="G215" s="152">
        <v>7.5</v>
      </c>
      <c r="H215" s="200" t="s">
        <v>604</v>
      </c>
      <c r="I215" s="152"/>
      <c r="J215" t="s">
        <v>605</v>
      </c>
      <c r="M215" t="s">
        <v>100</v>
      </c>
      <c r="N215" t="s">
        <v>98</v>
      </c>
      <c r="O215" t="s">
        <v>99</v>
      </c>
      <c r="P215" t="s">
        <v>70</v>
      </c>
      <c r="Q215" t="s">
        <v>69</v>
      </c>
      <c r="R215" t="s">
        <v>71</v>
      </c>
      <c r="V215">
        <v>2.0529999999999999</v>
      </c>
      <c r="W215">
        <v>2.2109999999999999</v>
      </c>
      <c r="X215">
        <v>2.1589999999999998</v>
      </c>
      <c r="Y215">
        <v>1.3169999999999999</v>
      </c>
      <c r="Z215">
        <v>1.58</v>
      </c>
      <c r="AA215">
        <v>1.4219999999999999</v>
      </c>
      <c r="AF215" t="s">
        <v>1846</v>
      </c>
      <c r="AG215" t="s">
        <v>1846</v>
      </c>
      <c r="AH215" t="s">
        <v>1846</v>
      </c>
      <c r="AI215" t="s">
        <v>1846</v>
      </c>
      <c r="AJ215" t="s">
        <v>1852</v>
      </c>
      <c r="AU215">
        <f t="shared" si="60"/>
        <v>2.0529999999999999</v>
      </c>
      <c r="AV215">
        <f t="shared" si="61"/>
        <v>2.2109999999999999</v>
      </c>
      <c r="AW215">
        <f t="shared" si="62"/>
        <v>2.1589999999999998</v>
      </c>
      <c r="AX215">
        <f t="shared" si="63"/>
        <v>1.3169999999999999</v>
      </c>
      <c r="AY215">
        <f t="shared" si="64"/>
        <v>1.58</v>
      </c>
      <c r="AZ215" t="b">
        <f t="shared" si="65"/>
        <v>0</v>
      </c>
      <c r="BA215" t="b">
        <f t="shared" si="66"/>
        <v>0</v>
      </c>
      <c r="BB215" t="b">
        <f t="shared" si="67"/>
        <v>0</v>
      </c>
      <c r="BC215" t="b">
        <f t="shared" si="68"/>
        <v>0</v>
      </c>
      <c r="BD215" t="b">
        <f t="shared" si="69"/>
        <v>0</v>
      </c>
      <c r="BE215" t="b">
        <f t="shared" si="70"/>
        <v>0</v>
      </c>
      <c r="BF215" t="b">
        <f t="shared" si="71"/>
        <v>0</v>
      </c>
      <c r="BG215" t="b">
        <f t="shared" si="72"/>
        <v>0</v>
      </c>
      <c r="BH215" t="b">
        <f t="shared" si="73"/>
        <v>0</v>
      </c>
      <c r="BI215" t="b">
        <f t="shared" si="74"/>
        <v>0</v>
      </c>
      <c r="BJ215" t="b">
        <f t="shared" si="75"/>
        <v>0</v>
      </c>
      <c r="BK215" t="b">
        <f t="shared" si="76"/>
        <v>0</v>
      </c>
      <c r="BL215" t="b">
        <f t="shared" si="77"/>
        <v>0</v>
      </c>
      <c r="BM215" t="b">
        <f t="shared" si="78"/>
        <v>0</v>
      </c>
      <c r="BN215">
        <f t="shared" si="79"/>
        <v>1.4219999999999999</v>
      </c>
    </row>
    <row r="216" spans="1:66" x14ac:dyDescent="0.55000000000000004">
      <c r="A216" s="163"/>
      <c r="B216" s="163"/>
      <c r="F216" s="152"/>
      <c r="G216" s="152"/>
      <c r="H216" s="200"/>
      <c r="I216" s="152"/>
      <c r="J216" t="s">
        <v>606</v>
      </c>
      <c r="M216" t="s">
        <v>157</v>
      </c>
      <c r="N216" t="s">
        <v>94</v>
      </c>
      <c r="O216" t="s">
        <v>108</v>
      </c>
      <c r="P216" t="s">
        <v>156</v>
      </c>
      <c r="Q216" t="s">
        <v>131</v>
      </c>
      <c r="R216" t="s">
        <v>130</v>
      </c>
      <c r="V216">
        <v>2.0009999999999999</v>
      </c>
      <c r="W216">
        <v>1.895</v>
      </c>
      <c r="X216">
        <v>2.371</v>
      </c>
      <c r="Y216">
        <v>1.369</v>
      </c>
      <c r="Z216">
        <v>1.2110000000000001</v>
      </c>
      <c r="AA216">
        <v>1.0529999999999999</v>
      </c>
      <c r="AH216" t="s">
        <v>1851</v>
      </c>
      <c r="AI216" t="s">
        <v>1842</v>
      </c>
      <c r="AJ216" t="s">
        <v>1842</v>
      </c>
      <c r="AU216" t="b">
        <f t="shared" si="60"/>
        <v>0</v>
      </c>
      <c r="AV216" t="b">
        <f t="shared" si="61"/>
        <v>0</v>
      </c>
      <c r="AW216" t="b">
        <f t="shared" si="62"/>
        <v>0</v>
      </c>
      <c r="AX216" t="b">
        <f t="shared" si="63"/>
        <v>0</v>
      </c>
      <c r="AY216" t="b">
        <f t="shared" si="64"/>
        <v>0</v>
      </c>
      <c r="AZ216">
        <f t="shared" si="65"/>
        <v>2.0009999999999999</v>
      </c>
      <c r="BA216">
        <f t="shared" si="66"/>
        <v>1.895</v>
      </c>
      <c r="BB216">
        <f t="shared" si="67"/>
        <v>2.371</v>
      </c>
      <c r="BC216">
        <f t="shared" si="68"/>
        <v>1.369</v>
      </c>
      <c r="BD216" t="b">
        <f t="shared" si="69"/>
        <v>0</v>
      </c>
      <c r="BE216" t="b">
        <f t="shared" si="70"/>
        <v>0</v>
      </c>
      <c r="BF216" t="b">
        <f t="shared" si="71"/>
        <v>0</v>
      </c>
      <c r="BG216" t="b">
        <f t="shared" si="72"/>
        <v>0</v>
      </c>
      <c r="BH216">
        <f t="shared" si="73"/>
        <v>1.0529999999999999</v>
      </c>
      <c r="BI216">
        <f t="shared" si="74"/>
        <v>1.2110000000000001</v>
      </c>
      <c r="BJ216" t="b">
        <f t="shared" si="75"/>
        <v>0</v>
      </c>
      <c r="BK216" t="b">
        <f t="shared" si="76"/>
        <v>0</v>
      </c>
      <c r="BL216" t="b">
        <f t="shared" si="77"/>
        <v>0</v>
      </c>
      <c r="BM216" t="b">
        <f t="shared" si="78"/>
        <v>0</v>
      </c>
      <c r="BN216" t="b">
        <f t="shared" si="79"/>
        <v>0</v>
      </c>
    </row>
    <row r="217" spans="1:66" x14ac:dyDescent="0.55000000000000004">
      <c r="A217" s="163"/>
      <c r="B217" s="163"/>
      <c r="F217" s="152"/>
      <c r="G217" s="152">
        <v>8.1999999999999993</v>
      </c>
      <c r="H217" s="152" t="s">
        <v>607</v>
      </c>
      <c r="I217" s="152"/>
      <c r="J217" t="s">
        <v>608</v>
      </c>
      <c r="M217" t="s">
        <v>157</v>
      </c>
      <c r="N217" t="s">
        <v>94</v>
      </c>
      <c r="O217" t="s">
        <v>108</v>
      </c>
      <c r="P217" t="s">
        <v>156</v>
      </c>
      <c r="Q217" t="s">
        <v>131</v>
      </c>
      <c r="V217">
        <v>1.7370000000000001</v>
      </c>
      <c r="W217">
        <v>1.7370000000000001</v>
      </c>
      <c r="X217">
        <v>2.0529999999999999</v>
      </c>
      <c r="Y217">
        <v>0.55300000000000005</v>
      </c>
      <c r="Z217">
        <v>1.0669999999999999</v>
      </c>
      <c r="AH217" t="s">
        <v>1851</v>
      </c>
      <c r="AI217" t="s">
        <v>1842</v>
      </c>
      <c r="AU217" t="b">
        <f t="shared" si="60"/>
        <v>0</v>
      </c>
      <c r="AV217" t="b">
        <f t="shared" si="61"/>
        <v>0</v>
      </c>
      <c r="AW217" t="b">
        <f t="shared" si="62"/>
        <v>0</v>
      </c>
      <c r="AX217" t="b">
        <f t="shared" si="63"/>
        <v>0</v>
      </c>
      <c r="AY217" t="b">
        <f t="shared" si="64"/>
        <v>0</v>
      </c>
      <c r="AZ217">
        <f t="shared" si="65"/>
        <v>1.7370000000000001</v>
      </c>
      <c r="BA217">
        <f t="shared" si="66"/>
        <v>1.7370000000000001</v>
      </c>
      <c r="BB217">
        <f t="shared" si="67"/>
        <v>2.0529999999999999</v>
      </c>
      <c r="BC217">
        <f t="shared" si="68"/>
        <v>0.55300000000000005</v>
      </c>
      <c r="BD217" t="b">
        <f t="shared" si="69"/>
        <v>0</v>
      </c>
      <c r="BE217" t="b">
        <f t="shared" si="70"/>
        <v>0</v>
      </c>
      <c r="BF217" t="b">
        <f t="shared" si="71"/>
        <v>0</v>
      </c>
      <c r="BG217" t="b">
        <f t="shared" si="72"/>
        <v>0</v>
      </c>
      <c r="BH217" t="b">
        <f t="shared" si="73"/>
        <v>0</v>
      </c>
      <c r="BI217">
        <f t="shared" si="74"/>
        <v>1.0669999999999999</v>
      </c>
      <c r="BJ217" t="b">
        <f t="shared" si="75"/>
        <v>0</v>
      </c>
      <c r="BK217" t="b">
        <f t="shared" si="76"/>
        <v>0</v>
      </c>
      <c r="BL217" t="b">
        <f t="shared" si="77"/>
        <v>0</v>
      </c>
      <c r="BM217" t="b">
        <f t="shared" si="78"/>
        <v>0</v>
      </c>
      <c r="BN217" t="b">
        <f t="shared" si="79"/>
        <v>0</v>
      </c>
    </row>
    <row r="218" spans="1:66" x14ac:dyDescent="0.55000000000000004">
      <c r="A218" s="163"/>
      <c r="B218" s="163"/>
      <c r="C218" t="s">
        <v>207</v>
      </c>
      <c r="F218" s="152"/>
      <c r="G218" s="152"/>
      <c r="H218" s="152"/>
      <c r="I218" s="152"/>
      <c r="J218" t="s">
        <v>609</v>
      </c>
      <c r="M218" t="s">
        <v>100</v>
      </c>
      <c r="N218" t="s">
        <v>98</v>
      </c>
      <c r="O218" t="s">
        <v>99</v>
      </c>
      <c r="P218" t="s">
        <v>70</v>
      </c>
      <c r="Q218" t="s">
        <v>69</v>
      </c>
      <c r="R218" t="s">
        <v>71</v>
      </c>
      <c r="V218">
        <v>1.948</v>
      </c>
      <c r="W218">
        <v>2.1589999999999998</v>
      </c>
      <c r="X218">
        <v>2</v>
      </c>
      <c r="Y218">
        <v>1.369</v>
      </c>
      <c r="Z218">
        <v>1.843</v>
      </c>
      <c r="AA218">
        <v>1.105</v>
      </c>
      <c r="AF218" t="s">
        <v>1846</v>
      </c>
      <c r="AG218" t="s">
        <v>1846</v>
      </c>
      <c r="AH218" t="s">
        <v>1846</v>
      </c>
      <c r="AI218" t="s">
        <v>1846</v>
      </c>
      <c r="AJ218" t="s">
        <v>1852</v>
      </c>
      <c r="AU218">
        <f t="shared" si="60"/>
        <v>1.948</v>
      </c>
      <c r="AV218">
        <f t="shared" si="61"/>
        <v>2.1589999999999998</v>
      </c>
      <c r="AW218">
        <f t="shared" si="62"/>
        <v>2</v>
      </c>
      <c r="AX218">
        <f t="shared" si="63"/>
        <v>1.369</v>
      </c>
      <c r="AY218">
        <f t="shared" si="64"/>
        <v>1.843</v>
      </c>
      <c r="AZ218" t="b">
        <f t="shared" si="65"/>
        <v>0</v>
      </c>
      <c r="BA218" t="b">
        <f t="shared" si="66"/>
        <v>0</v>
      </c>
      <c r="BB218" t="b">
        <f t="shared" si="67"/>
        <v>0</v>
      </c>
      <c r="BC218" t="b">
        <f t="shared" si="68"/>
        <v>0</v>
      </c>
      <c r="BD218" t="b">
        <f t="shared" si="69"/>
        <v>0</v>
      </c>
      <c r="BE218" t="b">
        <f t="shared" si="70"/>
        <v>0</v>
      </c>
      <c r="BF218" t="b">
        <f t="shared" si="71"/>
        <v>0</v>
      </c>
      <c r="BG218" t="b">
        <f t="shared" si="72"/>
        <v>0</v>
      </c>
      <c r="BH218" t="b">
        <f t="shared" si="73"/>
        <v>0</v>
      </c>
      <c r="BI218" t="b">
        <f t="shared" si="74"/>
        <v>0</v>
      </c>
      <c r="BJ218" t="b">
        <f t="shared" si="75"/>
        <v>0</v>
      </c>
      <c r="BK218" t="b">
        <f t="shared" si="76"/>
        <v>0</v>
      </c>
      <c r="BL218" t="b">
        <f t="shared" si="77"/>
        <v>0</v>
      </c>
      <c r="BM218" t="b">
        <f t="shared" si="78"/>
        <v>0</v>
      </c>
      <c r="BN218">
        <f t="shared" si="79"/>
        <v>1.105</v>
      </c>
    </row>
    <row r="219" spans="1:66" x14ac:dyDescent="0.55000000000000004">
      <c r="A219" s="163"/>
      <c r="B219" s="163"/>
      <c r="F219" s="152"/>
      <c r="G219" s="156">
        <v>9.1</v>
      </c>
      <c r="H219" s="152" t="s">
        <v>610</v>
      </c>
      <c r="I219" s="152"/>
      <c r="J219" t="s">
        <v>611</v>
      </c>
      <c r="M219" t="s">
        <v>131</v>
      </c>
      <c r="N219" t="s">
        <v>130</v>
      </c>
      <c r="V219">
        <v>1.6839999999999999</v>
      </c>
      <c r="W219">
        <v>2.0529999999999999</v>
      </c>
      <c r="AE219" t="s">
        <v>1842</v>
      </c>
      <c r="AF219" t="s">
        <v>1842</v>
      </c>
      <c r="AU219" t="b">
        <f t="shared" si="60"/>
        <v>0</v>
      </c>
      <c r="AV219" t="b">
        <f t="shared" si="61"/>
        <v>0</v>
      </c>
      <c r="AW219" t="b">
        <f t="shared" si="62"/>
        <v>0</v>
      </c>
      <c r="AX219" t="b">
        <f t="shared" si="63"/>
        <v>0</v>
      </c>
      <c r="AY219" t="b">
        <f t="shared" si="64"/>
        <v>0</v>
      </c>
      <c r="AZ219" t="b">
        <f t="shared" si="65"/>
        <v>0</v>
      </c>
      <c r="BA219" t="b">
        <f t="shared" si="66"/>
        <v>0</v>
      </c>
      <c r="BB219" t="b">
        <f t="shared" si="67"/>
        <v>0</v>
      </c>
      <c r="BC219" t="b">
        <f t="shared" si="68"/>
        <v>0</v>
      </c>
      <c r="BD219" t="b">
        <f t="shared" si="69"/>
        <v>0</v>
      </c>
      <c r="BE219" t="b">
        <f t="shared" si="70"/>
        <v>0</v>
      </c>
      <c r="BF219" t="b">
        <f t="shared" si="71"/>
        <v>0</v>
      </c>
      <c r="BG219" t="b">
        <f t="shared" si="72"/>
        <v>0</v>
      </c>
      <c r="BH219">
        <f t="shared" si="73"/>
        <v>2.0529999999999999</v>
      </c>
      <c r="BI219">
        <f t="shared" si="74"/>
        <v>1.6839999999999999</v>
      </c>
      <c r="BJ219" t="b">
        <f t="shared" si="75"/>
        <v>0</v>
      </c>
      <c r="BK219" t="b">
        <f t="shared" si="76"/>
        <v>0</v>
      </c>
      <c r="BL219" t="b">
        <f t="shared" si="77"/>
        <v>0</v>
      </c>
      <c r="BM219" t="b">
        <f t="shared" si="78"/>
        <v>0</v>
      </c>
      <c r="BN219" t="b">
        <f t="shared" si="79"/>
        <v>0</v>
      </c>
    </row>
    <row r="220" spans="1:66" x14ac:dyDescent="0.55000000000000004">
      <c r="A220" s="163"/>
      <c r="B220" s="163"/>
      <c r="F220" s="152"/>
      <c r="G220" s="156"/>
      <c r="H220" s="152"/>
      <c r="I220" s="152"/>
      <c r="J220" t="s">
        <v>612</v>
      </c>
      <c r="M220" t="s">
        <v>69</v>
      </c>
      <c r="N220" t="s">
        <v>70</v>
      </c>
      <c r="O220" t="s">
        <v>99</v>
      </c>
      <c r="P220" t="s">
        <v>98</v>
      </c>
      <c r="Q220" t="s">
        <v>100</v>
      </c>
      <c r="R220" t="s">
        <v>71</v>
      </c>
      <c r="S220" t="s">
        <v>104</v>
      </c>
      <c r="V220">
        <v>1.716</v>
      </c>
      <c r="W220">
        <v>1.5269999999999999</v>
      </c>
      <c r="X220">
        <v>1.6319999999999999</v>
      </c>
      <c r="Y220">
        <v>1.6319999999999999</v>
      </c>
      <c r="Z220">
        <v>1.9470000000000001</v>
      </c>
      <c r="AA220">
        <v>1.6319999999999999</v>
      </c>
      <c r="AB220">
        <v>2.2109999999999999</v>
      </c>
      <c r="AE220" t="s">
        <v>1846</v>
      </c>
      <c r="AF220" t="s">
        <v>1846</v>
      </c>
      <c r="AG220" t="s">
        <v>1846</v>
      </c>
      <c r="AH220" t="s">
        <v>1846</v>
      </c>
      <c r="AJ220" t="s">
        <v>1852</v>
      </c>
      <c r="AK220" t="s">
        <v>1852</v>
      </c>
      <c r="AU220">
        <f t="shared" si="60"/>
        <v>1.9470000000000001</v>
      </c>
      <c r="AV220">
        <f t="shared" si="61"/>
        <v>1.6319999999999999</v>
      </c>
      <c r="AW220">
        <f t="shared" si="62"/>
        <v>1.6319999999999999</v>
      </c>
      <c r="AX220">
        <f t="shared" si="63"/>
        <v>1.5269999999999999</v>
      </c>
      <c r="AY220">
        <f t="shared" si="64"/>
        <v>1.716</v>
      </c>
      <c r="AZ220" t="b">
        <f t="shared" si="65"/>
        <v>0</v>
      </c>
      <c r="BA220" t="b">
        <f t="shared" si="66"/>
        <v>0</v>
      </c>
      <c r="BB220" t="b">
        <f t="shared" si="67"/>
        <v>0</v>
      </c>
      <c r="BC220" t="b">
        <f t="shared" si="68"/>
        <v>0</v>
      </c>
      <c r="BD220" t="b">
        <f t="shared" si="69"/>
        <v>0</v>
      </c>
      <c r="BE220" t="b">
        <f t="shared" si="70"/>
        <v>0</v>
      </c>
      <c r="BF220" t="b">
        <f t="shared" si="71"/>
        <v>0</v>
      </c>
      <c r="BG220" t="b">
        <f t="shared" si="72"/>
        <v>0</v>
      </c>
      <c r="BH220" t="b">
        <f t="shared" si="73"/>
        <v>0</v>
      </c>
      <c r="BI220" t="b">
        <f t="shared" si="74"/>
        <v>0</v>
      </c>
      <c r="BJ220" t="b">
        <f t="shared" si="75"/>
        <v>0</v>
      </c>
      <c r="BK220" t="b">
        <f t="shared" si="76"/>
        <v>0</v>
      </c>
      <c r="BL220" t="b">
        <f t="shared" si="77"/>
        <v>0</v>
      </c>
      <c r="BM220">
        <f t="shared" si="78"/>
        <v>2.2109999999999999</v>
      </c>
      <c r="BN220">
        <f t="shared" si="79"/>
        <v>1.6319999999999999</v>
      </c>
    </row>
    <row r="221" spans="1:66" x14ac:dyDescent="0.55000000000000004">
      <c r="A221" s="163"/>
      <c r="B221" s="163"/>
      <c r="F221" s="152"/>
      <c r="G221" s="102">
        <v>10.1</v>
      </c>
      <c r="H221" s="83" t="s">
        <v>455</v>
      </c>
      <c r="I221" s="152"/>
      <c r="J221" t="s">
        <v>268</v>
      </c>
      <c r="AU221" t="b">
        <f t="shared" si="60"/>
        <v>0</v>
      </c>
      <c r="AV221" t="b">
        <f t="shared" si="61"/>
        <v>0</v>
      </c>
      <c r="AW221" t="b">
        <f t="shared" si="62"/>
        <v>0</v>
      </c>
      <c r="AX221" t="b">
        <f t="shared" si="63"/>
        <v>0</v>
      </c>
      <c r="AY221" t="b">
        <f t="shared" si="64"/>
        <v>0</v>
      </c>
      <c r="AZ221" t="b">
        <f t="shared" si="65"/>
        <v>0</v>
      </c>
      <c r="BA221" t="b">
        <f t="shared" si="66"/>
        <v>0</v>
      </c>
      <c r="BB221" t="b">
        <f t="shared" si="67"/>
        <v>0</v>
      </c>
      <c r="BC221" t="b">
        <f t="shared" si="68"/>
        <v>0</v>
      </c>
      <c r="BD221" t="b">
        <f t="shared" si="69"/>
        <v>0</v>
      </c>
      <c r="BE221" t="b">
        <f t="shared" si="70"/>
        <v>0</v>
      </c>
      <c r="BF221" t="b">
        <f t="shared" si="71"/>
        <v>0</v>
      </c>
      <c r="BG221" t="b">
        <f t="shared" si="72"/>
        <v>0</v>
      </c>
      <c r="BH221" t="b">
        <f t="shared" si="73"/>
        <v>0</v>
      </c>
      <c r="BI221" t="b">
        <f t="shared" si="74"/>
        <v>0</v>
      </c>
      <c r="BJ221" t="b">
        <f t="shared" si="75"/>
        <v>0</v>
      </c>
      <c r="BK221" t="b">
        <f t="shared" si="76"/>
        <v>0</v>
      </c>
      <c r="BL221" t="b">
        <f t="shared" si="77"/>
        <v>0</v>
      </c>
      <c r="BM221" t="b">
        <f t="shared" si="78"/>
        <v>0</v>
      </c>
      <c r="BN221" t="b">
        <f t="shared" si="79"/>
        <v>0</v>
      </c>
    </row>
    <row r="222" spans="1:66" x14ac:dyDescent="0.55000000000000004">
      <c r="A222" s="163">
        <v>46</v>
      </c>
      <c r="B222" s="163" t="s">
        <v>613</v>
      </c>
      <c r="F222" s="152" t="s">
        <v>614</v>
      </c>
      <c r="G222" s="156">
        <v>4.0999999999999996</v>
      </c>
      <c r="H222" s="152" t="s">
        <v>615</v>
      </c>
      <c r="I222" s="152" t="s">
        <v>39</v>
      </c>
      <c r="J222" t="s">
        <v>616</v>
      </c>
      <c r="M222" t="s">
        <v>100</v>
      </c>
      <c r="N222" t="s">
        <v>99</v>
      </c>
      <c r="O222" t="s">
        <v>98</v>
      </c>
      <c r="P222" t="s">
        <v>97</v>
      </c>
      <c r="Q222" t="s">
        <v>60</v>
      </c>
      <c r="R222" t="s">
        <v>307</v>
      </c>
      <c r="V222">
        <v>1.843</v>
      </c>
      <c r="W222">
        <v>1.895</v>
      </c>
      <c r="X222">
        <v>1.738</v>
      </c>
      <c r="Y222">
        <v>1.3420000000000001</v>
      </c>
      <c r="Z222">
        <v>1.1060000000000001</v>
      </c>
      <c r="AA222">
        <v>1.54</v>
      </c>
      <c r="AU222">
        <f t="shared" si="60"/>
        <v>1.843</v>
      </c>
      <c r="AV222">
        <f t="shared" si="61"/>
        <v>1.738</v>
      </c>
      <c r="AW222">
        <f t="shared" si="62"/>
        <v>1.895</v>
      </c>
      <c r="AX222" t="b">
        <f t="shared" si="63"/>
        <v>0</v>
      </c>
      <c r="AY222" t="b">
        <f t="shared" si="64"/>
        <v>0</v>
      </c>
      <c r="AZ222" t="b">
        <f t="shared" si="65"/>
        <v>0</v>
      </c>
      <c r="BA222" t="b">
        <f t="shared" si="66"/>
        <v>0</v>
      </c>
      <c r="BB222" t="b">
        <f t="shared" si="67"/>
        <v>0</v>
      </c>
      <c r="BC222" t="b">
        <f t="shared" si="68"/>
        <v>0</v>
      </c>
      <c r="BD222" t="b">
        <f t="shared" si="69"/>
        <v>0</v>
      </c>
      <c r="BE222" t="b">
        <f t="shared" si="70"/>
        <v>0</v>
      </c>
      <c r="BF222" t="b">
        <f t="shared" si="71"/>
        <v>0</v>
      </c>
      <c r="BG222" t="b">
        <f t="shared" si="72"/>
        <v>0</v>
      </c>
      <c r="BH222" t="b">
        <f t="shared" si="73"/>
        <v>0</v>
      </c>
      <c r="BI222" t="b">
        <f t="shared" si="74"/>
        <v>0</v>
      </c>
      <c r="BJ222">
        <f t="shared" si="75"/>
        <v>1.54</v>
      </c>
      <c r="BK222">
        <f t="shared" si="76"/>
        <v>1.3420000000000001</v>
      </c>
      <c r="BL222">
        <f t="shared" si="77"/>
        <v>1.1060000000000001</v>
      </c>
      <c r="BM222" t="b">
        <f t="shared" si="78"/>
        <v>0</v>
      </c>
      <c r="BN222" t="b">
        <f t="shared" si="79"/>
        <v>0</v>
      </c>
    </row>
    <row r="223" spans="1:66" x14ac:dyDescent="0.55000000000000004">
      <c r="A223" s="163"/>
      <c r="B223" s="163"/>
      <c r="F223" s="152"/>
      <c r="G223" s="156"/>
      <c r="H223" s="152"/>
      <c r="I223" s="152"/>
      <c r="J223" t="s">
        <v>617</v>
      </c>
      <c r="M223" t="s">
        <v>157</v>
      </c>
      <c r="N223" t="s">
        <v>94</v>
      </c>
      <c r="O223" t="s">
        <v>93</v>
      </c>
      <c r="P223" t="s">
        <v>92</v>
      </c>
      <c r="V223">
        <v>1.738</v>
      </c>
      <c r="W223">
        <v>1.79</v>
      </c>
      <c r="X223">
        <v>0.86899999999999999</v>
      </c>
      <c r="Y223">
        <v>1.1839999999999999</v>
      </c>
      <c r="AU223" t="b">
        <f t="shared" si="60"/>
        <v>0</v>
      </c>
      <c r="AV223" t="b">
        <f t="shared" si="61"/>
        <v>0</v>
      </c>
      <c r="AW223" t="b">
        <f t="shared" si="62"/>
        <v>0</v>
      </c>
      <c r="AX223" t="b">
        <f t="shared" si="63"/>
        <v>0</v>
      </c>
      <c r="AY223" t="b">
        <f t="shared" si="64"/>
        <v>0</v>
      </c>
      <c r="AZ223">
        <f t="shared" si="65"/>
        <v>1.738</v>
      </c>
      <c r="BA223">
        <f t="shared" si="66"/>
        <v>1.79</v>
      </c>
      <c r="BB223" t="b">
        <f t="shared" si="67"/>
        <v>0</v>
      </c>
      <c r="BC223" t="b">
        <f t="shared" si="68"/>
        <v>0</v>
      </c>
      <c r="BD223" t="b">
        <f t="shared" si="69"/>
        <v>0</v>
      </c>
      <c r="BE223" t="b">
        <f t="shared" si="70"/>
        <v>0</v>
      </c>
      <c r="BF223">
        <f t="shared" si="71"/>
        <v>1.1839999999999999</v>
      </c>
      <c r="BG223">
        <f t="shared" si="72"/>
        <v>0.86899999999999999</v>
      </c>
      <c r="BH223" t="b">
        <f t="shared" si="73"/>
        <v>0</v>
      </c>
      <c r="BI223" t="b">
        <f t="shared" si="74"/>
        <v>0</v>
      </c>
      <c r="BJ223" t="b">
        <f t="shared" si="75"/>
        <v>0</v>
      </c>
      <c r="BK223" t="b">
        <f t="shared" si="76"/>
        <v>0</v>
      </c>
      <c r="BL223" t="b">
        <f t="shared" si="77"/>
        <v>0</v>
      </c>
      <c r="BM223" t="b">
        <f t="shared" si="78"/>
        <v>0</v>
      </c>
      <c r="BN223" t="b">
        <f t="shared" si="79"/>
        <v>0</v>
      </c>
    </row>
    <row r="224" spans="1:66" x14ac:dyDescent="0.55000000000000004">
      <c r="A224" s="163"/>
      <c r="B224" s="163"/>
      <c r="C224" t="s">
        <v>207</v>
      </c>
      <c r="E224" t="s">
        <v>618</v>
      </c>
      <c r="F224" s="152"/>
      <c r="G224" s="83">
        <v>5.4</v>
      </c>
      <c r="H224" s="83" t="s">
        <v>619</v>
      </c>
      <c r="I224" s="152"/>
      <c r="J224" s="67" t="s">
        <v>113</v>
      </c>
      <c r="AU224" t="b">
        <f t="shared" si="60"/>
        <v>0</v>
      </c>
      <c r="AV224" t="b">
        <f t="shared" si="61"/>
        <v>0</v>
      </c>
      <c r="AW224" t="b">
        <f t="shared" si="62"/>
        <v>0</v>
      </c>
      <c r="AX224" t="b">
        <f t="shared" si="63"/>
        <v>0</v>
      </c>
      <c r="AY224" t="b">
        <f t="shared" si="64"/>
        <v>0</v>
      </c>
      <c r="AZ224" t="b">
        <f t="shared" si="65"/>
        <v>0</v>
      </c>
      <c r="BA224" t="b">
        <f t="shared" si="66"/>
        <v>0</v>
      </c>
      <c r="BB224" t="b">
        <f t="shared" si="67"/>
        <v>0</v>
      </c>
      <c r="BC224" t="b">
        <f t="shared" si="68"/>
        <v>0</v>
      </c>
      <c r="BD224" t="b">
        <f t="shared" si="69"/>
        <v>0</v>
      </c>
      <c r="BE224" t="b">
        <f t="shared" si="70"/>
        <v>0</v>
      </c>
      <c r="BF224" t="b">
        <f t="shared" si="71"/>
        <v>0</v>
      </c>
      <c r="BG224" t="b">
        <f t="shared" si="72"/>
        <v>0</v>
      </c>
      <c r="BH224" t="b">
        <f t="shared" si="73"/>
        <v>0</v>
      </c>
      <c r="BI224" t="b">
        <f t="shared" si="74"/>
        <v>0</v>
      </c>
      <c r="BJ224" t="b">
        <f t="shared" si="75"/>
        <v>0</v>
      </c>
      <c r="BK224" t="b">
        <f t="shared" si="76"/>
        <v>0</v>
      </c>
      <c r="BL224" t="b">
        <f t="shared" si="77"/>
        <v>0</v>
      </c>
      <c r="BM224" t="b">
        <f t="shared" si="78"/>
        <v>0</v>
      </c>
      <c r="BN224" t="b">
        <f t="shared" si="79"/>
        <v>0</v>
      </c>
    </row>
    <row r="225" spans="1:66" x14ac:dyDescent="0.55000000000000004">
      <c r="A225" s="163"/>
      <c r="B225" s="163"/>
      <c r="E225" t="s">
        <v>620</v>
      </c>
      <c r="F225" s="152"/>
      <c r="G225" s="160">
        <v>6.8</v>
      </c>
      <c r="H225" s="152" t="s">
        <v>621</v>
      </c>
      <c r="I225" s="152"/>
      <c r="J225" t="s">
        <v>622</v>
      </c>
      <c r="M225" t="s">
        <v>100</v>
      </c>
      <c r="N225" t="s">
        <v>98</v>
      </c>
      <c r="O225" t="s">
        <v>99</v>
      </c>
      <c r="P225" t="s">
        <v>60</v>
      </c>
      <c r="Q225" t="s">
        <v>104</v>
      </c>
      <c r="V225">
        <v>1.4219999999999999</v>
      </c>
      <c r="W225">
        <v>1.474</v>
      </c>
      <c r="X225">
        <v>0.94699999999999995</v>
      </c>
      <c r="Y225">
        <v>1.4610000000000001</v>
      </c>
      <c r="Z225">
        <v>1.1060000000000001</v>
      </c>
      <c r="AI225" t="s">
        <v>1846</v>
      </c>
      <c r="AU225">
        <f t="shared" si="60"/>
        <v>1.4219999999999999</v>
      </c>
      <c r="AV225">
        <f t="shared" si="61"/>
        <v>1.474</v>
      </c>
      <c r="AW225">
        <f t="shared" si="62"/>
        <v>0.94699999999999995</v>
      </c>
      <c r="AX225" t="b">
        <f t="shared" si="63"/>
        <v>0</v>
      </c>
      <c r="AY225" t="b">
        <f t="shared" si="64"/>
        <v>0</v>
      </c>
      <c r="AZ225" t="b">
        <f t="shared" si="65"/>
        <v>0</v>
      </c>
      <c r="BA225" t="b">
        <f t="shared" si="66"/>
        <v>0</v>
      </c>
      <c r="BB225" t="b">
        <f t="shared" si="67"/>
        <v>0</v>
      </c>
      <c r="BC225" t="b">
        <f t="shared" si="68"/>
        <v>0</v>
      </c>
      <c r="BD225" t="b">
        <f t="shared" si="69"/>
        <v>0</v>
      </c>
      <c r="BE225" t="b">
        <f t="shared" si="70"/>
        <v>0</v>
      </c>
      <c r="BF225" t="b">
        <f t="shared" si="71"/>
        <v>0</v>
      </c>
      <c r="BG225" t="b">
        <f t="shared" si="72"/>
        <v>0</v>
      </c>
      <c r="BH225" t="b">
        <f t="shared" si="73"/>
        <v>0</v>
      </c>
      <c r="BI225" t="b">
        <f t="shared" si="74"/>
        <v>0</v>
      </c>
      <c r="BJ225" t="b">
        <f t="shared" si="75"/>
        <v>0</v>
      </c>
      <c r="BK225" t="b">
        <f t="shared" si="76"/>
        <v>0</v>
      </c>
      <c r="BL225">
        <f t="shared" si="77"/>
        <v>1.4610000000000001</v>
      </c>
      <c r="BM225">
        <f t="shared" si="78"/>
        <v>1.1060000000000001</v>
      </c>
      <c r="BN225" t="b">
        <f t="shared" si="79"/>
        <v>0</v>
      </c>
    </row>
    <row r="226" spans="1:66" x14ac:dyDescent="0.55000000000000004">
      <c r="A226" s="163"/>
      <c r="B226" s="163"/>
      <c r="E226" t="s">
        <v>623</v>
      </c>
      <c r="F226" s="152"/>
      <c r="G226" s="160"/>
      <c r="H226" s="152"/>
      <c r="I226" s="152"/>
      <c r="J226" t="s">
        <v>624</v>
      </c>
      <c r="M226" t="s">
        <v>157</v>
      </c>
      <c r="N226" t="s">
        <v>94</v>
      </c>
      <c r="O226" t="s">
        <v>108</v>
      </c>
      <c r="P226" t="s">
        <v>93</v>
      </c>
      <c r="Q226" t="s">
        <v>130</v>
      </c>
      <c r="V226">
        <v>1.1839999999999999</v>
      </c>
      <c r="W226">
        <v>1.105</v>
      </c>
      <c r="X226">
        <v>1.224</v>
      </c>
      <c r="Y226">
        <v>0.81599999999999995</v>
      </c>
      <c r="Z226">
        <v>0.36799999999999999</v>
      </c>
      <c r="AH226" t="s">
        <v>1846</v>
      </c>
      <c r="AI226" t="s">
        <v>1846</v>
      </c>
      <c r="AU226" t="b">
        <f t="shared" si="60"/>
        <v>0</v>
      </c>
      <c r="AV226" t="b">
        <f t="shared" si="61"/>
        <v>0</v>
      </c>
      <c r="AW226" t="b">
        <f t="shared" si="62"/>
        <v>0</v>
      </c>
      <c r="AX226" t="b">
        <f t="shared" si="63"/>
        <v>0</v>
      </c>
      <c r="AY226" t="b">
        <f t="shared" si="64"/>
        <v>0</v>
      </c>
      <c r="AZ226">
        <f t="shared" si="65"/>
        <v>1.1839999999999999</v>
      </c>
      <c r="BA226">
        <f t="shared" si="66"/>
        <v>1.105</v>
      </c>
      <c r="BB226">
        <f t="shared" si="67"/>
        <v>1.224</v>
      </c>
      <c r="BC226" t="b">
        <f t="shared" si="68"/>
        <v>0</v>
      </c>
      <c r="BD226" t="b">
        <f t="shared" si="69"/>
        <v>0</v>
      </c>
      <c r="BE226" t="b">
        <f t="shared" si="70"/>
        <v>0</v>
      </c>
      <c r="BF226" t="b">
        <f t="shared" si="71"/>
        <v>0</v>
      </c>
      <c r="BG226">
        <f t="shared" si="72"/>
        <v>0.81599999999999995</v>
      </c>
      <c r="BH226">
        <f t="shared" si="73"/>
        <v>0.36799999999999999</v>
      </c>
      <c r="BI226" t="b">
        <f t="shared" si="74"/>
        <v>0</v>
      </c>
      <c r="BJ226" t="b">
        <f t="shared" si="75"/>
        <v>0</v>
      </c>
      <c r="BK226" t="b">
        <f t="shared" si="76"/>
        <v>0</v>
      </c>
      <c r="BL226" t="b">
        <f t="shared" si="77"/>
        <v>0</v>
      </c>
      <c r="BM226" t="b">
        <f t="shared" si="78"/>
        <v>0</v>
      </c>
      <c r="BN226" t="b">
        <f t="shared" si="79"/>
        <v>0</v>
      </c>
    </row>
    <row r="227" spans="1:66" x14ac:dyDescent="0.55000000000000004">
      <c r="A227" s="163"/>
      <c r="B227" s="163"/>
      <c r="F227" s="152"/>
      <c r="G227" s="160">
        <v>7.4</v>
      </c>
      <c r="H227" s="152" t="s">
        <v>625</v>
      </c>
      <c r="I227" s="152"/>
      <c r="J227" t="s">
        <v>626</v>
      </c>
      <c r="M227" t="s">
        <v>100</v>
      </c>
      <c r="N227" t="s">
        <v>98</v>
      </c>
      <c r="O227" t="s">
        <v>60</v>
      </c>
      <c r="P227" t="s">
        <v>104</v>
      </c>
      <c r="Q227" t="s">
        <v>99</v>
      </c>
      <c r="V227">
        <v>1.6850000000000001</v>
      </c>
      <c r="W227">
        <v>1.474</v>
      </c>
      <c r="X227">
        <v>1.0589999999999999</v>
      </c>
      <c r="Y227">
        <v>0.86599999999999999</v>
      </c>
      <c r="Z227">
        <v>1.4750000000000001</v>
      </c>
      <c r="AG227" t="s">
        <v>1844</v>
      </c>
      <c r="AH227" t="s">
        <v>1846</v>
      </c>
      <c r="AU227">
        <f t="shared" si="60"/>
        <v>1.6850000000000001</v>
      </c>
      <c r="AV227">
        <f t="shared" si="61"/>
        <v>1.474</v>
      </c>
      <c r="AW227">
        <f t="shared" si="62"/>
        <v>1.4750000000000001</v>
      </c>
      <c r="AX227" t="b">
        <f t="shared" si="63"/>
        <v>0</v>
      </c>
      <c r="AY227" t="b">
        <f t="shared" si="64"/>
        <v>0</v>
      </c>
      <c r="AZ227" t="b">
        <f t="shared" si="65"/>
        <v>0</v>
      </c>
      <c r="BA227" t="b">
        <f t="shared" si="66"/>
        <v>0</v>
      </c>
      <c r="BB227" t="b">
        <f t="shared" si="67"/>
        <v>0</v>
      </c>
      <c r="BC227" t="b">
        <f t="shared" si="68"/>
        <v>0</v>
      </c>
      <c r="BD227" t="b">
        <f t="shared" si="69"/>
        <v>0</v>
      </c>
      <c r="BE227" t="b">
        <f t="shared" si="70"/>
        <v>0</v>
      </c>
      <c r="BF227" t="b">
        <f t="shared" si="71"/>
        <v>0</v>
      </c>
      <c r="BG227" t="b">
        <f t="shared" si="72"/>
        <v>0</v>
      </c>
      <c r="BH227" t="b">
        <f t="shared" si="73"/>
        <v>0</v>
      </c>
      <c r="BI227" t="b">
        <f t="shared" si="74"/>
        <v>0</v>
      </c>
      <c r="BJ227" t="b">
        <f t="shared" si="75"/>
        <v>0</v>
      </c>
      <c r="BK227" t="b">
        <f t="shared" si="76"/>
        <v>0</v>
      </c>
      <c r="BL227">
        <f t="shared" si="77"/>
        <v>1.0589999999999999</v>
      </c>
      <c r="BM227">
        <f t="shared" si="78"/>
        <v>0.86599999999999999</v>
      </c>
      <c r="BN227" t="b">
        <f t="shared" si="79"/>
        <v>0</v>
      </c>
    </row>
    <row r="228" spans="1:66" x14ac:dyDescent="0.55000000000000004">
      <c r="A228" s="163"/>
      <c r="B228" s="163"/>
      <c r="F228" s="152"/>
      <c r="G228" s="160"/>
      <c r="H228" s="152"/>
      <c r="I228" s="152"/>
      <c r="J228" t="s">
        <v>627</v>
      </c>
      <c r="M228" t="s">
        <v>157</v>
      </c>
      <c r="N228" t="s">
        <v>94</v>
      </c>
      <c r="O228" t="s">
        <v>108</v>
      </c>
      <c r="P228" t="s">
        <v>93</v>
      </c>
      <c r="Q228" t="s">
        <v>130</v>
      </c>
      <c r="V228">
        <v>1.7370000000000001</v>
      </c>
      <c r="W228">
        <v>1.738</v>
      </c>
      <c r="X228">
        <v>1.6319999999999999</v>
      </c>
      <c r="Y228">
        <v>1.1839999999999999</v>
      </c>
      <c r="Z228">
        <v>0.75</v>
      </c>
      <c r="AH228" t="s">
        <v>1846</v>
      </c>
      <c r="AI228" t="s">
        <v>1846</v>
      </c>
      <c r="AU228" t="b">
        <f t="shared" si="60"/>
        <v>0</v>
      </c>
      <c r="AV228" t="b">
        <f t="shared" si="61"/>
        <v>0</v>
      </c>
      <c r="AW228" t="b">
        <f t="shared" si="62"/>
        <v>0</v>
      </c>
      <c r="AX228" t="b">
        <f t="shared" si="63"/>
        <v>0</v>
      </c>
      <c r="AY228" t="b">
        <f t="shared" si="64"/>
        <v>0</v>
      </c>
      <c r="AZ228">
        <f t="shared" si="65"/>
        <v>1.7370000000000001</v>
      </c>
      <c r="BA228">
        <f t="shared" si="66"/>
        <v>1.738</v>
      </c>
      <c r="BB228">
        <f t="shared" si="67"/>
        <v>1.6319999999999999</v>
      </c>
      <c r="BC228" t="b">
        <f t="shared" si="68"/>
        <v>0</v>
      </c>
      <c r="BD228" t="b">
        <f t="shared" si="69"/>
        <v>0</v>
      </c>
      <c r="BE228" t="b">
        <f t="shared" si="70"/>
        <v>0</v>
      </c>
      <c r="BF228" t="b">
        <f t="shared" si="71"/>
        <v>0</v>
      </c>
      <c r="BG228">
        <f t="shared" si="72"/>
        <v>1.1839999999999999</v>
      </c>
      <c r="BH228">
        <f t="shared" si="73"/>
        <v>0.75</v>
      </c>
      <c r="BI228" t="b">
        <f t="shared" si="74"/>
        <v>0</v>
      </c>
      <c r="BJ228" t="b">
        <f t="shared" si="75"/>
        <v>0</v>
      </c>
      <c r="BK228" t="b">
        <f t="shared" si="76"/>
        <v>0</v>
      </c>
      <c r="BL228" t="b">
        <f t="shared" si="77"/>
        <v>0</v>
      </c>
      <c r="BM228" t="b">
        <f t="shared" si="78"/>
        <v>0</v>
      </c>
      <c r="BN228" t="b">
        <f t="shared" si="79"/>
        <v>0</v>
      </c>
    </row>
    <row r="229" spans="1:66" x14ac:dyDescent="0.55000000000000004">
      <c r="A229" s="163">
        <v>47</v>
      </c>
      <c r="B229" s="170" t="s">
        <v>628</v>
      </c>
      <c r="C229" s="36"/>
      <c r="D229" s="36"/>
      <c r="E229" s="36"/>
      <c r="F229" s="171" t="s">
        <v>629</v>
      </c>
      <c r="G229" s="84">
        <v>7.1</v>
      </c>
      <c r="H229" s="83" t="s">
        <v>630</v>
      </c>
      <c r="I229" s="152" t="s">
        <v>273</v>
      </c>
      <c r="J229" s="67" t="s">
        <v>268</v>
      </c>
      <c r="AU229" t="b">
        <f t="shared" si="60"/>
        <v>0</v>
      </c>
      <c r="AV229" t="b">
        <f t="shared" si="61"/>
        <v>0</v>
      </c>
      <c r="AW229" t="b">
        <f t="shared" si="62"/>
        <v>0</v>
      </c>
      <c r="AX229" t="b">
        <f t="shared" si="63"/>
        <v>0</v>
      </c>
      <c r="AY229" t="b">
        <f t="shared" si="64"/>
        <v>0</v>
      </c>
      <c r="AZ229" t="b">
        <f t="shared" si="65"/>
        <v>0</v>
      </c>
      <c r="BA229" t="b">
        <f t="shared" si="66"/>
        <v>0</v>
      </c>
      <c r="BB229" t="b">
        <f t="shared" si="67"/>
        <v>0</v>
      </c>
      <c r="BC229" t="b">
        <f t="shared" si="68"/>
        <v>0</v>
      </c>
      <c r="BD229" t="b">
        <f t="shared" si="69"/>
        <v>0</v>
      </c>
      <c r="BE229" t="b">
        <f t="shared" si="70"/>
        <v>0</v>
      </c>
      <c r="BF229" t="b">
        <f t="shared" si="71"/>
        <v>0</v>
      </c>
      <c r="BG229" t="b">
        <f t="shared" si="72"/>
        <v>0</v>
      </c>
      <c r="BH229" t="b">
        <f t="shared" si="73"/>
        <v>0</v>
      </c>
      <c r="BI229" t="b">
        <f t="shared" si="74"/>
        <v>0</v>
      </c>
      <c r="BJ229" t="b">
        <f t="shared" si="75"/>
        <v>0</v>
      </c>
      <c r="BK229" t="b">
        <f t="shared" si="76"/>
        <v>0</v>
      </c>
      <c r="BL229" t="b">
        <f t="shared" si="77"/>
        <v>0</v>
      </c>
      <c r="BM229" t="b">
        <f t="shared" si="78"/>
        <v>0</v>
      </c>
      <c r="BN229" t="b">
        <f t="shared" si="79"/>
        <v>0</v>
      </c>
    </row>
    <row r="230" spans="1:66" x14ac:dyDescent="0.55000000000000004">
      <c r="A230" s="163"/>
      <c r="B230" s="170"/>
      <c r="C230" s="36"/>
      <c r="D230" s="36"/>
      <c r="E230" s="36" t="s">
        <v>631</v>
      </c>
      <c r="F230" s="171"/>
      <c r="G230" s="152">
        <v>7.2</v>
      </c>
      <c r="H230" s="152" t="s">
        <v>632</v>
      </c>
      <c r="I230" s="152"/>
      <c r="J230" s="25" t="s">
        <v>633</v>
      </c>
      <c r="M230" t="s">
        <v>157</v>
      </c>
      <c r="N230" t="s">
        <v>94</v>
      </c>
      <c r="O230" t="s">
        <v>108</v>
      </c>
      <c r="P230" t="s">
        <v>156</v>
      </c>
      <c r="Q230" t="s">
        <v>155</v>
      </c>
      <c r="R230" t="s">
        <v>131</v>
      </c>
      <c r="S230" t="s">
        <v>130</v>
      </c>
      <c r="T230" t="s">
        <v>93</v>
      </c>
      <c r="V230">
        <v>1.776</v>
      </c>
      <c r="W230">
        <v>1.264</v>
      </c>
      <c r="X230">
        <v>1.2629999999999999</v>
      </c>
      <c r="Y230">
        <v>1.3420000000000001</v>
      </c>
      <c r="Z230">
        <v>1.224</v>
      </c>
      <c r="AA230">
        <v>0.86799999999999999</v>
      </c>
      <c r="AB230">
        <v>0.75</v>
      </c>
      <c r="AC230">
        <v>0.94699999999999995</v>
      </c>
      <c r="AU230" t="b">
        <f t="shared" si="60"/>
        <v>0</v>
      </c>
      <c r="AV230" t="b">
        <f t="shared" si="61"/>
        <v>0</v>
      </c>
      <c r="AW230" t="b">
        <f t="shared" si="62"/>
        <v>0</v>
      </c>
      <c r="AX230" t="b">
        <f t="shared" si="63"/>
        <v>0</v>
      </c>
      <c r="AY230" t="b">
        <f t="shared" si="64"/>
        <v>0</v>
      </c>
      <c r="AZ230">
        <f t="shared" si="65"/>
        <v>1.776</v>
      </c>
      <c r="BA230">
        <f t="shared" si="66"/>
        <v>1.264</v>
      </c>
      <c r="BB230">
        <f t="shared" si="67"/>
        <v>1.2629999999999999</v>
      </c>
      <c r="BC230">
        <f t="shared" si="68"/>
        <v>1.3420000000000001</v>
      </c>
      <c r="BD230">
        <f t="shared" si="69"/>
        <v>1.224</v>
      </c>
      <c r="BE230" t="b">
        <f t="shared" si="70"/>
        <v>0</v>
      </c>
      <c r="BF230" t="b">
        <f t="shared" si="71"/>
        <v>0</v>
      </c>
      <c r="BG230">
        <f t="shared" si="72"/>
        <v>0.94699999999999995</v>
      </c>
      <c r="BH230">
        <f t="shared" si="73"/>
        <v>0.75</v>
      </c>
      <c r="BI230">
        <f t="shared" si="74"/>
        <v>0.86799999999999999</v>
      </c>
      <c r="BJ230" t="b">
        <f t="shared" si="75"/>
        <v>0</v>
      </c>
      <c r="BK230" t="b">
        <f t="shared" si="76"/>
        <v>0</v>
      </c>
      <c r="BL230" t="b">
        <f t="shared" si="77"/>
        <v>0</v>
      </c>
      <c r="BM230" t="b">
        <f t="shared" si="78"/>
        <v>0</v>
      </c>
      <c r="BN230" t="b">
        <f t="shared" si="79"/>
        <v>0</v>
      </c>
    </row>
    <row r="231" spans="1:66" x14ac:dyDescent="0.55000000000000004">
      <c r="A231" s="163"/>
      <c r="B231" s="170"/>
      <c r="C231" s="36" t="s">
        <v>634</v>
      </c>
      <c r="D231" s="36"/>
      <c r="E231" s="36"/>
      <c r="F231" s="171"/>
      <c r="G231" s="152"/>
      <c r="H231" s="152"/>
      <c r="I231" s="152"/>
      <c r="J231" s="25" t="s">
        <v>635</v>
      </c>
      <c r="M231" t="s">
        <v>69</v>
      </c>
      <c r="N231" t="s">
        <v>70</v>
      </c>
      <c r="O231" t="s">
        <v>99</v>
      </c>
      <c r="P231" t="s">
        <v>98</v>
      </c>
      <c r="Q231" t="s">
        <v>100</v>
      </c>
      <c r="R231" t="s">
        <v>60</v>
      </c>
      <c r="S231" t="s">
        <v>104</v>
      </c>
      <c r="T231" t="s">
        <v>71</v>
      </c>
      <c r="V231">
        <v>1.264</v>
      </c>
      <c r="W231">
        <v>1.212</v>
      </c>
      <c r="X231">
        <v>1.579</v>
      </c>
      <c r="Y231">
        <v>1.2629999999999999</v>
      </c>
      <c r="Z231">
        <v>1.579</v>
      </c>
      <c r="AA231">
        <v>1.0269999999999999</v>
      </c>
      <c r="AB231">
        <v>1.1060000000000001</v>
      </c>
      <c r="AC231">
        <v>0.78900000000000003</v>
      </c>
      <c r="AJ231" t="s">
        <v>1846</v>
      </c>
      <c r="AK231" t="s">
        <v>1846</v>
      </c>
      <c r="AL231" t="s">
        <v>1846</v>
      </c>
      <c r="AU231">
        <f t="shared" si="60"/>
        <v>1.579</v>
      </c>
      <c r="AV231">
        <f t="shared" si="61"/>
        <v>1.2629999999999999</v>
      </c>
      <c r="AW231">
        <f t="shared" si="62"/>
        <v>1.579</v>
      </c>
      <c r="AX231">
        <f t="shared" si="63"/>
        <v>1.212</v>
      </c>
      <c r="AY231">
        <f t="shared" si="64"/>
        <v>1.264</v>
      </c>
      <c r="AZ231" t="b">
        <f t="shared" si="65"/>
        <v>0</v>
      </c>
      <c r="BA231" t="b">
        <f t="shared" si="66"/>
        <v>0</v>
      </c>
      <c r="BB231" t="b">
        <f t="shared" si="67"/>
        <v>0</v>
      </c>
      <c r="BC231" t="b">
        <f t="shared" si="68"/>
        <v>0</v>
      </c>
      <c r="BD231" t="b">
        <f t="shared" si="69"/>
        <v>0</v>
      </c>
      <c r="BE231" t="b">
        <f t="shared" si="70"/>
        <v>0</v>
      </c>
      <c r="BF231" t="b">
        <f t="shared" si="71"/>
        <v>0</v>
      </c>
      <c r="BG231" t="b">
        <f t="shared" si="72"/>
        <v>0</v>
      </c>
      <c r="BH231" t="b">
        <f t="shared" si="73"/>
        <v>0</v>
      </c>
      <c r="BI231" t="b">
        <f t="shared" si="74"/>
        <v>0</v>
      </c>
      <c r="BJ231" t="b">
        <f t="shared" si="75"/>
        <v>0</v>
      </c>
      <c r="BK231" t="b">
        <f t="shared" si="76"/>
        <v>0</v>
      </c>
      <c r="BL231">
        <f t="shared" si="77"/>
        <v>1.0269999999999999</v>
      </c>
      <c r="BM231">
        <f t="shared" si="78"/>
        <v>1.1060000000000001</v>
      </c>
      <c r="BN231">
        <f t="shared" si="79"/>
        <v>0.78900000000000003</v>
      </c>
    </row>
    <row r="232" spans="1:66" x14ac:dyDescent="0.55000000000000004">
      <c r="A232" s="163"/>
      <c r="B232" s="170"/>
      <c r="C232" s="36"/>
      <c r="D232" s="36"/>
      <c r="E232" s="36"/>
      <c r="F232" s="171"/>
      <c r="G232" s="84">
        <v>7.5</v>
      </c>
      <c r="H232" s="83" t="s">
        <v>636</v>
      </c>
      <c r="I232" s="152"/>
      <c r="J232" s="67" t="s">
        <v>268</v>
      </c>
      <c r="AU232" t="b">
        <f t="shared" si="60"/>
        <v>0</v>
      </c>
      <c r="AV232" t="b">
        <f t="shared" si="61"/>
        <v>0</v>
      </c>
      <c r="AW232" t="b">
        <f t="shared" si="62"/>
        <v>0</v>
      </c>
      <c r="AX232" t="b">
        <f t="shared" si="63"/>
        <v>0</v>
      </c>
      <c r="AY232" t="b">
        <f t="shared" si="64"/>
        <v>0</v>
      </c>
      <c r="AZ232" t="b">
        <f t="shared" si="65"/>
        <v>0</v>
      </c>
      <c r="BA232" t="b">
        <f t="shared" si="66"/>
        <v>0</v>
      </c>
      <c r="BB232" t="b">
        <f t="shared" si="67"/>
        <v>0</v>
      </c>
      <c r="BC232" t="b">
        <f t="shared" si="68"/>
        <v>0</v>
      </c>
      <c r="BD232" t="b">
        <f t="shared" si="69"/>
        <v>0</v>
      </c>
      <c r="BE232" t="b">
        <f t="shared" si="70"/>
        <v>0</v>
      </c>
      <c r="BF232" t="b">
        <f t="shared" si="71"/>
        <v>0</v>
      </c>
      <c r="BG232" t="b">
        <f t="shared" si="72"/>
        <v>0</v>
      </c>
      <c r="BH232" t="b">
        <f t="shared" si="73"/>
        <v>0</v>
      </c>
      <c r="BI232" t="b">
        <f t="shared" si="74"/>
        <v>0</v>
      </c>
      <c r="BJ232" t="b">
        <f t="shared" si="75"/>
        <v>0</v>
      </c>
      <c r="BK232" t="b">
        <f t="shared" si="76"/>
        <v>0</v>
      </c>
      <c r="BL232" t="b">
        <f t="shared" si="77"/>
        <v>0</v>
      </c>
      <c r="BM232" t="b">
        <f t="shared" si="78"/>
        <v>0</v>
      </c>
      <c r="BN232" t="b">
        <f t="shared" si="79"/>
        <v>0</v>
      </c>
    </row>
    <row r="233" spans="1:66" x14ac:dyDescent="0.55000000000000004">
      <c r="A233" s="163"/>
      <c r="B233" s="170"/>
      <c r="C233" s="36"/>
      <c r="D233" s="36"/>
      <c r="E233" s="36"/>
      <c r="F233" s="171"/>
      <c r="G233" s="84">
        <v>7.9</v>
      </c>
      <c r="H233" s="83" t="s">
        <v>210</v>
      </c>
      <c r="I233" s="152"/>
      <c r="J233" s="67" t="s">
        <v>113</v>
      </c>
      <c r="AU233" t="b">
        <f t="shared" si="60"/>
        <v>0</v>
      </c>
      <c r="AV233" t="b">
        <f t="shared" si="61"/>
        <v>0</v>
      </c>
      <c r="AW233" t="b">
        <f t="shared" si="62"/>
        <v>0</v>
      </c>
      <c r="AX233" t="b">
        <f t="shared" si="63"/>
        <v>0</v>
      </c>
      <c r="AY233" t="b">
        <f t="shared" si="64"/>
        <v>0</v>
      </c>
      <c r="AZ233" t="b">
        <f t="shared" si="65"/>
        <v>0</v>
      </c>
      <c r="BA233" t="b">
        <f t="shared" si="66"/>
        <v>0</v>
      </c>
      <c r="BB233" t="b">
        <f t="shared" si="67"/>
        <v>0</v>
      </c>
      <c r="BC233" t="b">
        <f t="shared" si="68"/>
        <v>0</v>
      </c>
      <c r="BD233" t="b">
        <f t="shared" si="69"/>
        <v>0</v>
      </c>
      <c r="BE233" t="b">
        <f t="shared" si="70"/>
        <v>0</v>
      </c>
      <c r="BF233" t="b">
        <f t="shared" si="71"/>
        <v>0</v>
      </c>
      <c r="BG233" t="b">
        <f t="shared" si="72"/>
        <v>0</v>
      </c>
      <c r="BH233" t="b">
        <f t="shared" si="73"/>
        <v>0</v>
      </c>
      <c r="BI233" t="b">
        <f t="shared" si="74"/>
        <v>0</v>
      </c>
      <c r="BJ233" t="b">
        <f t="shared" si="75"/>
        <v>0</v>
      </c>
      <c r="BK233" t="b">
        <f t="shared" si="76"/>
        <v>0</v>
      </c>
      <c r="BL233" t="b">
        <f t="shared" si="77"/>
        <v>0</v>
      </c>
      <c r="BM233" t="b">
        <f t="shared" si="78"/>
        <v>0</v>
      </c>
      <c r="BN233" t="b">
        <f t="shared" si="79"/>
        <v>0</v>
      </c>
    </row>
    <row r="234" spans="1:66" ht="14.2" customHeight="1" x14ac:dyDescent="0.55000000000000004">
      <c r="A234" s="163">
        <v>48</v>
      </c>
      <c r="B234" s="163" t="s">
        <v>637</v>
      </c>
      <c r="F234" s="152" t="s">
        <v>638</v>
      </c>
      <c r="G234" s="160">
        <v>5.9</v>
      </c>
      <c r="H234" s="152" t="s">
        <v>639</v>
      </c>
      <c r="I234" s="152" t="s">
        <v>39</v>
      </c>
      <c r="J234" t="s">
        <v>640</v>
      </c>
      <c r="K234" s="215" t="s">
        <v>641</v>
      </c>
      <c r="M234" t="s">
        <v>131</v>
      </c>
      <c r="N234" t="s">
        <v>130</v>
      </c>
      <c r="O234" t="s">
        <v>93</v>
      </c>
      <c r="P234" t="s">
        <v>92</v>
      </c>
      <c r="V234">
        <v>0.78900000000000003</v>
      </c>
      <c r="W234">
        <v>0.49199999999999999</v>
      </c>
      <c r="X234">
        <v>0.96599999999999997</v>
      </c>
      <c r="Y234">
        <v>0.877</v>
      </c>
      <c r="AE234" t="s">
        <v>1844</v>
      </c>
      <c r="AF234" t="s">
        <v>1844</v>
      </c>
      <c r="AG234" t="s">
        <v>1844</v>
      </c>
      <c r="AH234" t="s">
        <v>1844</v>
      </c>
      <c r="AU234" t="b">
        <f t="shared" si="60"/>
        <v>0</v>
      </c>
      <c r="AV234" t="b">
        <f t="shared" si="61"/>
        <v>0</v>
      </c>
      <c r="AW234" t="b">
        <f t="shared" si="62"/>
        <v>0</v>
      </c>
      <c r="AX234" t="b">
        <f t="shared" si="63"/>
        <v>0</v>
      </c>
      <c r="AY234" t="b">
        <f t="shared" si="64"/>
        <v>0</v>
      </c>
      <c r="AZ234" t="b">
        <f t="shared" si="65"/>
        <v>0</v>
      </c>
      <c r="BA234" t="b">
        <f t="shared" si="66"/>
        <v>0</v>
      </c>
      <c r="BB234" t="b">
        <f t="shared" si="67"/>
        <v>0</v>
      </c>
      <c r="BC234" t="b">
        <f t="shared" si="68"/>
        <v>0</v>
      </c>
      <c r="BD234" t="b">
        <f t="shared" si="69"/>
        <v>0</v>
      </c>
      <c r="BE234" t="b">
        <f t="shared" si="70"/>
        <v>0</v>
      </c>
      <c r="BF234">
        <f t="shared" si="71"/>
        <v>0.877</v>
      </c>
      <c r="BG234">
        <f t="shared" si="72"/>
        <v>0.96599999999999997</v>
      </c>
      <c r="BH234">
        <f t="shared" si="73"/>
        <v>0.49199999999999999</v>
      </c>
      <c r="BI234">
        <f t="shared" si="74"/>
        <v>0.78900000000000003</v>
      </c>
      <c r="BJ234" t="b">
        <f t="shared" si="75"/>
        <v>0</v>
      </c>
      <c r="BK234" t="b">
        <f t="shared" si="76"/>
        <v>0</v>
      </c>
      <c r="BL234" t="b">
        <f t="shared" si="77"/>
        <v>0</v>
      </c>
      <c r="BM234" t="b">
        <f t="shared" si="78"/>
        <v>0</v>
      </c>
      <c r="BN234" t="b">
        <f t="shared" si="79"/>
        <v>0</v>
      </c>
    </row>
    <row r="235" spans="1:66" ht="14.2" customHeight="1" x14ac:dyDescent="0.55000000000000004">
      <c r="A235" s="163"/>
      <c r="B235" s="163"/>
      <c r="C235" t="s">
        <v>642</v>
      </c>
      <c r="E235" t="s">
        <v>643</v>
      </c>
      <c r="F235" s="152"/>
      <c r="G235" s="160"/>
      <c r="H235" s="152"/>
      <c r="I235" s="152"/>
      <c r="J235" t="s">
        <v>644</v>
      </c>
      <c r="K235" s="215"/>
      <c r="M235" t="s">
        <v>99</v>
      </c>
      <c r="N235" t="s">
        <v>70</v>
      </c>
      <c r="O235" t="s">
        <v>69</v>
      </c>
      <c r="P235" t="s">
        <v>60</v>
      </c>
      <c r="Q235" t="s">
        <v>104</v>
      </c>
      <c r="R235" t="s">
        <v>71</v>
      </c>
      <c r="V235">
        <v>1.3680000000000001</v>
      </c>
      <c r="W235">
        <v>1.0009999999999999</v>
      </c>
      <c r="X235">
        <v>1.58</v>
      </c>
      <c r="Y235">
        <v>1.3420000000000001</v>
      </c>
      <c r="Z235">
        <v>0.78900000000000003</v>
      </c>
      <c r="AA235">
        <v>1.0269999999999999</v>
      </c>
      <c r="AE235" t="s">
        <v>1848</v>
      </c>
      <c r="AI235" t="s">
        <v>1844</v>
      </c>
      <c r="AU235" t="b">
        <f t="shared" si="60"/>
        <v>0</v>
      </c>
      <c r="AV235" t="b">
        <f t="shared" si="61"/>
        <v>0</v>
      </c>
      <c r="AW235">
        <f t="shared" si="62"/>
        <v>1.3680000000000001</v>
      </c>
      <c r="AX235">
        <f t="shared" si="63"/>
        <v>1.0009999999999999</v>
      </c>
      <c r="AY235">
        <f t="shared" si="64"/>
        <v>1.58</v>
      </c>
      <c r="AZ235" t="b">
        <f t="shared" si="65"/>
        <v>0</v>
      </c>
      <c r="BA235" t="b">
        <f t="shared" si="66"/>
        <v>0</v>
      </c>
      <c r="BB235" t="b">
        <f t="shared" si="67"/>
        <v>0</v>
      </c>
      <c r="BC235" t="b">
        <f t="shared" si="68"/>
        <v>0</v>
      </c>
      <c r="BD235" t="b">
        <f t="shared" si="69"/>
        <v>0</v>
      </c>
      <c r="BE235" t="b">
        <f t="shared" si="70"/>
        <v>0</v>
      </c>
      <c r="BF235" t="b">
        <f t="shared" si="71"/>
        <v>0</v>
      </c>
      <c r="BG235" t="b">
        <f t="shared" si="72"/>
        <v>0</v>
      </c>
      <c r="BH235" t="b">
        <f t="shared" si="73"/>
        <v>0</v>
      </c>
      <c r="BI235" t="b">
        <f t="shared" si="74"/>
        <v>0</v>
      </c>
      <c r="BJ235" t="b">
        <f t="shared" si="75"/>
        <v>0</v>
      </c>
      <c r="BK235" t="b">
        <f t="shared" si="76"/>
        <v>0</v>
      </c>
      <c r="BL235">
        <f t="shared" si="77"/>
        <v>1.3420000000000001</v>
      </c>
      <c r="BM235">
        <f t="shared" si="78"/>
        <v>0.78900000000000003</v>
      </c>
      <c r="BN235">
        <f t="shared" si="79"/>
        <v>1.0269999999999999</v>
      </c>
    </row>
    <row r="236" spans="1:66" ht="14.2" customHeight="1" x14ac:dyDescent="0.55000000000000004">
      <c r="A236" s="163"/>
      <c r="B236" s="163"/>
      <c r="F236" s="152"/>
      <c r="G236" s="156">
        <v>6.1</v>
      </c>
      <c r="H236" s="152" t="s">
        <v>645</v>
      </c>
      <c r="I236" s="152"/>
      <c r="J236" t="s">
        <v>646</v>
      </c>
      <c r="K236" s="215"/>
      <c r="M236" t="s">
        <v>157</v>
      </c>
      <c r="N236" t="s">
        <v>94</v>
      </c>
      <c r="O236" t="s">
        <v>108</v>
      </c>
      <c r="P236" t="s">
        <v>130</v>
      </c>
      <c r="Q236" t="s">
        <v>93</v>
      </c>
      <c r="V236">
        <v>1.8560000000000001</v>
      </c>
      <c r="W236">
        <v>1.3819999999999999</v>
      </c>
      <c r="X236">
        <v>1.3029999999999999</v>
      </c>
      <c r="Y236">
        <v>0.86899999999999999</v>
      </c>
      <c r="Z236">
        <v>0.84299999999999997</v>
      </c>
      <c r="AF236" t="s">
        <v>1844</v>
      </c>
      <c r="AU236" t="b">
        <f t="shared" si="60"/>
        <v>0</v>
      </c>
      <c r="AV236" t="b">
        <f t="shared" si="61"/>
        <v>0</v>
      </c>
      <c r="AW236" t="b">
        <f t="shared" si="62"/>
        <v>0</v>
      </c>
      <c r="AX236" t="b">
        <f t="shared" si="63"/>
        <v>0</v>
      </c>
      <c r="AY236" t="b">
        <f t="shared" si="64"/>
        <v>0</v>
      </c>
      <c r="AZ236">
        <f t="shared" si="65"/>
        <v>1.8560000000000001</v>
      </c>
      <c r="BA236">
        <f t="shared" si="66"/>
        <v>1.3819999999999999</v>
      </c>
      <c r="BB236">
        <f t="shared" si="67"/>
        <v>1.3029999999999999</v>
      </c>
      <c r="BC236" t="b">
        <f t="shared" si="68"/>
        <v>0</v>
      </c>
      <c r="BD236" t="b">
        <f t="shared" si="69"/>
        <v>0</v>
      </c>
      <c r="BE236" t="b">
        <f t="shared" si="70"/>
        <v>0</v>
      </c>
      <c r="BF236" t="b">
        <f t="shared" si="71"/>
        <v>0</v>
      </c>
      <c r="BG236">
        <f t="shared" si="72"/>
        <v>0.84299999999999997</v>
      </c>
      <c r="BH236">
        <f t="shared" si="73"/>
        <v>0.86899999999999999</v>
      </c>
      <c r="BI236" t="b">
        <f t="shared" si="74"/>
        <v>0</v>
      </c>
      <c r="BJ236" t="b">
        <f t="shared" si="75"/>
        <v>0</v>
      </c>
      <c r="BK236" t="b">
        <f t="shared" si="76"/>
        <v>0</v>
      </c>
      <c r="BL236" t="b">
        <f t="shared" si="77"/>
        <v>0</v>
      </c>
      <c r="BM236" t="b">
        <f t="shared" si="78"/>
        <v>0</v>
      </c>
      <c r="BN236" t="b">
        <f t="shared" si="79"/>
        <v>0</v>
      </c>
    </row>
    <row r="237" spans="1:66" ht="14.2" customHeight="1" x14ac:dyDescent="0.55000000000000004">
      <c r="A237" s="163"/>
      <c r="B237" s="163"/>
      <c r="F237" s="152"/>
      <c r="G237" s="156"/>
      <c r="H237" s="152"/>
      <c r="I237" s="152"/>
      <c r="J237" t="s">
        <v>647</v>
      </c>
      <c r="K237" s="108"/>
      <c r="M237" t="s">
        <v>100</v>
      </c>
      <c r="N237" t="s">
        <v>98</v>
      </c>
      <c r="O237" t="s">
        <v>60</v>
      </c>
      <c r="P237" t="s">
        <v>104</v>
      </c>
      <c r="Q237" t="s">
        <v>71</v>
      </c>
      <c r="V237">
        <v>0.86899999999999999</v>
      </c>
      <c r="W237">
        <v>0.86799999999999999</v>
      </c>
      <c r="X237">
        <v>0.86</v>
      </c>
      <c r="Y237">
        <v>0.96499999999999997</v>
      </c>
      <c r="Z237">
        <v>0.93</v>
      </c>
      <c r="AU237">
        <f t="shared" si="60"/>
        <v>0.86899999999999999</v>
      </c>
      <c r="AV237">
        <f t="shared" si="61"/>
        <v>0.86799999999999999</v>
      </c>
      <c r="AW237" t="b">
        <f t="shared" si="62"/>
        <v>0</v>
      </c>
      <c r="AX237" t="b">
        <f t="shared" si="63"/>
        <v>0</v>
      </c>
      <c r="AY237" t="b">
        <f t="shared" si="64"/>
        <v>0</v>
      </c>
      <c r="AZ237" t="b">
        <f t="shared" si="65"/>
        <v>0</v>
      </c>
      <c r="BA237" t="b">
        <f t="shared" si="66"/>
        <v>0</v>
      </c>
      <c r="BB237" t="b">
        <f t="shared" si="67"/>
        <v>0</v>
      </c>
      <c r="BC237" t="b">
        <f t="shared" si="68"/>
        <v>0</v>
      </c>
      <c r="BD237" t="b">
        <f t="shared" si="69"/>
        <v>0</v>
      </c>
      <c r="BE237" t="b">
        <f t="shared" si="70"/>
        <v>0</v>
      </c>
      <c r="BF237" t="b">
        <f t="shared" si="71"/>
        <v>0</v>
      </c>
      <c r="BG237" t="b">
        <f t="shared" si="72"/>
        <v>0</v>
      </c>
      <c r="BH237" t="b">
        <f t="shared" si="73"/>
        <v>0</v>
      </c>
      <c r="BI237" t="b">
        <f t="shared" si="74"/>
        <v>0</v>
      </c>
      <c r="BJ237" t="b">
        <f t="shared" si="75"/>
        <v>0</v>
      </c>
      <c r="BK237" t="b">
        <f t="shared" si="76"/>
        <v>0</v>
      </c>
      <c r="BL237">
        <f t="shared" si="77"/>
        <v>0.86</v>
      </c>
      <c r="BM237">
        <f t="shared" si="78"/>
        <v>0.96499999999999997</v>
      </c>
      <c r="BN237">
        <f t="shared" si="79"/>
        <v>0.93</v>
      </c>
    </row>
    <row r="238" spans="1:66" x14ac:dyDescent="0.55000000000000004">
      <c r="A238" s="163">
        <v>49</v>
      </c>
      <c r="B238" s="163" t="s">
        <v>648</v>
      </c>
      <c r="F238" s="152" t="s">
        <v>649</v>
      </c>
      <c r="G238" s="160">
        <v>8.1</v>
      </c>
      <c r="H238" s="152" t="s">
        <v>650</v>
      </c>
      <c r="I238" s="152" t="s">
        <v>39</v>
      </c>
      <c r="J238" t="s">
        <v>651</v>
      </c>
      <c r="M238" t="s">
        <v>157</v>
      </c>
      <c r="N238" t="s">
        <v>94</v>
      </c>
      <c r="O238" t="s">
        <v>108</v>
      </c>
      <c r="P238" t="s">
        <v>155</v>
      </c>
      <c r="Q238" t="s">
        <v>131</v>
      </c>
      <c r="R238" t="s">
        <v>93</v>
      </c>
      <c r="V238">
        <v>1.895</v>
      </c>
      <c r="W238">
        <v>1.2110000000000001</v>
      </c>
      <c r="X238">
        <v>1.4750000000000001</v>
      </c>
      <c r="Y238">
        <v>1.579</v>
      </c>
      <c r="Z238">
        <v>1.1839999999999999</v>
      </c>
      <c r="AA238">
        <v>1</v>
      </c>
      <c r="AI238" t="s">
        <v>1846</v>
      </c>
      <c r="AU238" t="b">
        <f t="shared" si="60"/>
        <v>0</v>
      </c>
      <c r="AV238" t="b">
        <f t="shared" si="61"/>
        <v>0</v>
      </c>
      <c r="AW238" t="b">
        <f t="shared" si="62"/>
        <v>0</v>
      </c>
      <c r="AX238" t="b">
        <f t="shared" si="63"/>
        <v>0</v>
      </c>
      <c r="AY238" t="b">
        <f t="shared" si="64"/>
        <v>0</v>
      </c>
      <c r="AZ238">
        <f t="shared" si="65"/>
        <v>1.895</v>
      </c>
      <c r="BA238">
        <f t="shared" si="66"/>
        <v>1.2110000000000001</v>
      </c>
      <c r="BB238">
        <f t="shared" si="67"/>
        <v>1.4750000000000001</v>
      </c>
      <c r="BC238" t="b">
        <f t="shared" si="68"/>
        <v>0</v>
      </c>
      <c r="BD238">
        <f t="shared" si="69"/>
        <v>1.579</v>
      </c>
      <c r="BE238" t="b">
        <f t="shared" si="70"/>
        <v>0</v>
      </c>
      <c r="BF238" t="b">
        <f t="shared" si="71"/>
        <v>0</v>
      </c>
      <c r="BG238">
        <f t="shared" si="72"/>
        <v>1</v>
      </c>
      <c r="BH238" t="b">
        <f t="shared" si="73"/>
        <v>0</v>
      </c>
      <c r="BI238">
        <f t="shared" si="74"/>
        <v>1.1839999999999999</v>
      </c>
      <c r="BJ238" t="b">
        <f t="shared" si="75"/>
        <v>0</v>
      </c>
      <c r="BK238" t="b">
        <f t="shared" si="76"/>
        <v>0</v>
      </c>
      <c r="BL238" t="b">
        <f t="shared" si="77"/>
        <v>0</v>
      </c>
      <c r="BM238" t="b">
        <f t="shared" si="78"/>
        <v>0</v>
      </c>
      <c r="BN238" t="b">
        <f t="shared" si="79"/>
        <v>0</v>
      </c>
    </row>
    <row r="239" spans="1:66" x14ac:dyDescent="0.55000000000000004">
      <c r="A239" s="163"/>
      <c r="B239" s="163"/>
      <c r="C239" t="s">
        <v>652</v>
      </c>
      <c r="E239" t="s">
        <v>653</v>
      </c>
      <c r="F239" s="152"/>
      <c r="G239" s="160"/>
      <c r="H239" s="152"/>
      <c r="I239" s="152"/>
      <c r="J239" t="s">
        <v>654</v>
      </c>
      <c r="M239" t="s">
        <v>100</v>
      </c>
      <c r="N239" t="s">
        <v>98</v>
      </c>
      <c r="O239" t="s">
        <v>99</v>
      </c>
      <c r="P239" t="s">
        <v>60</v>
      </c>
      <c r="Q239" t="s">
        <v>104</v>
      </c>
      <c r="R239" t="s">
        <v>71</v>
      </c>
      <c r="V239">
        <v>1.895</v>
      </c>
      <c r="W239">
        <v>1.58</v>
      </c>
      <c r="X239">
        <v>1.264</v>
      </c>
      <c r="Y239">
        <v>1.3160000000000001</v>
      </c>
      <c r="Z239">
        <v>1.171</v>
      </c>
      <c r="AA239">
        <v>1.421</v>
      </c>
      <c r="AG239" t="s">
        <v>1848</v>
      </c>
      <c r="AH239" t="s">
        <v>1842</v>
      </c>
      <c r="AI239" t="s">
        <v>1846</v>
      </c>
      <c r="AU239">
        <f t="shared" si="60"/>
        <v>1.895</v>
      </c>
      <c r="AV239">
        <f t="shared" si="61"/>
        <v>1.58</v>
      </c>
      <c r="AW239">
        <f t="shared" si="62"/>
        <v>1.264</v>
      </c>
      <c r="AX239" t="b">
        <f t="shared" si="63"/>
        <v>0</v>
      </c>
      <c r="AY239" t="b">
        <f t="shared" si="64"/>
        <v>0</v>
      </c>
      <c r="AZ239" t="b">
        <f t="shared" si="65"/>
        <v>0</v>
      </c>
      <c r="BA239" t="b">
        <f t="shared" si="66"/>
        <v>0</v>
      </c>
      <c r="BB239" t="b">
        <f t="shared" si="67"/>
        <v>0</v>
      </c>
      <c r="BC239" t="b">
        <f t="shared" si="68"/>
        <v>0</v>
      </c>
      <c r="BD239" t="b">
        <f t="shared" si="69"/>
        <v>0</v>
      </c>
      <c r="BE239" t="b">
        <f t="shared" si="70"/>
        <v>0</v>
      </c>
      <c r="BF239" t="b">
        <f t="shared" si="71"/>
        <v>0</v>
      </c>
      <c r="BG239" t="b">
        <f t="shared" si="72"/>
        <v>0</v>
      </c>
      <c r="BH239" t="b">
        <f t="shared" si="73"/>
        <v>0</v>
      </c>
      <c r="BI239" t="b">
        <f t="shared" si="74"/>
        <v>0</v>
      </c>
      <c r="BJ239" t="b">
        <f t="shared" si="75"/>
        <v>0</v>
      </c>
      <c r="BK239" t="b">
        <f t="shared" si="76"/>
        <v>0</v>
      </c>
      <c r="BL239">
        <f t="shared" si="77"/>
        <v>1.3160000000000001</v>
      </c>
      <c r="BM239">
        <f t="shared" si="78"/>
        <v>1.171</v>
      </c>
      <c r="BN239">
        <f t="shared" si="79"/>
        <v>1.421</v>
      </c>
    </row>
    <row r="240" spans="1:66" ht="14.2" customHeight="1" x14ac:dyDescent="0.55000000000000004">
      <c r="A240" s="163"/>
      <c r="B240" s="163"/>
      <c r="F240" s="152"/>
      <c r="G240" s="156">
        <v>9.1</v>
      </c>
      <c r="H240" s="152" t="s">
        <v>656</v>
      </c>
      <c r="I240" s="152"/>
      <c r="J240" t="s">
        <v>657</v>
      </c>
      <c r="M240" t="s">
        <v>155</v>
      </c>
      <c r="N240" t="s">
        <v>156</v>
      </c>
      <c r="O240" t="s">
        <v>131</v>
      </c>
      <c r="P240" t="s">
        <v>93</v>
      </c>
      <c r="V240">
        <v>1.3029999999999999</v>
      </c>
      <c r="W240">
        <v>1.3029999999999999</v>
      </c>
      <c r="X240">
        <v>0.94799999999999995</v>
      </c>
      <c r="Y240">
        <v>0.98799999999999999</v>
      </c>
      <c r="AG240" t="s">
        <v>1846</v>
      </c>
      <c r="AU240" t="b">
        <f t="shared" si="60"/>
        <v>0</v>
      </c>
      <c r="AV240" t="b">
        <f t="shared" si="61"/>
        <v>0</v>
      </c>
      <c r="AW240" t="b">
        <f t="shared" si="62"/>
        <v>0</v>
      </c>
      <c r="AX240" t="b">
        <f t="shared" si="63"/>
        <v>0</v>
      </c>
      <c r="AY240" t="b">
        <f t="shared" si="64"/>
        <v>0</v>
      </c>
      <c r="AZ240" t="b">
        <f t="shared" si="65"/>
        <v>0</v>
      </c>
      <c r="BA240" t="b">
        <f t="shared" si="66"/>
        <v>0</v>
      </c>
      <c r="BB240" t="b">
        <f t="shared" si="67"/>
        <v>0</v>
      </c>
      <c r="BC240">
        <f t="shared" si="68"/>
        <v>1.3029999999999999</v>
      </c>
      <c r="BD240">
        <f t="shared" si="69"/>
        <v>1.3029999999999999</v>
      </c>
      <c r="BE240" t="b">
        <f t="shared" si="70"/>
        <v>0</v>
      </c>
      <c r="BF240" t="b">
        <f t="shared" si="71"/>
        <v>0</v>
      </c>
      <c r="BG240">
        <f t="shared" si="72"/>
        <v>0.98799999999999999</v>
      </c>
      <c r="BH240" t="b">
        <f t="shared" si="73"/>
        <v>0</v>
      </c>
      <c r="BI240">
        <f t="shared" si="74"/>
        <v>0.94799999999999995</v>
      </c>
      <c r="BJ240" t="b">
        <f t="shared" si="75"/>
        <v>0</v>
      </c>
      <c r="BK240" t="b">
        <f t="shared" si="76"/>
        <v>0</v>
      </c>
      <c r="BL240" t="b">
        <f t="shared" si="77"/>
        <v>0</v>
      </c>
      <c r="BM240" t="b">
        <f t="shared" si="78"/>
        <v>0</v>
      </c>
      <c r="BN240" t="b">
        <f t="shared" si="79"/>
        <v>0</v>
      </c>
    </row>
    <row r="241" spans="1:66" ht="14.2" customHeight="1" x14ac:dyDescent="0.55000000000000004">
      <c r="A241" s="163"/>
      <c r="B241" s="163"/>
      <c r="F241" s="152"/>
      <c r="G241" s="156"/>
      <c r="H241" s="152"/>
      <c r="I241" s="152"/>
      <c r="J241" t="s">
        <v>658</v>
      </c>
      <c r="M241" t="s">
        <v>100</v>
      </c>
      <c r="N241" t="s">
        <v>98</v>
      </c>
      <c r="O241" t="s">
        <v>70</v>
      </c>
      <c r="P241" t="s">
        <v>69</v>
      </c>
      <c r="Q241" t="s">
        <v>97</v>
      </c>
      <c r="R241" t="s">
        <v>60</v>
      </c>
      <c r="S241" t="s">
        <v>104</v>
      </c>
      <c r="T241" t="s">
        <v>71</v>
      </c>
      <c r="V241">
        <v>1.895</v>
      </c>
      <c r="W241">
        <v>1.6180000000000001</v>
      </c>
      <c r="X241">
        <v>1.343</v>
      </c>
      <c r="Y241">
        <v>1.4610000000000001</v>
      </c>
      <c r="Z241">
        <v>1.4219999999999999</v>
      </c>
      <c r="AA241">
        <v>1.224</v>
      </c>
      <c r="AB241">
        <v>1.1850000000000001</v>
      </c>
      <c r="AC241">
        <v>1.224</v>
      </c>
      <c r="AH241" t="s">
        <v>1846</v>
      </c>
      <c r="AI241" t="s">
        <v>1842</v>
      </c>
      <c r="AK241" t="s">
        <v>1846</v>
      </c>
      <c r="AU241">
        <f t="shared" si="60"/>
        <v>1.895</v>
      </c>
      <c r="AV241">
        <f t="shared" si="61"/>
        <v>1.6180000000000001</v>
      </c>
      <c r="AW241" t="b">
        <f t="shared" si="62"/>
        <v>0</v>
      </c>
      <c r="AX241">
        <f t="shared" si="63"/>
        <v>1.343</v>
      </c>
      <c r="AY241">
        <f t="shared" si="64"/>
        <v>1.4610000000000001</v>
      </c>
      <c r="AZ241" t="b">
        <f t="shared" si="65"/>
        <v>0</v>
      </c>
      <c r="BA241" t="b">
        <f t="shared" si="66"/>
        <v>0</v>
      </c>
      <c r="BB241" t="b">
        <f t="shared" si="67"/>
        <v>0</v>
      </c>
      <c r="BC241" t="b">
        <f t="shared" si="68"/>
        <v>0</v>
      </c>
      <c r="BD241" t="b">
        <f t="shared" si="69"/>
        <v>0</v>
      </c>
      <c r="BE241" t="b">
        <f t="shared" si="70"/>
        <v>0</v>
      </c>
      <c r="BF241" t="b">
        <f t="shared" si="71"/>
        <v>0</v>
      </c>
      <c r="BG241" t="b">
        <f t="shared" si="72"/>
        <v>0</v>
      </c>
      <c r="BH241" t="b">
        <f t="shared" si="73"/>
        <v>0</v>
      </c>
      <c r="BI241" t="b">
        <f t="shared" si="74"/>
        <v>0</v>
      </c>
      <c r="BJ241" t="b">
        <f t="shared" si="75"/>
        <v>0</v>
      </c>
      <c r="BK241">
        <f t="shared" si="76"/>
        <v>1.4219999999999999</v>
      </c>
      <c r="BL241">
        <f t="shared" si="77"/>
        <v>1.224</v>
      </c>
      <c r="BM241">
        <f t="shared" si="78"/>
        <v>1.1850000000000001</v>
      </c>
      <c r="BN241">
        <f t="shared" si="79"/>
        <v>1.224</v>
      </c>
    </row>
    <row r="242" spans="1:66" x14ac:dyDescent="0.55000000000000004">
      <c r="A242" s="163"/>
      <c r="B242" s="163" t="s">
        <v>659</v>
      </c>
      <c r="F242" s="152" t="s">
        <v>660</v>
      </c>
      <c r="G242" s="83">
        <v>7.4</v>
      </c>
      <c r="H242" s="83" t="s">
        <v>661</v>
      </c>
      <c r="I242" s="152" t="s">
        <v>34</v>
      </c>
      <c r="J242" s="67" t="s">
        <v>113</v>
      </c>
      <c r="AU242" t="b">
        <f t="shared" si="60"/>
        <v>0</v>
      </c>
      <c r="AV242" t="b">
        <f t="shared" si="61"/>
        <v>0</v>
      </c>
      <c r="AW242" t="b">
        <f t="shared" si="62"/>
        <v>0</v>
      </c>
      <c r="AX242" t="b">
        <f t="shared" si="63"/>
        <v>0</v>
      </c>
      <c r="AY242" t="b">
        <f t="shared" si="64"/>
        <v>0</v>
      </c>
      <c r="AZ242" t="b">
        <f t="shared" si="65"/>
        <v>0</v>
      </c>
      <c r="BA242" t="b">
        <f t="shared" si="66"/>
        <v>0</v>
      </c>
      <c r="BB242" t="b">
        <f t="shared" si="67"/>
        <v>0</v>
      </c>
      <c r="BC242" t="b">
        <f t="shared" si="68"/>
        <v>0</v>
      </c>
      <c r="BD242" t="b">
        <f t="shared" si="69"/>
        <v>0</v>
      </c>
      <c r="BE242" t="b">
        <f t="shared" si="70"/>
        <v>0</v>
      </c>
      <c r="BF242" t="b">
        <f t="shared" si="71"/>
        <v>0</v>
      </c>
      <c r="BG242" t="b">
        <f t="shared" si="72"/>
        <v>0</v>
      </c>
      <c r="BH242" t="b">
        <f t="shared" si="73"/>
        <v>0</v>
      </c>
      <c r="BI242" t="b">
        <f t="shared" si="74"/>
        <v>0</v>
      </c>
      <c r="BJ242" t="b">
        <f t="shared" si="75"/>
        <v>0</v>
      </c>
      <c r="BK242" t="b">
        <f t="shared" si="76"/>
        <v>0</v>
      </c>
      <c r="BL242" t="b">
        <f t="shared" si="77"/>
        <v>0</v>
      </c>
      <c r="BM242" t="b">
        <f t="shared" si="78"/>
        <v>0</v>
      </c>
      <c r="BN242" t="b">
        <f t="shared" si="79"/>
        <v>0</v>
      </c>
    </row>
    <row r="243" spans="1:66" x14ac:dyDescent="0.55000000000000004">
      <c r="A243" s="163"/>
      <c r="B243" s="163"/>
      <c r="F243" s="152"/>
      <c r="G243" s="83">
        <v>7.7</v>
      </c>
      <c r="H243" s="83" t="s">
        <v>662</v>
      </c>
      <c r="I243" s="152"/>
      <c r="J243" s="67" t="s">
        <v>113</v>
      </c>
      <c r="AU243" t="b">
        <f t="shared" si="60"/>
        <v>0</v>
      </c>
      <c r="AV243" t="b">
        <f t="shared" si="61"/>
        <v>0</v>
      </c>
      <c r="AW243" t="b">
        <f t="shared" si="62"/>
        <v>0</v>
      </c>
      <c r="AX243" t="b">
        <f t="shared" si="63"/>
        <v>0</v>
      </c>
      <c r="AY243" t="b">
        <f t="shared" si="64"/>
        <v>0</v>
      </c>
      <c r="AZ243" t="b">
        <f t="shared" si="65"/>
        <v>0</v>
      </c>
      <c r="BA243" t="b">
        <f t="shared" si="66"/>
        <v>0</v>
      </c>
      <c r="BB243" t="b">
        <f t="shared" si="67"/>
        <v>0</v>
      </c>
      <c r="BC243" t="b">
        <f t="shared" si="68"/>
        <v>0</v>
      </c>
      <c r="BD243" t="b">
        <f t="shared" si="69"/>
        <v>0</v>
      </c>
      <c r="BE243" t="b">
        <f t="shared" si="70"/>
        <v>0</v>
      </c>
      <c r="BF243" t="b">
        <f t="shared" si="71"/>
        <v>0</v>
      </c>
      <c r="BG243" t="b">
        <f t="shared" si="72"/>
        <v>0</v>
      </c>
      <c r="BH243" t="b">
        <f t="shared" si="73"/>
        <v>0</v>
      </c>
      <c r="BI243" t="b">
        <f t="shared" si="74"/>
        <v>0</v>
      </c>
      <c r="BJ243" t="b">
        <f t="shared" si="75"/>
        <v>0</v>
      </c>
      <c r="BK243" t="b">
        <f t="shared" si="76"/>
        <v>0</v>
      </c>
      <c r="BL243" t="b">
        <f t="shared" si="77"/>
        <v>0</v>
      </c>
      <c r="BM243" t="b">
        <f t="shared" si="78"/>
        <v>0</v>
      </c>
      <c r="BN243" t="b">
        <f t="shared" si="79"/>
        <v>0</v>
      </c>
    </row>
    <row r="244" spans="1:66" x14ac:dyDescent="0.55000000000000004">
      <c r="A244" s="163"/>
      <c r="B244" s="163"/>
      <c r="F244" s="152"/>
      <c r="G244" s="84">
        <v>7.9</v>
      </c>
      <c r="H244" s="83" t="s">
        <v>663</v>
      </c>
      <c r="I244" s="152"/>
      <c r="J244" s="34" t="s">
        <v>664</v>
      </c>
      <c r="AU244" t="b">
        <f t="shared" si="60"/>
        <v>0</v>
      </c>
      <c r="AV244" t="b">
        <f t="shared" si="61"/>
        <v>0</v>
      </c>
      <c r="AW244" t="b">
        <f t="shared" si="62"/>
        <v>0</v>
      </c>
      <c r="AX244" t="b">
        <f t="shared" si="63"/>
        <v>0</v>
      </c>
      <c r="AY244" t="b">
        <f t="shared" si="64"/>
        <v>0</v>
      </c>
      <c r="AZ244" t="b">
        <f t="shared" si="65"/>
        <v>0</v>
      </c>
      <c r="BA244" t="b">
        <f t="shared" si="66"/>
        <v>0</v>
      </c>
      <c r="BB244" t="b">
        <f t="shared" si="67"/>
        <v>0</v>
      </c>
      <c r="BC244" t="b">
        <f t="shared" si="68"/>
        <v>0</v>
      </c>
      <c r="BD244" t="b">
        <f t="shared" si="69"/>
        <v>0</v>
      </c>
      <c r="BE244" t="b">
        <f t="shared" si="70"/>
        <v>0</v>
      </c>
      <c r="BF244" t="b">
        <f t="shared" si="71"/>
        <v>0</v>
      </c>
      <c r="BG244" t="b">
        <f t="shared" si="72"/>
        <v>0</v>
      </c>
      <c r="BH244" t="b">
        <f t="shared" si="73"/>
        <v>0</v>
      </c>
      <c r="BI244" t="b">
        <f t="shared" si="74"/>
        <v>0</v>
      </c>
      <c r="BJ244" t="b">
        <f t="shared" si="75"/>
        <v>0</v>
      </c>
      <c r="BK244" t="b">
        <f t="shared" si="76"/>
        <v>0</v>
      </c>
      <c r="BL244" t="b">
        <f t="shared" si="77"/>
        <v>0</v>
      </c>
      <c r="BM244" t="b">
        <f t="shared" si="78"/>
        <v>0</v>
      </c>
      <c r="BN244" t="b">
        <f t="shared" si="79"/>
        <v>0</v>
      </c>
    </row>
    <row r="245" spans="1:66" x14ac:dyDescent="0.55000000000000004">
      <c r="A245" s="163"/>
      <c r="B245" s="163"/>
      <c r="F245" s="152"/>
      <c r="G245" s="84">
        <v>8.1999999999999993</v>
      </c>
      <c r="H245" s="83" t="s">
        <v>665</v>
      </c>
      <c r="I245" s="152"/>
      <c r="J245" s="67" t="s">
        <v>113</v>
      </c>
      <c r="AU245" t="b">
        <f t="shared" si="60"/>
        <v>0</v>
      </c>
      <c r="AV245" t="b">
        <f t="shared" si="61"/>
        <v>0</v>
      </c>
      <c r="AW245" t="b">
        <f t="shared" si="62"/>
        <v>0</v>
      </c>
      <c r="AX245" t="b">
        <f t="shared" si="63"/>
        <v>0</v>
      </c>
      <c r="AY245" t="b">
        <f t="shared" si="64"/>
        <v>0</v>
      </c>
      <c r="AZ245" t="b">
        <f t="shared" si="65"/>
        <v>0</v>
      </c>
      <c r="BA245" t="b">
        <f t="shared" si="66"/>
        <v>0</v>
      </c>
      <c r="BB245" t="b">
        <f t="shared" si="67"/>
        <v>0</v>
      </c>
      <c r="BC245" t="b">
        <f t="shared" si="68"/>
        <v>0</v>
      </c>
      <c r="BD245" t="b">
        <f t="shared" si="69"/>
        <v>0</v>
      </c>
      <c r="BE245" t="b">
        <f t="shared" si="70"/>
        <v>0</v>
      </c>
      <c r="BF245" t="b">
        <f t="shared" si="71"/>
        <v>0</v>
      </c>
      <c r="BG245" t="b">
        <f t="shared" si="72"/>
        <v>0</v>
      </c>
      <c r="BH245" t="b">
        <f t="shared" si="73"/>
        <v>0</v>
      </c>
      <c r="BI245" t="b">
        <f t="shared" si="74"/>
        <v>0</v>
      </c>
      <c r="BJ245" t="b">
        <f t="shared" si="75"/>
        <v>0</v>
      </c>
      <c r="BK245" t="b">
        <f t="shared" si="76"/>
        <v>0</v>
      </c>
      <c r="BL245" t="b">
        <f t="shared" si="77"/>
        <v>0</v>
      </c>
      <c r="BM245" t="b">
        <f t="shared" si="78"/>
        <v>0</v>
      </c>
      <c r="BN245" t="b">
        <f t="shared" si="79"/>
        <v>0</v>
      </c>
    </row>
    <row r="246" spans="1:66" ht="14.2" customHeight="1" x14ac:dyDescent="0.55000000000000004">
      <c r="A246" s="163"/>
      <c r="B246" s="163"/>
      <c r="F246" s="152"/>
      <c r="G246" s="84">
        <v>8.8000000000000007</v>
      </c>
      <c r="H246" s="83" t="s">
        <v>666</v>
      </c>
      <c r="I246" s="152"/>
      <c r="AU246" t="b">
        <f t="shared" si="60"/>
        <v>0</v>
      </c>
      <c r="AV246" t="b">
        <f t="shared" si="61"/>
        <v>0</v>
      </c>
      <c r="AW246" t="b">
        <f t="shared" si="62"/>
        <v>0</v>
      </c>
      <c r="AX246" t="b">
        <f t="shared" si="63"/>
        <v>0</v>
      </c>
      <c r="AY246" t="b">
        <f t="shared" si="64"/>
        <v>0</v>
      </c>
      <c r="AZ246" t="b">
        <f t="shared" si="65"/>
        <v>0</v>
      </c>
      <c r="BA246" t="b">
        <f t="shared" si="66"/>
        <v>0</v>
      </c>
      <c r="BB246" t="b">
        <f t="shared" si="67"/>
        <v>0</v>
      </c>
      <c r="BC246" t="b">
        <f t="shared" si="68"/>
        <v>0</v>
      </c>
      <c r="BD246" t="b">
        <f t="shared" si="69"/>
        <v>0</v>
      </c>
      <c r="BE246" t="b">
        <f t="shared" si="70"/>
        <v>0</v>
      </c>
      <c r="BF246" t="b">
        <f t="shared" si="71"/>
        <v>0</v>
      </c>
      <c r="BG246" t="b">
        <f t="shared" si="72"/>
        <v>0</v>
      </c>
      <c r="BH246" t="b">
        <f t="shared" si="73"/>
        <v>0</v>
      </c>
      <c r="BI246" t="b">
        <f t="shared" si="74"/>
        <v>0</v>
      </c>
      <c r="BJ246" t="b">
        <f t="shared" si="75"/>
        <v>0</v>
      </c>
      <c r="BK246" t="b">
        <f t="shared" si="76"/>
        <v>0</v>
      </c>
      <c r="BL246" t="b">
        <f t="shared" si="77"/>
        <v>0</v>
      </c>
      <c r="BM246" t="b">
        <f t="shared" si="78"/>
        <v>0</v>
      </c>
      <c r="BN246" t="b">
        <f t="shared" si="79"/>
        <v>0</v>
      </c>
    </row>
    <row r="247" spans="1:66" x14ac:dyDescent="0.55000000000000004">
      <c r="A247" s="163">
        <v>50</v>
      </c>
      <c r="B247" s="163" t="s">
        <v>667</v>
      </c>
      <c r="F247" s="152" t="s">
        <v>668</v>
      </c>
      <c r="G247" s="160">
        <v>8.6</v>
      </c>
      <c r="H247" s="152" t="s">
        <v>669</v>
      </c>
      <c r="I247" s="152" t="s">
        <v>39</v>
      </c>
      <c r="J247" s="91" t="s">
        <v>670</v>
      </c>
      <c r="M247" t="s">
        <v>69</v>
      </c>
      <c r="V247">
        <v>1.264</v>
      </c>
      <c r="AE247" t="s">
        <v>1844</v>
      </c>
      <c r="AU247" t="b">
        <f t="shared" si="60"/>
        <v>0</v>
      </c>
      <c r="AV247" t="b">
        <f t="shared" si="61"/>
        <v>0</v>
      </c>
      <c r="AW247" t="b">
        <f t="shared" si="62"/>
        <v>0</v>
      </c>
      <c r="AX247" t="b">
        <f t="shared" si="63"/>
        <v>0</v>
      </c>
      <c r="AY247">
        <f t="shared" si="64"/>
        <v>1.264</v>
      </c>
      <c r="AZ247" t="b">
        <f t="shared" si="65"/>
        <v>0</v>
      </c>
      <c r="BA247" t="b">
        <f t="shared" si="66"/>
        <v>0</v>
      </c>
      <c r="BB247" t="b">
        <f t="shared" si="67"/>
        <v>0</v>
      </c>
      <c r="BC247" t="b">
        <f t="shared" si="68"/>
        <v>0</v>
      </c>
      <c r="BD247" t="b">
        <f t="shared" si="69"/>
        <v>0</v>
      </c>
      <c r="BE247" t="b">
        <f t="shared" si="70"/>
        <v>0</v>
      </c>
      <c r="BF247" t="b">
        <f t="shared" si="71"/>
        <v>0</v>
      </c>
      <c r="BG247" t="b">
        <f t="shared" si="72"/>
        <v>0</v>
      </c>
      <c r="BH247" t="b">
        <f t="shared" si="73"/>
        <v>0</v>
      </c>
      <c r="BI247" t="b">
        <f t="shared" si="74"/>
        <v>0</v>
      </c>
      <c r="BJ247" t="b">
        <f t="shared" si="75"/>
        <v>0</v>
      </c>
      <c r="BK247" t="b">
        <f t="shared" si="76"/>
        <v>0</v>
      </c>
      <c r="BL247" t="b">
        <f t="shared" si="77"/>
        <v>0</v>
      </c>
      <c r="BM247" t="b">
        <f t="shared" si="78"/>
        <v>0</v>
      </c>
      <c r="BN247" t="b">
        <f t="shared" si="79"/>
        <v>0</v>
      </c>
    </row>
    <row r="248" spans="1:66" x14ac:dyDescent="0.55000000000000004">
      <c r="A248" s="163"/>
      <c r="B248" s="163"/>
      <c r="C248" t="s">
        <v>671</v>
      </c>
      <c r="E248" t="s">
        <v>672</v>
      </c>
      <c r="F248" s="152"/>
      <c r="G248" s="160"/>
      <c r="H248" s="152"/>
      <c r="I248" s="152"/>
      <c r="J248" s="25" t="s">
        <v>673</v>
      </c>
      <c r="M248" t="s">
        <v>71</v>
      </c>
      <c r="V248">
        <v>1.5</v>
      </c>
      <c r="AE248" t="s">
        <v>1844</v>
      </c>
      <c r="AU248" t="b">
        <f t="shared" si="60"/>
        <v>0</v>
      </c>
      <c r="AV248" t="b">
        <f t="shared" si="61"/>
        <v>0</v>
      </c>
      <c r="AW248" t="b">
        <f t="shared" si="62"/>
        <v>0</v>
      </c>
      <c r="AX248" t="b">
        <f t="shared" si="63"/>
        <v>0</v>
      </c>
      <c r="AY248" t="b">
        <f t="shared" si="64"/>
        <v>0</v>
      </c>
      <c r="AZ248" t="b">
        <f t="shared" si="65"/>
        <v>0</v>
      </c>
      <c r="BA248" t="b">
        <f t="shared" si="66"/>
        <v>0</v>
      </c>
      <c r="BB248" t="b">
        <f t="shared" si="67"/>
        <v>0</v>
      </c>
      <c r="BC248" t="b">
        <f t="shared" si="68"/>
        <v>0</v>
      </c>
      <c r="BD248" t="b">
        <f t="shared" si="69"/>
        <v>0</v>
      </c>
      <c r="BE248" t="b">
        <f t="shared" si="70"/>
        <v>0</v>
      </c>
      <c r="BF248" t="b">
        <f t="shared" si="71"/>
        <v>0</v>
      </c>
      <c r="BG248" t="b">
        <f t="shared" si="72"/>
        <v>0</v>
      </c>
      <c r="BH248" t="b">
        <f t="shared" si="73"/>
        <v>0</v>
      </c>
      <c r="BI248" t="b">
        <f t="shared" si="74"/>
        <v>0</v>
      </c>
      <c r="BJ248" t="b">
        <f t="shared" si="75"/>
        <v>0</v>
      </c>
      <c r="BK248" t="b">
        <f t="shared" si="76"/>
        <v>0</v>
      </c>
      <c r="BL248" t="b">
        <f t="shared" si="77"/>
        <v>0</v>
      </c>
      <c r="BM248" t="b">
        <f t="shared" si="78"/>
        <v>0</v>
      </c>
      <c r="BN248">
        <f t="shared" si="79"/>
        <v>1.5</v>
      </c>
    </row>
    <row r="249" spans="1:66" x14ac:dyDescent="0.55000000000000004">
      <c r="A249" s="163"/>
      <c r="B249" s="163"/>
      <c r="C249" s="33" t="s">
        <v>674</v>
      </c>
      <c r="D249" s="80" t="s">
        <v>78</v>
      </c>
      <c r="F249" s="152"/>
      <c r="G249" s="102">
        <v>9.1</v>
      </c>
      <c r="H249" s="83" t="s">
        <v>675</v>
      </c>
      <c r="I249" s="152"/>
      <c r="J249" s="67" t="s">
        <v>268</v>
      </c>
      <c r="AU249" t="b">
        <f t="shared" si="60"/>
        <v>0</v>
      </c>
      <c r="AV249" t="b">
        <f t="shared" si="61"/>
        <v>0</v>
      </c>
      <c r="AW249" t="b">
        <f t="shared" si="62"/>
        <v>0</v>
      </c>
      <c r="AX249" t="b">
        <f t="shared" si="63"/>
        <v>0</v>
      </c>
      <c r="AY249" t="b">
        <f t="shared" si="64"/>
        <v>0</v>
      </c>
      <c r="AZ249" t="b">
        <f t="shared" si="65"/>
        <v>0</v>
      </c>
      <c r="BA249" t="b">
        <f t="shared" si="66"/>
        <v>0</v>
      </c>
      <c r="BB249" t="b">
        <f t="shared" si="67"/>
        <v>0</v>
      </c>
      <c r="BC249" t="b">
        <f t="shared" si="68"/>
        <v>0</v>
      </c>
      <c r="BD249" t="b">
        <f t="shared" si="69"/>
        <v>0</v>
      </c>
      <c r="BE249" t="b">
        <f t="shared" si="70"/>
        <v>0</v>
      </c>
      <c r="BF249" t="b">
        <f t="shared" si="71"/>
        <v>0</v>
      </c>
      <c r="BG249" t="b">
        <f t="shared" si="72"/>
        <v>0</v>
      </c>
      <c r="BH249" t="b">
        <f t="shared" si="73"/>
        <v>0</v>
      </c>
      <c r="BI249" t="b">
        <f t="shared" si="74"/>
        <v>0</v>
      </c>
      <c r="BJ249" t="b">
        <f t="shared" si="75"/>
        <v>0</v>
      </c>
      <c r="BK249" t="b">
        <f t="shared" si="76"/>
        <v>0</v>
      </c>
      <c r="BL249" t="b">
        <f t="shared" si="77"/>
        <v>0</v>
      </c>
      <c r="BM249" t="b">
        <f t="shared" si="78"/>
        <v>0</v>
      </c>
      <c r="BN249" t="b">
        <f t="shared" si="79"/>
        <v>0</v>
      </c>
    </row>
    <row r="250" spans="1:66" x14ac:dyDescent="0.55000000000000004">
      <c r="A250" s="163">
        <v>51</v>
      </c>
      <c r="B250" s="163" t="s">
        <v>676</v>
      </c>
      <c r="F250" s="152" t="s">
        <v>677</v>
      </c>
      <c r="G250" s="102">
        <v>10.11</v>
      </c>
      <c r="H250" s="83" t="s">
        <v>678</v>
      </c>
      <c r="I250" s="152" t="s">
        <v>34</v>
      </c>
      <c r="J250" t="s">
        <v>679</v>
      </c>
      <c r="M250" t="s">
        <v>155</v>
      </c>
      <c r="N250" t="s">
        <v>130</v>
      </c>
      <c r="V250">
        <v>1.7769999999999999</v>
      </c>
      <c r="W250">
        <v>2.448</v>
      </c>
      <c r="AF250" t="s">
        <v>1842</v>
      </c>
      <c r="AU250" t="b">
        <f t="shared" si="60"/>
        <v>0</v>
      </c>
      <c r="AV250" t="b">
        <f t="shared" si="61"/>
        <v>0</v>
      </c>
      <c r="AW250" t="b">
        <f t="shared" si="62"/>
        <v>0</v>
      </c>
      <c r="AX250" t="b">
        <f t="shared" si="63"/>
        <v>0</v>
      </c>
      <c r="AY250" t="b">
        <f t="shared" si="64"/>
        <v>0</v>
      </c>
      <c r="AZ250" t="b">
        <f t="shared" si="65"/>
        <v>0</v>
      </c>
      <c r="BA250" t="b">
        <f t="shared" si="66"/>
        <v>0</v>
      </c>
      <c r="BB250" t="b">
        <f t="shared" si="67"/>
        <v>0</v>
      </c>
      <c r="BC250" t="b">
        <f t="shared" si="68"/>
        <v>0</v>
      </c>
      <c r="BD250">
        <f t="shared" si="69"/>
        <v>1.7769999999999999</v>
      </c>
      <c r="BE250" t="b">
        <f t="shared" si="70"/>
        <v>0</v>
      </c>
      <c r="BF250" t="b">
        <f t="shared" si="71"/>
        <v>0</v>
      </c>
      <c r="BG250" t="b">
        <f t="shared" si="72"/>
        <v>0</v>
      </c>
      <c r="BH250">
        <f t="shared" si="73"/>
        <v>2.448</v>
      </c>
      <c r="BI250" t="b">
        <f t="shared" si="74"/>
        <v>0</v>
      </c>
      <c r="BJ250" t="b">
        <f t="shared" si="75"/>
        <v>0</v>
      </c>
      <c r="BK250" t="b">
        <f t="shared" si="76"/>
        <v>0</v>
      </c>
      <c r="BL250" t="b">
        <f t="shared" si="77"/>
        <v>0</v>
      </c>
      <c r="BM250" t="b">
        <f t="shared" si="78"/>
        <v>0</v>
      </c>
      <c r="BN250" t="b">
        <f t="shared" si="79"/>
        <v>0</v>
      </c>
    </row>
    <row r="251" spans="1:66" x14ac:dyDescent="0.55000000000000004">
      <c r="A251" s="163"/>
      <c r="B251" s="163"/>
      <c r="C251" t="s">
        <v>680</v>
      </c>
      <c r="E251" t="s">
        <v>681</v>
      </c>
      <c r="F251" s="152"/>
      <c r="G251" s="82">
        <v>11</v>
      </c>
      <c r="H251" s="83" t="s">
        <v>682</v>
      </c>
      <c r="I251" s="152"/>
      <c r="J251" t="s">
        <v>683</v>
      </c>
      <c r="M251" t="s">
        <v>69</v>
      </c>
      <c r="N251" t="s">
        <v>104</v>
      </c>
      <c r="V251">
        <v>1.992</v>
      </c>
      <c r="W251">
        <v>3.1589999999999998</v>
      </c>
      <c r="AE251" t="s">
        <v>1842</v>
      </c>
      <c r="AF251" t="s">
        <v>1842</v>
      </c>
      <c r="AU251" t="b">
        <f t="shared" si="60"/>
        <v>0</v>
      </c>
      <c r="AV251" t="b">
        <f t="shared" si="61"/>
        <v>0</v>
      </c>
      <c r="AW251" t="b">
        <f t="shared" si="62"/>
        <v>0</v>
      </c>
      <c r="AX251" t="b">
        <f t="shared" si="63"/>
        <v>0</v>
      </c>
      <c r="AY251">
        <f t="shared" si="64"/>
        <v>1.992</v>
      </c>
      <c r="AZ251" t="b">
        <f t="shared" si="65"/>
        <v>0</v>
      </c>
      <c r="BA251" t="b">
        <f t="shared" si="66"/>
        <v>0</v>
      </c>
      <c r="BB251" t="b">
        <f t="shared" si="67"/>
        <v>0</v>
      </c>
      <c r="BC251" t="b">
        <f t="shared" si="68"/>
        <v>0</v>
      </c>
      <c r="BD251" t="b">
        <f t="shared" si="69"/>
        <v>0</v>
      </c>
      <c r="BE251" t="b">
        <f t="shared" si="70"/>
        <v>0</v>
      </c>
      <c r="BF251" t="b">
        <f t="shared" si="71"/>
        <v>0</v>
      </c>
      <c r="BG251" t="b">
        <f t="shared" si="72"/>
        <v>0</v>
      </c>
      <c r="BH251" t="b">
        <f t="shared" si="73"/>
        <v>0</v>
      </c>
      <c r="BI251" t="b">
        <f t="shared" si="74"/>
        <v>0</v>
      </c>
      <c r="BJ251" t="b">
        <f t="shared" si="75"/>
        <v>0</v>
      </c>
      <c r="BK251" t="b">
        <f t="shared" si="76"/>
        <v>0</v>
      </c>
      <c r="BL251" t="b">
        <f t="shared" si="77"/>
        <v>0</v>
      </c>
      <c r="BM251">
        <f t="shared" si="78"/>
        <v>3.1589999999999998</v>
      </c>
      <c r="BN251" t="b">
        <f t="shared" si="79"/>
        <v>0</v>
      </c>
    </row>
    <row r="252" spans="1:66" x14ac:dyDescent="0.55000000000000004">
      <c r="A252" s="163"/>
      <c r="B252" s="163"/>
      <c r="F252" s="152"/>
      <c r="G252" s="84">
        <v>11.4</v>
      </c>
      <c r="H252" s="83" t="s">
        <v>684</v>
      </c>
      <c r="I252" s="152"/>
      <c r="J252" t="s">
        <v>268</v>
      </c>
      <c r="AU252" t="b">
        <f t="shared" si="60"/>
        <v>0</v>
      </c>
      <c r="AV252" t="b">
        <f t="shared" si="61"/>
        <v>0</v>
      </c>
      <c r="AW252" t="b">
        <f t="shared" si="62"/>
        <v>0</v>
      </c>
      <c r="AX252" t="b">
        <f t="shared" si="63"/>
        <v>0</v>
      </c>
      <c r="AY252" t="b">
        <f t="shared" si="64"/>
        <v>0</v>
      </c>
      <c r="AZ252" t="b">
        <f t="shared" si="65"/>
        <v>0</v>
      </c>
      <c r="BA252" t="b">
        <f t="shared" si="66"/>
        <v>0</v>
      </c>
      <c r="BB252" t="b">
        <f t="shared" si="67"/>
        <v>0</v>
      </c>
      <c r="BC252" t="b">
        <f t="shared" si="68"/>
        <v>0</v>
      </c>
      <c r="BD252" t="b">
        <f t="shared" si="69"/>
        <v>0</v>
      </c>
      <c r="BE252" t="b">
        <f t="shared" si="70"/>
        <v>0</v>
      </c>
      <c r="BF252" t="b">
        <f t="shared" si="71"/>
        <v>0</v>
      </c>
      <c r="BG252" t="b">
        <f t="shared" si="72"/>
        <v>0</v>
      </c>
      <c r="BH252" t="b">
        <f t="shared" si="73"/>
        <v>0</v>
      </c>
      <c r="BI252" t="b">
        <f t="shared" si="74"/>
        <v>0</v>
      </c>
      <c r="BJ252" t="b">
        <f t="shared" si="75"/>
        <v>0</v>
      </c>
      <c r="BK252" t="b">
        <f t="shared" si="76"/>
        <v>0</v>
      </c>
      <c r="BL252" t="b">
        <f t="shared" si="77"/>
        <v>0</v>
      </c>
      <c r="BM252" t="b">
        <f t="shared" si="78"/>
        <v>0</v>
      </c>
      <c r="BN252" t="b">
        <f t="shared" si="79"/>
        <v>0</v>
      </c>
    </row>
    <row r="253" spans="1:66" ht="14.5" customHeight="1" x14ac:dyDescent="0.55000000000000004">
      <c r="A253" s="163">
        <v>52</v>
      </c>
      <c r="B253" s="163" t="s">
        <v>685</v>
      </c>
      <c r="F253" s="152" t="s">
        <v>686</v>
      </c>
      <c r="G253" s="160">
        <v>9.6999999999999993</v>
      </c>
      <c r="H253" s="152" t="s">
        <v>645</v>
      </c>
      <c r="I253" s="152" t="s">
        <v>39</v>
      </c>
      <c r="J253" t="s">
        <v>687</v>
      </c>
      <c r="M253" t="s">
        <v>69</v>
      </c>
      <c r="N253" t="s">
        <v>70</v>
      </c>
      <c r="O253" t="s">
        <v>98</v>
      </c>
      <c r="P253" t="s">
        <v>100</v>
      </c>
      <c r="Q253" t="s">
        <v>60</v>
      </c>
      <c r="R253" t="s">
        <v>104</v>
      </c>
      <c r="S253" t="s">
        <v>71</v>
      </c>
      <c r="V253">
        <v>2.1589999999999998</v>
      </c>
      <c r="W253">
        <v>1.895</v>
      </c>
      <c r="X253">
        <v>1.738</v>
      </c>
      <c r="Y253">
        <v>1.9470000000000001</v>
      </c>
      <c r="Z253">
        <v>1.6319999999999999</v>
      </c>
      <c r="AA253">
        <v>0.82899999999999996</v>
      </c>
      <c r="AB253">
        <v>0.90900000000000003</v>
      </c>
      <c r="AF253" t="s">
        <v>1844</v>
      </c>
      <c r="AG253" t="s">
        <v>1846</v>
      </c>
      <c r="AU253">
        <f t="shared" si="60"/>
        <v>1.9470000000000001</v>
      </c>
      <c r="AV253">
        <f t="shared" si="61"/>
        <v>1.738</v>
      </c>
      <c r="AW253" t="b">
        <f t="shared" si="62"/>
        <v>0</v>
      </c>
      <c r="AX253">
        <f t="shared" si="63"/>
        <v>1.895</v>
      </c>
      <c r="AY253">
        <f t="shared" si="64"/>
        <v>2.1589999999999998</v>
      </c>
      <c r="AZ253" t="b">
        <f t="shared" si="65"/>
        <v>0</v>
      </c>
      <c r="BA253" t="b">
        <f t="shared" si="66"/>
        <v>0</v>
      </c>
      <c r="BB253" t="b">
        <f t="shared" si="67"/>
        <v>0</v>
      </c>
      <c r="BC253" t="b">
        <f t="shared" si="68"/>
        <v>0</v>
      </c>
      <c r="BD253" t="b">
        <f t="shared" si="69"/>
        <v>0</v>
      </c>
      <c r="BE253" t="b">
        <f t="shared" si="70"/>
        <v>0</v>
      </c>
      <c r="BF253" t="b">
        <f t="shared" si="71"/>
        <v>0</v>
      </c>
      <c r="BG253" t="b">
        <f t="shared" si="72"/>
        <v>0</v>
      </c>
      <c r="BH253" t="b">
        <f t="shared" si="73"/>
        <v>0</v>
      </c>
      <c r="BI253" t="b">
        <f t="shared" si="74"/>
        <v>0</v>
      </c>
      <c r="BJ253" t="b">
        <f t="shared" si="75"/>
        <v>0</v>
      </c>
      <c r="BK253" t="b">
        <f t="shared" si="76"/>
        <v>0</v>
      </c>
      <c r="BL253">
        <f t="shared" si="77"/>
        <v>1.6319999999999999</v>
      </c>
      <c r="BM253">
        <f t="shared" si="78"/>
        <v>0.82899999999999996</v>
      </c>
      <c r="BN253">
        <f t="shared" si="79"/>
        <v>0.90900000000000003</v>
      </c>
    </row>
    <row r="254" spans="1:66" ht="14.5" customHeight="1" x14ac:dyDescent="0.55000000000000004">
      <c r="A254" s="163"/>
      <c r="B254" s="163"/>
      <c r="F254" s="152"/>
      <c r="G254" s="160"/>
      <c r="H254" s="152"/>
      <c r="I254" s="152"/>
      <c r="J254" t="s">
        <v>688</v>
      </c>
      <c r="M254" t="s">
        <v>157</v>
      </c>
      <c r="N254" t="s">
        <v>94</v>
      </c>
      <c r="O254" t="s">
        <v>108</v>
      </c>
      <c r="P254" t="s">
        <v>156</v>
      </c>
      <c r="Q254" t="s">
        <v>155</v>
      </c>
      <c r="R254" t="s">
        <v>93</v>
      </c>
      <c r="S254" t="s">
        <v>130</v>
      </c>
      <c r="T254" t="s">
        <v>131</v>
      </c>
      <c r="V254">
        <v>1.738</v>
      </c>
      <c r="W254">
        <v>2</v>
      </c>
      <c r="X254">
        <v>2.0529999999999999</v>
      </c>
      <c r="Y254">
        <v>1.579</v>
      </c>
      <c r="Z254">
        <v>2.3679999999999999</v>
      </c>
      <c r="AA254">
        <v>1.6850000000000001</v>
      </c>
      <c r="AB254">
        <v>1.212</v>
      </c>
      <c r="AC254">
        <v>1.4750000000000001</v>
      </c>
      <c r="AG254" t="s">
        <v>1848</v>
      </c>
      <c r="AH254" t="s">
        <v>1846</v>
      </c>
      <c r="AJ254" t="s">
        <v>1844</v>
      </c>
      <c r="AU254" t="b">
        <f t="shared" si="60"/>
        <v>0</v>
      </c>
      <c r="AV254" t="b">
        <f t="shared" si="61"/>
        <v>0</v>
      </c>
      <c r="AW254" t="b">
        <f t="shared" si="62"/>
        <v>0</v>
      </c>
      <c r="AX254" t="b">
        <f t="shared" si="63"/>
        <v>0</v>
      </c>
      <c r="AY254" t="b">
        <f t="shared" si="64"/>
        <v>0</v>
      </c>
      <c r="AZ254">
        <f t="shared" si="65"/>
        <v>1.738</v>
      </c>
      <c r="BA254">
        <f t="shared" si="66"/>
        <v>2</v>
      </c>
      <c r="BB254">
        <f t="shared" si="67"/>
        <v>2.0529999999999999</v>
      </c>
      <c r="BC254">
        <f t="shared" si="68"/>
        <v>1.579</v>
      </c>
      <c r="BD254">
        <f t="shared" si="69"/>
        <v>2.3679999999999999</v>
      </c>
      <c r="BE254" t="b">
        <f t="shared" si="70"/>
        <v>0</v>
      </c>
      <c r="BF254" t="b">
        <f t="shared" si="71"/>
        <v>0</v>
      </c>
      <c r="BG254">
        <f t="shared" si="72"/>
        <v>1.6850000000000001</v>
      </c>
      <c r="BH254">
        <f t="shared" si="73"/>
        <v>1.212</v>
      </c>
      <c r="BI254">
        <f t="shared" si="74"/>
        <v>1.4750000000000001</v>
      </c>
      <c r="BJ254" t="b">
        <f t="shared" si="75"/>
        <v>0</v>
      </c>
      <c r="BK254" t="b">
        <f t="shared" si="76"/>
        <v>0</v>
      </c>
      <c r="BL254" t="b">
        <f t="shared" si="77"/>
        <v>0</v>
      </c>
      <c r="BM254" t="b">
        <f t="shared" si="78"/>
        <v>0</v>
      </c>
      <c r="BN254" t="b">
        <f t="shared" si="79"/>
        <v>0</v>
      </c>
    </row>
    <row r="255" spans="1:66" ht="14.5" customHeight="1" x14ac:dyDescent="0.55000000000000004">
      <c r="A255" s="163"/>
      <c r="B255" s="163"/>
      <c r="C255" t="s">
        <v>689</v>
      </c>
      <c r="E255" t="s">
        <v>690</v>
      </c>
      <c r="F255" s="152"/>
      <c r="G255" s="160">
        <v>10.4</v>
      </c>
      <c r="H255" s="152" t="s">
        <v>691</v>
      </c>
      <c r="I255" s="152"/>
      <c r="J255" t="s">
        <v>692</v>
      </c>
      <c r="M255" t="s">
        <v>108</v>
      </c>
      <c r="N255" t="s">
        <v>157</v>
      </c>
      <c r="O255" t="s">
        <v>156</v>
      </c>
      <c r="P255" t="s">
        <v>155</v>
      </c>
      <c r="Q255" t="s">
        <v>94</v>
      </c>
      <c r="R255" t="s">
        <v>93</v>
      </c>
      <c r="S255" t="s">
        <v>130</v>
      </c>
      <c r="V255">
        <v>1.869</v>
      </c>
      <c r="W255">
        <v>1.978</v>
      </c>
      <c r="X255">
        <v>1.8129999999999999</v>
      </c>
      <c r="Y255">
        <v>1.391</v>
      </c>
      <c r="Z255">
        <v>1.673</v>
      </c>
      <c r="AA255">
        <v>1.3280000000000001</v>
      </c>
      <c r="AB255">
        <v>1.095</v>
      </c>
      <c r="AE255" t="s">
        <v>1844</v>
      </c>
      <c r="AU255" t="b">
        <f t="shared" si="60"/>
        <v>0</v>
      </c>
      <c r="AV255" t="b">
        <f t="shared" si="61"/>
        <v>0</v>
      </c>
      <c r="AW255" t="b">
        <f t="shared" si="62"/>
        <v>0</v>
      </c>
      <c r="AX255" t="b">
        <f t="shared" si="63"/>
        <v>0</v>
      </c>
      <c r="AY255" t="b">
        <f t="shared" si="64"/>
        <v>0</v>
      </c>
      <c r="AZ255">
        <f t="shared" si="65"/>
        <v>1.978</v>
      </c>
      <c r="BA255">
        <f t="shared" si="66"/>
        <v>1.673</v>
      </c>
      <c r="BB255">
        <f t="shared" si="67"/>
        <v>1.869</v>
      </c>
      <c r="BC255">
        <f t="shared" si="68"/>
        <v>1.8129999999999999</v>
      </c>
      <c r="BD255">
        <f t="shared" si="69"/>
        <v>1.391</v>
      </c>
      <c r="BE255" t="b">
        <f t="shared" si="70"/>
        <v>0</v>
      </c>
      <c r="BF255" t="b">
        <f t="shared" si="71"/>
        <v>0</v>
      </c>
      <c r="BG255">
        <f t="shared" si="72"/>
        <v>1.3280000000000001</v>
      </c>
      <c r="BH255">
        <f t="shared" si="73"/>
        <v>1.095</v>
      </c>
      <c r="BI255" t="b">
        <f t="shared" si="74"/>
        <v>0</v>
      </c>
      <c r="BJ255" t="b">
        <f t="shared" si="75"/>
        <v>0</v>
      </c>
      <c r="BK255" t="b">
        <f t="shared" si="76"/>
        <v>0</v>
      </c>
      <c r="BL255" t="b">
        <f t="shared" si="77"/>
        <v>0</v>
      </c>
      <c r="BM255" t="b">
        <f t="shared" si="78"/>
        <v>0</v>
      </c>
      <c r="BN255" t="b">
        <f t="shared" si="79"/>
        <v>0</v>
      </c>
    </row>
    <row r="256" spans="1:66" ht="14.5" customHeight="1" x14ac:dyDescent="0.55000000000000004">
      <c r="A256" s="163"/>
      <c r="B256" s="163"/>
      <c r="F256" s="152"/>
      <c r="G256" s="160"/>
      <c r="H256" s="152"/>
      <c r="I256" s="152"/>
      <c r="J256" s="53" t="s">
        <v>693</v>
      </c>
      <c r="M256" t="s">
        <v>100</v>
      </c>
      <c r="N256" t="s">
        <v>99</v>
      </c>
      <c r="O256" t="s">
        <v>69</v>
      </c>
      <c r="P256" t="s">
        <v>60</v>
      </c>
      <c r="Q256" t="s">
        <v>104</v>
      </c>
      <c r="R256" t="s">
        <v>71</v>
      </c>
      <c r="V256">
        <v>2.0680000000000001</v>
      </c>
      <c r="W256">
        <v>2.198</v>
      </c>
      <c r="X256">
        <v>1.417</v>
      </c>
      <c r="Y256">
        <v>1.2909999999999999</v>
      </c>
      <c r="Z256">
        <v>0.77800000000000002</v>
      </c>
      <c r="AA256">
        <v>1.466</v>
      </c>
      <c r="AU256">
        <f t="shared" si="60"/>
        <v>2.0680000000000001</v>
      </c>
      <c r="AV256" t="b">
        <f t="shared" si="61"/>
        <v>0</v>
      </c>
      <c r="AW256">
        <f t="shared" si="62"/>
        <v>2.198</v>
      </c>
      <c r="AX256" t="b">
        <f t="shared" si="63"/>
        <v>0</v>
      </c>
      <c r="AY256">
        <f t="shared" si="64"/>
        <v>1.417</v>
      </c>
      <c r="AZ256" t="b">
        <f t="shared" si="65"/>
        <v>0</v>
      </c>
      <c r="BA256" t="b">
        <f t="shared" si="66"/>
        <v>0</v>
      </c>
      <c r="BB256" t="b">
        <f t="shared" si="67"/>
        <v>0</v>
      </c>
      <c r="BC256" t="b">
        <f t="shared" si="68"/>
        <v>0</v>
      </c>
      <c r="BD256" t="b">
        <f t="shared" si="69"/>
        <v>0</v>
      </c>
      <c r="BE256" t="b">
        <f t="shared" si="70"/>
        <v>0</v>
      </c>
      <c r="BF256" t="b">
        <f t="shared" si="71"/>
        <v>0</v>
      </c>
      <c r="BG256" t="b">
        <f t="shared" si="72"/>
        <v>0</v>
      </c>
      <c r="BH256" t="b">
        <f t="shared" si="73"/>
        <v>0</v>
      </c>
      <c r="BI256" t="b">
        <f t="shared" si="74"/>
        <v>0</v>
      </c>
      <c r="BJ256" t="b">
        <f t="shared" si="75"/>
        <v>0</v>
      </c>
      <c r="BK256" t="b">
        <f t="shared" si="76"/>
        <v>0</v>
      </c>
      <c r="BL256">
        <f t="shared" si="77"/>
        <v>1.2909999999999999</v>
      </c>
      <c r="BM256">
        <f t="shared" si="78"/>
        <v>0.77800000000000002</v>
      </c>
      <c r="BN256">
        <f t="shared" si="79"/>
        <v>1.466</v>
      </c>
    </row>
    <row r="257" spans="1:100" x14ac:dyDescent="0.55000000000000004">
      <c r="A257" s="163">
        <v>53</v>
      </c>
      <c r="B257" s="163" t="s">
        <v>694</v>
      </c>
      <c r="E257" t="s">
        <v>695</v>
      </c>
      <c r="F257" s="152" t="s">
        <v>696</v>
      </c>
      <c r="G257" s="152">
        <v>8.9</v>
      </c>
      <c r="H257" s="152" t="s">
        <v>697</v>
      </c>
      <c r="I257" s="152" t="s">
        <v>34</v>
      </c>
      <c r="J257" s="25" t="s">
        <v>698</v>
      </c>
      <c r="K257" s="83"/>
      <c r="M257" t="s">
        <v>93</v>
      </c>
      <c r="N257" t="s">
        <v>130</v>
      </c>
      <c r="O257" t="s">
        <v>131</v>
      </c>
      <c r="V257">
        <v>1.1850000000000001</v>
      </c>
      <c r="W257">
        <v>1.026</v>
      </c>
      <c r="X257">
        <v>0.98799999999999999</v>
      </c>
      <c r="AE257" t="s">
        <v>1844</v>
      </c>
      <c r="AU257" t="b">
        <f t="shared" si="60"/>
        <v>0</v>
      </c>
      <c r="AV257" t="b">
        <f t="shared" si="61"/>
        <v>0</v>
      </c>
      <c r="AW257" t="b">
        <f t="shared" si="62"/>
        <v>0</v>
      </c>
      <c r="AX257" t="b">
        <f t="shared" si="63"/>
        <v>0</v>
      </c>
      <c r="AY257" t="b">
        <f t="shared" si="64"/>
        <v>0</v>
      </c>
      <c r="AZ257" t="b">
        <f t="shared" si="65"/>
        <v>0</v>
      </c>
      <c r="BA257" t="b">
        <f t="shared" si="66"/>
        <v>0</v>
      </c>
      <c r="BB257" t="b">
        <f t="shared" si="67"/>
        <v>0</v>
      </c>
      <c r="BC257" t="b">
        <f t="shared" si="68"/>
        <v>0</v>
      </c>
      <c r="BD257" t="b">
        <f t="shared" si="69"/>
        <v>0</v>
      </c>
      <c r="BE257" t="b">
        <f t="shared" si="70"/>
        <v>0</v>
      </c>
      <c r="BF257" t="b">
        <f t="shared" si="71"/>
        <v>0</v>
      </c>
      <c r="BG257">
        <f t="shared" si="72"/>
        <v>1.1850000000000001</v>
      </c>
      <c r="BH257">
        <f t="shared" si="73"/>
        <v>1.026</v>
      </c>
      <c r="BI257">
        <f t="shared" si="74"/>
        <v>0.98799999999999999</v>
      </c>
      <c r="BJ257" t="b">
        <f t="shared" si="75"/>
        <v>0</v>
      </c>
      <c r="BK257" t="b">
        <f t="shared" si="76"/>
        <v>0</v>
      </c>
      <c r="BL257" t="b">
        <f t="shared" si="77"/>
        <v>0</v>
      </c>
      <c r="BM257" t="b">
        <f t="shared" si="78"/>
        <v>0</v>
      </c>
      <c r="BN257" t="b">
        <f t="shared" si="79"/>
        <v>0</v>
      </c>
    </row>
    <row r="258" spans="1:100" x14ac:dyDescent="0.55000000000000004">
      <c r="A258" s="163"/>
      <c r="B258" s="163"/>
      <c r="C258" t="s">
        <v>699</v>
      </c>
      <c r="E258" t="s">
        <v>700</v>
      </c>
      <c r="F258" s="152"/>
      <c r="G258" s="152"/>
      <c r="H258" s="152"/>
      <c r="I258" s="152"/>
      <c r="J258" s="25" t="s">
        <v>701</v>
      </c>
      <c r="K258" s="83"/>
      <c r="M258" t="s">
        <v>100</v>
      </c>
      <c r="N258" t="s">
        <v>98</v>
      </c>
      <c r="O258" t="s">
        <v>99</v>
      </c>
      <c r="P258" t="s">
        <v>70</v>
      </c>
      <c r="Q258" t="s">
        <v>60</v>
      </c>
      <c r="R258" t="s">
        <v>104</v>
      </c>
      <c r="S258" t="s">
        <v>71</v>
      </c>
      <c r="V258">
        <v>2.1890000000000001</v>
      </c>
      <c r="W258">
        <v>1.6259999999999999</v>
      </c>
      <c r="X258">
        <v>1.534</v>
      </c>
      <c r="Y258">
        <v>0.80300000000000005</v>
      </c>
      <c r="Z258">
        <v>1.39</v>
      </c>
      <c r="AA258">
        <v>1.0449999999999999</v>
      </c>
      <c r="AB258">
        <v>1.274</v>
      </c>
      <c r="AG258" t="s">
        <v>1844</v>
      </c>
      <c r="AH258" t="s">
        <v>1844</v>
      </c>
      <c r="AI258" t="s">
        <v>1844</v>
      </c>
      <c r="AU258">
        <f t="shared" si="60"/>
        <v>2.1890000000000001</v>
      </c>
      <c r="AV258">
        <f t="shared" si="61"/>
        <v>1.6259999999999999</v>
      </c>
      <c r="AW258">
        <f t="shared" si="62"/>
        <v>1.534</v>
      </c>
      <c r="AX258">
        <f t="shared" si="63"/>
        <v>0.80300000000000005</v>
      </c>
      <c r="AY258" t="b">
        <f t="shared" si="64"/>
        <v>0</v>
      </c>
      <c r="AZ258" t="b">
        <f t="shared" si="65"/>
        <v>0</v>
      </c>
      <c r="BA258" t="b">
        <f t="shared" si="66"/>
        <v>0</v>
      </c>
      <c r="BB258" t="b">
        <f t="shared" si="67"/>
        <v>0</v>
      </c>
      <c r="BC258" t="b">
        <f t="shared" si="68"/>
        <v>0</v>
      </c>
      <c r="BD258" t="b">
        <f t="shared" si="69"/>
        <v>0</v>
      </c>
      <c r="BE258" t="b">
        <f t="shared" si="70"/>
        <v>0</v>
      </c>
      <c r="BF258" t="b">
        <f t="shared" si="71"/>
        <v>0</v>
      </c>
      <c r="BG258" t="b">
        <f t="shared" si="72"/>
        <v>0</v>
      </c>
      <c r="BH258" t="b">
        <f t="shared" si="73"/>
        <v>0</v>
      </c>
      <c r="BI258" t="b">
        <f t="shared" si="74"/>
        <v>0</v>
      </c>
      <c r="BJ258" t="b">
        <f t="shared" si="75"/>
        <v>0</v>
      </c>
      <c r="BK258" t="b">
        <f t="shared" si="76"/>
        <v>0</v>
      </c>
      <c r="BL258">
        <f t="shared" si="77"/>
        <v>1.39</v>
      </c>
      <c r="BM258">
        <f t="shared" si="78"/>
        <v>1.0449999999999999</v>
      </c>
      <c r="BN258">
        <f t="shared" si="79"/>
        <v>1.274</v>
      </c>
    </row>
    <row r="259" spans="1:100" ht="14.05" customHeight="1" x14ac:dyDescent="0.55000000000000004">
      <c r="A259" s="163"/>
      <c r="B259" s="170" t="s">
        <v>702</v>
      </c>
      <c r="C259" s="36"/>
      <c r="D259" s="36"/>
      <c r="E259" s="36"/>
      <c r="F259" s="171" t="s">
        <v>703</v>
      </c>
      <c r="G259" s="83">
        <v>6</v>
      </c>
      <c r="H259" s="83" t="s">
        <v>580</v>
      </c>
      <c r="I259" s="152" t="s">
        <v>34</v>
      </c>
      <c r="J259" s="67" t="s">
        <v>113</v>
      </c>
      <c r="K259" s="83" t="s">
        <v>268</v>
      </c>
      <c r="AU259" t="b">
        <f t="shared" si="60"/>
        <v>0</v>
      </c>
      <c r="AV259" t="b">
        <f t="shared" si="61"/>
        <v>0</v>
      </c>
      <c r="AW259" t="b">
        <f t="shared" si="62"/>
        <v>0</v>
      </c>
      <c r="AX259" t="b">
        <f t="shared" si="63"/>
        <v>0</v>
      </c>
      <c r="AY259" t="b">
        <f t="shared" si="64"/>
        <v>0</v>
      </c>
      <c r="AZ259" t="b">
        <f t="shared" si="65"/>
        <v>0</v>
      </c>
      <c r="BA259" t="b">
        <f t="shared" si="66"/>
        <v>0</v>
      </c>
      <c r="BB259" t="b">
        <f t="shared" si="67"/>
        <v>0</v>
      </c>
      <c r="BC259" t="b">
        <f t="shared" si="68"/>
        <v>0</v>
      </c>
      <c r="BD259" t="b">
        <f t="shared" si="69"/>
        <v>0</v>
      </c>
      <c r="BE259" t="b">
        <f t="shared" si="70"/>
        <v>0</v>
      </c>
      <c r="BF259" t="b">
        <f t="shared" si="71"/>
        <v>0</v>
      </c>
      <c r="BG259" t="b">
        <f t="shared" si="72"/>
        <v>0</v>
      </c>
      <c r="BH259" t="b">
        <f t="shared" si="73"/>
        <v>0</v>
      </c>
      <c r="BI259" t="b">
        <f t="shared" si="74"/>
        <v>0</v>
      </c>
      <c r="BJ259" t="b">
        <f t="shared" si="75"/>
        <v>0</v>
      </c>
      <c r="BK259" t="b">
        <f t="shared" si="76"/>
        <v>0</v>
      </c>
      <c r="BL259" t="b">
        <f t="shared" si="77"/>
        <v>0</v>
      </c>
      <c r="BM259" t="b">
        <f t="shared" si="78"/>
        <v>0</v>
      </c>
      <c r="BN259" t="b">
        <f t="shared" si="79"/>
        <v>0</v>
      </c>
    </row>
    <row r="260" spans="1:100" ht="14.05" customHeight="1" x14ac:dyDescent="0.55000000000000004">
      <c r="A260" s="163"/>
      <c r="B260" s="170"/>
      <c r="C260" s="36"/>
      <c r="D260" s="36"/>
      <c r="E260" s="36"/>
      <c r="F260" s="171"/>
      <c r="G260" s="83">
        <v>6.3</v>
      </c>
      <c r="H260" s="83" t="s">
        <v>704</v>
      </c>
      <c r="I260" s="152"/>
      <c r="J260" s="67" t="s">
        <v>113</v>
      </c>
      <c r="K260" s="83" t="s">
        <v>268</v>
      </c>
      <c r="AU260" t="b">
        <f t="shared" si="60"/>
        <v>0</v>
      </c>
      <c r="AV260" t="b">
        <f t="shared" si="61"/>
        <v>0</v>
      </c>
      <c r="AW260" t="b">
        <f t="shared" si="62"/>
        <v>0</v>
      </c>
      <c r="AX260" t="b">
        <f t="shared" si="63"/>
        <v>0</v>
      </c>
      <c r="AY260" t="b">
        <f t="shared" si="64"/>
        <v>0</v>
      </c>
      <c r="AZ260" t="b">
        <f t="shared" si="65"/>
        <v>0</v>
      </c>
      <c r="BA260" t="b">
        <f t="shared" si="66"/>
        <v>0</v>
      </c>
      <c r="BB260" t="b">
        <f t="shared" si="67"/>
        <v>0</v>
      </c>
      <c r="BC260" t="b">
        <f t="shared" si="68"/>
        <v>0</v>
      </c>
      <c r="BD260" t="b">
        <f t="shared" si="69"/>
        <v>0</v>
      </c>
      <c r="BE260" t="b">
        <f t="shared" si="70"/>
        <v>0</v>
      </c>
      <c r="BF260" t="b">
        <f t="shared" si="71"/>
        <v>0</v>
      </c>
      <c r="BG260" t="b">
        <f t="shared" si="72"/>
        <v>0</v>
      </c>
      <c r="BH260" t="b">
        <f t="shared" si="73"/>
        <v>0</v>
      </c>
      <c r="BI260" t="b">
        <f t="shared" si="74"/>
        <v>0</v>
      </c>
      <c r="BJ260" t="b">
        <f t="shared" si="75"/>
        <v>0</v>
      </c>
      <c r="BK260" t="b">
        <f t="shared" si="76"/>
        <v>0</v>
      </c>
      <c r="BL260" t="b">
        <f t="shared" si="77"/>
        <v>0</v>
      </c>
      <c r="BM260" t="b">
        <f t="shared" si="78"/>
        <v>0</v>
      </c>
      <c r="BN260" t="b">
        <f t="shared" si="79"/>
        <v>0</v>
      </c>
    </row>
    <row r="261" spans="1:100" ht="14.05" customHeight="1" x14ac:dyDescent="0.55000000000000004">
      <c r="A261" s="163"/>
      <c r="B261" s="170"/>
      <c r="C261" s="36"/>
      <c r="D261" s="36"/>
      <c r="E261" s="36"/>
      <c r="F261" s="171"/>
      <c r="G261" s="83">
        <v>6.6</v>
      </c>
      <c r="H261" s="83" t="s">
        <v>476</v>
      </c>
      <c r="I261" s="152"/>
      <c r="J261" s="67" t="s">
        <v>113</v>
      </c>
      <c r="K261" s="83" t="s">
        <v>268</v>
      </c>
      <c r="AU261" t="b">
        <f t="shared" si="60"/>
        <v>0</v>
      </c>
      <c r="AV261" t="b">
        <f t="shared" si="61"/>
        <v>0</v>
      </c>
      <c r="AW261" t="b">
        <f t="shared" si="62"/>
        <v>0</v>
      </c>
      <c r="AX261" t="b">
        <f t="shared" si="63"/>
        <v>0</v>
      </c>
      <c r="AY261" t="b">
        <f t="shared" si="64"/>
        <v>0</v>
      </c>
      <c r="AZ261" t="b">
        <f t="shared" si="65"/>
        <v>0</v>
      </c>
      <c r="BA261" t="b">
        <f t="shared" si="66"/>
        <v>0</v>
      </c>
      <c r="BB261" t="b">
        <f t="shared" si="67"/>
        <v>0</v>
      </c>
      <c r="BC261" t="b">
        <f t="shared" si="68"/>
        <v>0</v>
      </c>
      <c r="BD261" t="b">
        <f t="shared" si="69"/>
        <v>0</v>
      </c>
      <c r="BE261" t="b">
        <f t="shared" si="70"/>
        <v>0</v>
      </c>
      <c r="BF261" t="b">
        <f t="shared" si="71"/>
        <v>0</v>
      </c>
      <c r="BG261" t="b">
        <f t="shared" si="72"/>
        <v>0</v>
      </c>
      <c r="BH261" t="b">
        <f t="shared" si="73"/>
        <v>0</v>
      </c>
      <c r="BI261" t="b">
        <f t="shared" si="74"/>
        <v>0</v>
      </c>
      <c r="BJ261" t="b">
        <f t="shared" si="75"/>
        <v>0</v>
      </c>
      <c r="BK261" t="b">
        <f t="shared" si="76"/>
        <v>0</v>
      </c>
      <c r="BL261" t="b">
        <f t="shared" si="77"/>
        <v>0</v>
      </c>
      <c r="BM261" t="b">
        <f t="shared" si="78"/>
        <v>0</v>
      </c>
      <c r="BN261" t="b">
        <f t="shared" si="79"/>
        <v>0</v>
      </c>
    </row>
    <row r="262" spans="1:100" ht="14.05" customHeight="1" x14ac:dyDescent="0.55000000000000004">
      <c r="A262" s="163"/>
      <c r="B262" s="170"/>
      <c r="C262" s="36"/>
      <c r="D262" s="36"/>
      <c r="E262" s="36"/>
      <c r="F262" s="171"/>
      <c r="G262" s="83">
        <v>6.11</v>
      </c>
      <c r="H262" s="83" t="s">
        <v>705</v>
      </c>
      <c r="I262" s="152"/>
      <c r="J262" s="67" t="s">
        <v>113</v>
      </c>
      <c r="AU262" t="b">
        <f t="shared" ref="AU262:AU325" si="80">IF(OR(M262="D-53", M262="53-D"), V262, IF(OR(N262="D-53", N262="53-D"), W262, IF(OR(O262="D-53", O262="53-D"), X262, IF(OR(P262="D-53", P262="53-D"), Y262, IF(OR(Q262="D-53", Q262="53-D"), Z262, IF(OR(R262="D-53", R262="53-D"), AA262, IF(OR(S262="D-53", S262="53-D"), AB262, IF(OR(T262="D-53", T262="53-D"), AC262, IF(OR(U262="D-53", U262="53-D"), AD262)))))))))</f>
        <v>0</v>
      </c>
      <c r="AV262" t="b">
        <f t="shared" ref="AV262:AV325" si="81">IF(OR(M262="M-54", M262="54-M"), V262, IF(OR(N262="M-54", N262="54-M"), W262, IF(OR(O262="M-54", O262="54-M"), X262, IF(OR(P262="M-54", P262="54-M"), Y262, IF(OR(Q262="M-54", Q262="54-M"), Z262, IF(OR(R262="M-54", R262="54-M"), AA262, IF(OR(S262="M-54", S262="54-M"), AB262, IF(OR(T262="M-54", T262="54-M"), AC262, IF(OR(U262="M-54", U262="54-M"), AD262)))))))))</f>
        <v>0</v>
      </c>
      <c r="AW262" t="b">
        <f t="shared" ref="AW262:AW325" si="82">IF(OR(M262="D-54", M262="54-D"), V262, IF(OR(N262="D-54", N262="54-D"), W262, IF(OR(O262="D-54", O262="54-D"), X262, IF(OR(P262="D-54", P262="54-D"), Y262, IF(OR(Q262="D-54", Q262="54-D"), Z262, IF(OR(R262="D-54", R262="54-D"), AA262, IF(OR(S262="D-54", S262="54-D"), AB262, IF(OR(T262="D-54", T262="54-D"), AC262, IF(OR(U262="D-54", U262="54-D"), AD262)))))))))</f>
        <v>0</v>
      </c>
      <c r="AX262" t="b">
        <f t="shared" ref="AX262:AX325" si="83">IF(OR(M262="M-55", M262="55-M"), V262, IF(OR(N262="M-55", N262="55-M"), W262, IF(OR(O262="M-55", O262="55-M"), X262, IF(OR(P262="M-55", P262="55-M"), Y262, IF(OR(Q262="M-55", Q262="55-M"), Z262, IF(OR(R262="M-55", R262="55-M"), AA262, IF(OR(S262="M-55", S262="55-M"), AB262, IF(OR(T262="M-55", T262="55-M"), AC262, IF(OR(U262="M-55", U262="55-M"), AD262)))))))))</f>
        <v>0</v>
      </c>
      <c r="AY262" t="b">
        <f t="shared" ref="AY262:AY325" si="84">IF(OR(M262="D-55", M262="55-D"), V262, IF(OR(N262="D-55", N262="55-D"), W262, IF(OR(O262="D-55", O262="55-D"), X262, IF(OR(P262="D-55", P262="55-D"), Y262, IF(OR(Q262="D-55", Q262="55-D"), Z262, IF(OR(R262="D-55", R262="55-D"), AA262, IF(OR(S262="D-55", S262="55-D"), AB262, IF(OR(T262="D-55", T262="55-D"), AC262, IF(OR(U262="D-55", U262="55-D"), AD262)))))))))</f>
        <v>0</v>
      </c>
      <c r="AZ262" t="b">
        <f t="shared" ref="AZ262:AZ325" si="85">IF(OR(M262="D-63", M262="63-D"), V262, IF(OR(N262="D-63", N262="63-D"), W262, IF(OR(O262="D-63", O262="63-D"), X262, IF(OR(P262="D-63", P262="63-D"), Y262, IF(OR(Q262="D-63", Q262="63-D"), Z262, IF(OR(R262="D-63", R262="63-D"), AA262, IF(OR(S262="D-63", S262="63-D"), AB262, IF(OR(T262="D-63", T262="63-D"), AC262, IF(OR(U262="D-63", U262="63-D"), AD262)))))))))</f>
        <v>0</v>
      </c>
      <c r="BA262" t="b">
        <f t="shared" ref="BA262:BA325" si="86">IF(OR(M262="M-64", M262="64-M"), V262, IF(OR(N262="M-64", N262="64-M"), W262, IF(OR(O262="M-64", O262="64-M"), X262, IF(OR(P262="M-64", P262="64-M"), Y262, IF(OR(Q262="M-64", Q262="64-M"), Z262, IF(OR(R262="M-64", R262="64-M"), AA262, IF(OR(S262="M-64", S262="64-M"), AB262, IF(OR(T262="M-64", T262="64-M"), AC262, IF(OR(U262="M-64", U262="64-M"), AD262)))))))))</f>
        <v>0</v>
      </c>
      <c r="BB262" t="b">
        <f t="shared" ref="BB262:BB325" si="87">IF(OR(M262="D-64", M262="64-D"), V262, IF(OR(N262="D-64", N262="64-D"), W262, IF(OR(O262="D-64", O262="64-D"), X262, IF(OR(P262="D-64", P262="64-D"), Y262, IF(OR(Q262="D-64", Q262="64-D"), Z262, IF(OR(R262="D-64", R262="64-D"), AA262, IF(OR(S262="D-64", S262="64-D"), AB262, IF(OR(T262="D-64", T262="64-D"), AC262, IF(OR(U262="D-64", U262="64-D"), AD262)))))))))</f>
        <v>0</v>
      </c>
      <c r="BC262" t="b">
        <f t="shared" ref="BC262:BC325" si="88">IF(OR(M262="M-65", M262="65-M"), V262, IF(OR(N262="M-65", N262="65-M"), W262, IF(OR(O262="M-65", O262="65-M"), X262, IF(OR(P262="M-65", P262="65-M"), Y262, IF(OR(Q262="M-65", Q262="65-M"), Z262, IF(OR(R262="M-65", R262="65-M"), AA262, IF(OR(S262="M-65", S262="65-M"), AB262, IF(OR(T262="M-65", T262="65-M"), AC262, IF(OR(U262="M-65", U262="65-M"), AD262)))))))))</f>
        <v>0</v>
      </c>
      <c r="BD262" t="b">
        <f t="shared" ref="BD262:BD325" si="89">IF(OR(M262="D-65", M262="65-D"), V262, IF(OR(N262="D-65", N262="65-D"), W262, IF(OR(O262="D-65", O262="65-D"), X262, IF(OR(P262="D-65", P262="65-D"), Y262, IF(OR(Q262="D-65", Q262="65-D"), Z262, IF(OR(R262="D-65", R262="65-D"), AA262, IF(OR(S262="D-65", S262="65-D"), AB262, IF(OR(T262="D-65", T262="65-D"), AC262, IF(OR(U262="D-65", U262="65-D"), AD262)))))))))</f>
        <v>0</v>
      </c>
      <c r="BE262" t="b">
        <f t="shared" ref="BE262:BE325" si="90">IF(OR(M262="D-73", M262="73-D"), V262, IF(OR(N262="D-73", N262="73-D"), W262, IF(OR(O262="D-73", O262="73-D"), X262, IF(OR(P262="D-73", P262="73-D"), Y262, IF(OR(Q262="D-73", Q262="73-D"), Z262, IF(OR(R262="D-73", R262="73-D"), AA262, IF(OR(S262="D-73", S262="73-D"), AB262, IF(OR(T262="D-73", T262="73-D"), AC262, IF(OR(U262="D-73", U262="73-D"), AD262)))))))))</f>
        <v>0</v>
      </c>
      <c r="BF262" t="b">
        <f t="shared" ref="BF262:BF325" si="91">IF(OR(M262="M-74", M262="74-M"), V262, IF(OR(N262="M-74", N262="74-M"), W262, IF(OR(O262="M-74", O262="74-M"), X262, IF(OR(P262="M-74", P262="74-M"), Y262, IF(OR(Q262="M-74", Q262="74-M"), Z262, IF(OR(R262="M-74", R262="74-M"), AA262, IF(OR(S262="M-74", S262="74-M"), AB262, IF(OR(T262="M-74", T262="74-M"), AC262, IF(OR(U262="M-74", U262="74-M"), AD262)))))))))</f>
        <v>0</v>
      </c>
      <c r="BG262" t="b">
        <f t="shared" ref="BG262:BG325" si="92">IF(OR(M262="D-74", M262="74-D"), V262, IF(OR(N262="D-74", N262="74-D"), W262, IF(OR(O262="D-74", O262="74-D"), X262, IF(OR(P262="D-74", P262="74-D"), Y262, IF(OR(Q262="D-74", Q262="74-D"), Z262, IF(OR(R262="D-74", R262="74-D"), AA262, IF(OR(S262="D-74", S262="74-D"), AB262, IF(OR(T262="D-74", T262="74-D"), AC262, IF(OR(U262="D-74", U262="74-D"), AD262)))))))))</f>
        <v>0</v>
      </c>
      <c r="BH262" t="b">
        <f t="shared" ref="BH262:BH325" si="93">IF(OR(M262="M-75", M262="75-M"), V262, IF(OR(N262="M-75", N262="75-M"), W262, IF(OR(O262="M-75", O262="75-M"), X262, IF(OR(P262="M-75", P262="75-M"), Y262, IF(OR(Q262="M-75", Q262="75-M"), Z262, IF(OR(R262="M-75", R262="75-M"), AA262, IF(OR(S262="M-75", S262="75-M"), AB262, IF(OR(T262="M-75", T262="75-M"), AC262, IF(OR(U262="M-75", U262="75-M"), AD262)))))))))</f>
        <v>0</v>
      </c>
      <c r="BI262" t="b">
        <f t="shared" ref="BI262:BI325" si="94">IF(OR(M262="D-75", M262="75-D"), V262, IF(OR(N262="D-75", N262="75-D"), W262, IF(OR(O262="D-75", O262="75-D"), X262, IF(OR(P262="D-75", P262="75-D"), Y262, IF(OR(Q262="D-75", Q262="75-D"), Z262, IF(OR(R262="D-75", R262="75-D"), AA262, IF(OR(S262="D-75", S262="75-D"), AB262, IF(OR(T262="D-75", T262="75-D"), AC262, IF(OR(U262="D-75", U262="75-D"), AD262)))))))))</f>
        <v>0</v>
      </c>
      <c r="BJ262" t="b">
        <f t="shared" ref="BJ262:BJ325" si="95">IF(OR(M262="D-83", M262="83-D"), V262, IF(OR(N262="D-83", N262="83-D"), W262, IF(OR(O262="D-83", O262="83-D"), X262, IF(OR(P262="D-83", P262="83-D"), Y262, IF(OR(Q262="D-83", Q262="83-D"), Z262, IF(OR(R262="D-83", R262="83-D"), AA262, IF(OR(S262="D-83", S262="83-D"), AB262, IF(OR(T262="D-83", T262="83-D"), AC262, IF(OR(U262="D-83", U262="83-D"), AD262)))))))))</f>
        <v>0</v>
      </c>
      <c r="BK262" t="b">
        <f t="shared" ref="BK262:BK325" si="96">IF(OR(M262="M-84", M262="84-M"), V262, IF(OR(N262="M-84", N262="84-M"), W262, IF(OR(O262="M-84", O262="84-M"), X262, IF(OR(P262="M-84", P262="84-M"), Y262, IF(OR(Q262="M-84", Q262="84-M"), Z262, IF(OR(R262="M-84", R262="84-M"), AA262, IF(OR(S262="M-84", S262="84-M"), AB262, IF(OR(T262="M-84", T262="84-M"), AC262, IF(OR(U262="M-84", U262="84-M"), AD262)))))))))</f>
        <v>0</v>
      </c>
      <c r="BL262" t="b">
        <f t="shared" ref="BL262:BL325" si="97">IF(OR(M262="D-84", M262="84-D"), V262, IF(OR(N262="D-84", N262="84-D"), W262, IF(OR(O262="D-84", O262="84-D"), X262, IF(OR(P262="D-84", P262="84-D"), Y262, IF(OR(Q262="D-84", Q262="84-D"), Z262, IF(OR(R262="D-84", R262="84-D"), AA262, IF(OR(S262="D-84", S262="84-D"), AB262, IF(OR(T262="D-84", T262="84-D"), AC262, IF(OR(U262="D-84", U262="84-D"), AD262)))))))))</f>
        <v>0</v>
      </c>
      <c r="BM262" t="b">
        <f t="shared" ref="BM262:BM325" si="98">IF(OR(M262="M-85", M262="85-M"), V262, IF(OR(N262="M-85", N262="85-M"), W262, IF(OR(O262="M-85", O262="85-M"), X262, IF(OR(P262="M-85", P262="85-M"), Y262, IF(OR(Q262="M-85", Q262="85-M"), Z262, IF(OR(R262="M-85", R262="85-M"), AA262, IF(OR(S262="M-85", S262="85-M"), AB262, IF(OR(T262="M-85", T262="85-M"), AC262, IF(OR(U262="M-85", U262="85-M"), AD262)))))))))</f>
        <v>0</v>
      </c>
      <c r="BN262" t="b">
        <f t="shared" ref="BN262:BN325" si="99">IF(OR(M262="D-85", M262="85-D"), V262, IF(OR(N262="D-85", N262="85-D"), W262, IF(OR(O262="D-85", O262="85-D"), X262, IF(OR(P262="D-85", P262="85-D"), Y262, IF(OR(Q262="D-85", Q262="85-D"), Z262, IF(OR(R262="D-85", R262="85-D"), AA262, IF(OR(S262="D-85", S262="85-D"), AB262, IF(OR(T262="D-85", T262="85-D"), AC262, IF(OR(U262="D-85", U262="85-D"), AD262)))))))))</f>
        <v>0</v>
      </c>
      <c r="CV262" t="s">
        <v>1858</v>
      </c>
    </row>
    <row r="263" spans="1:100" ht="14.05" customHeight="1" x14ac:dyDescent="0.55000000000000004">
      <c r="A263" s="163">
        <v>54</v>
      </c>
      <c r="B263" s="163" t="s">
        <v>706</v>
      </c>
      <c r="F263" s="152" t="s">
        <v>707</v>
      </c>
      <c r="G263" s="152">
        <v>7.7</v>
      </c>
      <c r="H263" s="152" t="s">
        <v>708</v>
      </c>
      <c r="I263" s="152" t="s">
        <v>39</v>
      </c>
      <c r="J263" s="25" t="s">
        <v>709</v>
      </c>
      <c r="M263" t="s">
        <v>155</v>
      </c>
      <c r="N263" t="s">
        <v>131</v>
      </c>
      <c r="O263" t="s">
        <v>130</v>
      </c>
      <c r="V263">
        <v>1.6839999999999999</v>
      </c>
      <c r="W263">
        <v>2.3159999999999998</v>
      </c>
      <c r="X263">
        <v>2.2109999999999999</v>
      </c>
      <c r="AE263" t="s">
        <v>1844</v>
      </c>
      <c r="AF263" t="s">
        <v>1844</v>
      </c>
      <c r="AG263" t="s">
        <v>1844</v>
      </c>
      <c r="AU263" t="b">
        <f t="shared" si="80"/>
        <v>0</v>
      </c>
      <c r="AV263" t="b">
        <f t="shared" si="81"/>
        <v>0</v>
      </c>
      <c r="AW263" t="b">
        <f t="shared" si="82"/>
        <v>0</v>
      </c>
      <c r="AX263" t="b">
        <f t="shared" si="83"/>
        <v>0</v>
      </c>
      <c r="AY263" t="b">
        <f t="shared" si="84"/>
        <v>0</v>
      </c>
      <c r="AZ263" t="b">
        <f t="shared" si="85"/>
        <v>0</v>
      </c>
      <c r="BA263" t="b">
        <f t="shared" si="86"/>
        <v>0</v>
      </c>
      <c r="BB263" t="b">
        <f t="shared" si="87"/>
        <v>0</v>
      </c>
      <c r="BC263" t="b">
        <f t="shared" si="88"/>
        <v>0</v>
      </c>
      <c r="BD263">
        <f t="shared" si="89"/>
        <v>1.6839999999999999</v>
      </c>
      <c r="BE263" t="b">
        <f t="shared" si="90"/>
        <v>0</v>
      </c>
      <c r="BF263" t="b">
        <f t="shared" si="91"/>
        <v>0</v>
      </c>
      <c r="BG263" t="b">
        <f t="shared" si="92"/>
        <v>0</v>
      </c>
      <c r="BH263">
        <f t="shared" si="93"/>
        <v>2.2109999999999999</v>
      </c>
      <c r="BI263">
        <f t="shared" si="94"/>
        <v>2.3159999999999998</v>
      </c>
      <c r="BJ263" t="b">
        <f t="shared" si="95"/>
        <v>0</v>
      </c>
      <c r="BK263" t="b">
        <f t="shared" si="96"/>
        <v>0</v>
      </c>
      <c r="BL263" t="b">
        <f t="shared" si="97"/>
        <v>0</v>
      </c>
      <c r="BM263" t="b">
        <f t="shared" si="98"/>
        <v>0</v>
      </c>
      <c r="BN263" t="b">
        <f t="shared" si="99"/>
        <v>0</v>
      </c>
    </row>
    <row r="264" spans="1:100" ht="14.05" customHeight="1" x14ac:dyDescent="0.55000000000000004">
      <c r="A264" s="163"/>
      <c r="B264" s="163"/>
      <c r="C264" t="s">
        <v>652</v>
      </c>
      <c r="E264" t="s">
        <v>710</v>
      </c>
      <c r="F264" s="152"/>
      <c r="G264" s="152"/>
      <c r="H264" s="152"/>
      <c r="I264" s="152"/>
      <c r="J264" s="25" t="s">
        <v>711</v>
      </c>
      <c r="M264" t="s">
        <v>71</v>
      </c>
      <c r="N264" t="s">
        <v>104</v>
      </c>
      <c r="V264">
        <v>2.0009999999999999</v>
      </c>
      <c r="W264">
        <v>2.3159999999999998</v>
      </c>
      <c r="AE264" t="s">
        <v>1844</v>
      </c>
      <c r="AF264" t="s">
        <v>1844</v>
      </c>
      <c r="AU264" t="b">
        <f t="shared" si="80"/>
        <v>0</v>
      </c>
      <c r="AV264" t="b">
        <f t="shared" si="81"/>
        <v>0</v>
      </c>
      <c r="AW264" t="b">
        <f t="shared" si="82"/>
        <v>0</v>
      </c>
      <c r="AX264" t="b">
        <f t="shared" si="83"/>
        <v>0</v>
      </c>
      <c r="AY264" t="b">
        <f t="shared" si="84"/>
        <v>0</v>
      </c>
      <c r="AZ264" t="b">
        <f t="shared" si="85"/>
        <v>0</v>
      </c>
      <c r="BA264" t="b">
        <f t="shared" si="86"/>
        <v>0</v>
      </c>
      <c r="BB264" t="b">
        <f t="shared" si="87"/>
        <v>0</v>
      </c>
      <c r="BC264" t="b">
        <f t="shared" si="88"/>
        <v>0</v>
      </c>
      <c r="BD264" t="b">
        <f t="shared" si="89"/>
        <v>0</v>
      </c>
      <c r="BE264" t="b">
        <f t="shared" si="90"/>
        <v>0</v>
      </c>
      <c r="BF264" t="b">
        <f t="shared" si="91"/>
        <v>0</v>
      </c>
      <c r="BG264" t="b">
        <f t="shared" si="92"/>
        <v>0</v>
      </c>
      <c r="BH264" t="b">
        <f t="shared" si="93"/>
        <v>0</v>
      </c>
      <c r="BI264" t="b">
        <f t="shared" si="94"/>
        <v>0</v>
      </c>
      <c r="BJ264" t="b">
        <f t="shared" si="95"/>
        <v>0</v>
      </c>
      <c r="BK264" t="b">
        <f t="shared" si="96"/>
        <v>0</v>
      </c>
      <c r="BL264" t="b">
        <f t="shared" si="97"/>
        <v>0</v>
      </c>
      <c r="BM264">
        <f t="shared" si="98"/>
        <v>2.3159999999999998</v>
      </c>
      <c r="BN264">
        <f t="shared" si="99"/>
        <v>2.0009999999999999</v>
      </c>
    </row>
    <row r="265" spans="1:100" ht="14.05" customHeight="1" x14ac:dyDescent="0.55000000000000004">
      <c r="A265" s="163"/>
      <c r="B265" s="163"/>
      <c r="F265" s="152"/>
      <c r="G265" s="83">
        <v>10.4</v>
      </c>
      <c r="H265" s="83" t="s">
        <v>712</v>
      </c>
      <c r="I265" s="152"/>
      <c r="J265" s="90" t="s">
        <v>113</v>
      </c>
      <c r="AU265" t="b">
        <f t="shared" si="80"/>
        <v>0</v>
      </c>
      <c r="AV265" t="b">
        <f t="shared" si="81"/>
        <v>0</v>
      </c>
      <c r="AW265" t="b">
        <f t="shared" si="82"/>
        <v>0</v>
      </c>
      <c r="AX265" t="b">
        <f t="shared" si="83"/>
        <v>0</v>
      </c>
      <c r="AY265" t="b">
        <f t="shared" si="84"/>
        <v>0</v>
      </c>
      <c r="AZ265" t="b">
        <f t="shared" si="85"/>
        <v>0</v>
      </c>
      <c r="BA265" t="b">
        <f t="shared" si="86"/>
        <v>0</v>
      </c>
      <c r="BB265" t="b">
        <f t="shared" si="87"/>
        <v>0</v>
      </c>
      <c r="BC265" t="b">
        <f t="shared" si="88"/>
        <v>0</v>
      </c>
      <c r="BD265" t="b">
        <f t="shared" si="89"/>
        <v>0</v>
      </c>
      <c r="BE265" t="b">
        <f t="shared" si="90"/>
        <v>0</v>
      </c>
      <c r="BF265" t="b">
        <f t="shared" si="91"/>
        <v>0</v>
      </c>
      <c r="BG265" t="b">
        <f t="shared" si="92"/>
        <v>0</v>
      </c>
      <c r="BH265" t="b">
        <f t="shared" si="93"/>
        <v>0</v>
      </c>
      <c r="BI265" t="b">
        <f t="shared" si="94"/>
        <v>0</v>
      </c>
      <c r="BJ265" t="b">
        <f t="shared" si="95"/>
        <v>0</v>
      </c>
      <c r="BK265" t="b">
        <f t="shared" si="96"/>
        <v>0</v>
      </c>
      <c r="BL265" t="b">
        <f t="shared" si="97"/>
        <v>0</v>
      </c>
      <c r="BM265" t="b">
        <f t="shared" si="98"/>
        <v>0</v>
      </c>
      <c r="BN265" t="b">
        <f t="shared" si="99"/>
        <v>0</v>
      </c>
    </row>
    <row r="266" spans="1:100" ht="14.05" customHeight="1" x14ac:dyDescent="0.55000000000000004">
      <c r="A266" s="163">
        <v>55</v>
      </c>
      <c r="B266" s="163" t="s">
        <v>713</v>
      </c>
      <c r="F266" s="152" t="s">
        <v>714</v>
      </c>
      <c r="G266" s="152">
        <v>6.1</v>
      </c>
      <c r="H266" s="152" t="s">
        <v>715</v>
      </c>
      <c r="I266" s="152" t="s">
        <v>39</v>
      </c>
      <c r="J266" s="91" t="s">
        <v>716</v>
      </c>
      <c r="M266" t="s">
        <v>93</v>
      </c>
      <c r="N266" t="s">
        <v>130</v>
      </c>
      <c r="O266" t="s">
        <v>131</v>
      </c>
      <c r="V266">
        <v>2.395</v>
      </c>
      <c r="W266">
        <v>0.92100000000000004</v>
      </c>
      <c r="X266">
        <v>0.79</v>
      </c>
      <c r="AE266" t="s">
        <v>1860</v>
      </c>
      <c r="AF266" t="s">
        <v>1846</v>
      </c>
      <c r="AU266" t="b">
        <f t="shared" si="80"/>
        <v>0</v>
      </c>
      <c r="AV266" t="b">
        <f t="shared" si="81"/>
        <v>0</v>
      </c>
      <c r="AW266" t="b">
        <f t="shared" si="82"/>
        <v>0</v>
      </c>
      <c r="AX266" t="b">
        <f t="shared" si="83"/>
        <v>0</v>
      </c>
      <c r="AY266" t="b">
        <f t="shared" si="84"/>
        <v>0</v>
      </c>
      <c r="AZ266" t="b">
        <f t="shared" si="85"/>
        <v>0</v>
      </c>
      <c r="BA266" t="b">
        <f t="shared" si="86"/>
        <v>0</v>
      </c>
      <c r="BB266" t="b">
        <f t="shared" si="87"/>
        <v>0</v>
      </c>
      <c r="BC266" t="b">
        <f t="shared" si="88"/>
        <v>0</v>
      </c>
      <c r="BD266" t="b">
        <f t="shared" si="89"/>
        <v>0</v>
      </c>
      <c r="BE266" t="b">
        <f t="shared" si="90"/>
        <v>0</v>
      </c>
      <c r="BF266" t="b">
        <f t="shared" si="91"/>
        <v>0</v>
      </c>
      <c r="BG266">
        <f t="shared" si="92"/>
        <v>2.395</v>
      </c>
      <c r="BH266">
        <f t="shared" si="93"/>
        <v>0.92100000000000004</v>
      </c>
      <c r="BI266">
        <f t="shared" si="94"/>
        <v>0.79</v>
      </c>
      <c r="BJ266" t="b">
        <f t="shared" si="95"/>
        <v>0</v>
      </c>
      <c r="BK266" t="b">
        <f t="shared" si="96"/>
        <v>0</v>
      </c>
      <c r="BL266" t="b">
        <f t="shared" si="97"/>
        <v>0</v>
      </c>
      <c r="BM266" t="b">
        <f t="shared" si="98"/>
        <v>0</v>
      </c>
      <c r="BN266" t="b">
        <f t="shared" si="99"/>
        <v>0</v>
      </c>
    </row>
    <row r="267" spans="1:100" ht="14.05" customHeight="1" x14ac:dyDescent="0.55000000000000004">
      <c r="A267" s="163"/>
      <c r="B267" s="163"/>
      <c r="E267" t="s">
        <v>717</v>
      </c>
      <c r="F267" s="152"/>
      <c r="G267" s="152"/>
      <c r="H267" s="152"/>
      <c r="I267" s="152"/>
      <c r="J267" s="25" t="s">
        <v>718</v>
      </c>
      <c r="M267" t="s">
        <v>100</v>
      </c>
      <c r="N267" t="s">
        <v>98</v>
      </c>
      <c r="O267" t="s">
        <v>99</v>
      </c>
      <c r="P267" t="s">
        <v>70</v>
      </c>
      <c r="Q267" t="s">
        <v>69</v>
      </c>
      <c r="R267" t="s">
        <v>71</v>
      </c>
      <c r="V267">
        <v>1.3420000000000001</v>
      </c>
      <c r="W267">
        <v>1.54</v>
      </c>
      <c r="X267">
        <v>1.4610000000000001</v>
      </c>
      <c r="Y267">
        <v>1.4219999999999999</v>
      </c>
      <c r="Z267">
        <v>1.895</v>
      </c>
      <c r="AA267">
        <v>0.94699999999999995</v>
      </c>
      <c r="AG267" t="s">
        <v>1844</v>
      </c>
      <c r="AH267" t="s">
        <v>1844</v>
      </c>
      <c r="AI267" t="s">
        <v>1844</v>
      </c>
      <c r="AJ267" t="s">
        <v>1842</v>
      </c>
      <c r="AU267">
        <f t="shared" si="80"/>
        <v>1.3420000000000001</v>
      </c>
      <c r="AV267">
        <f t="shared" si="81"/>
        <v>1.54</v>
      </c>
      <c r="AW267">
        <f t="shared" si="82"/>
        <v>1.4610000000000001</v>
      </c>
      <c r="AX267">
        <f t="shared" si="83"/>
        <v>1.4219999999999999</v>
      </c>
      <c r="AY267">
        <f t="shared" si="84"/>
        <v>1.895</v>
      </c>
      <c r="AZ267" t="b">
        <f t="shared" si="85"/>
        <v>0</v>
      </c>
      <c r="BA267" t="b">
        <f t="shared" si="86"/>
        <v>0</v>
      </c>
      <c r="BB267" t="b">
        <f t="shared" si="87"/>
        <v>0</v>
      </c>
      <c r="BC267" t="b">
        <f t="shared" si="88"/>
        <v>0</v>
      </c>
      <c r="BD267" t="b">
        <f t="shared" si="89"/>
        <v>0</v>
      </c>
      <c r="BE267" t="b">
        <f t="shared" si="90"/>
        <v>0</v>
      </c>
      <c r="BF267" t="b">
        <f t="shared" si="91"/>
        <v>0</v>
      </c>
      <c r="BG267" t="b">
        <f t="shared" si="92"/>
        <v>0</v>
      </c>
      <c r="BH267" t="b">
        <f t="shared" si="93"/>
        <v>0</v>
      </c>
      <c r="BI267" t="b">
        <f t="shared" si="94"/>
        <v>0</v>
      </c>
      <c r="BJ267" t="b">
        <f t="shared" si="95"/>
        <v>0</v>
      </c>
      <c r="BK267" t="b">
        <f t="shared" si="96"/>
        <v>0</v>
      </c>
      <c r="BL267" t="b">
        <f t="shared" si="97"/>
        <v>0</v>
      </c>
      <c r="BM267" t="b">
        <f t="shared" si="98"/>
        <v>0</v>
      </c>
      <c r="BN267">
        <f t="shared" si="99"/>
        <v>0.94699999999999995</v>
      </c>
    </row>
    <row r="268" spans="1:100" ht="14.05" customHeight="1" x14ac:dyDescent="0.55000000000000004">
      <c r="A268" s="163"/>
      <c r="B268" s="163"/>
      <c r="F268" s="152"/>
      <c r="G268" s="83">
        <v>6.2</v>
      </c>
      <c r="H268" s="83" t="s">
        <v>719</v>
      </c>
      <c r="I268" s="152"/>
      <c r="J268" s="25" t="s">
        <v>720</v>
      </c>
      <c r="AU268" t="b">
        <f t="shared" si="80"/>
        <v>0</v>
      </c>
      <c r="AV268" t="b">
        <f t="shared" si="81"/>
        <v>0</v>
      </c>
      <c r="AW268" t="b">
        <f t="shared" si="82"/>
        <v>0</v>
      </c>
      <c r="AX268" t="b">
        <f t="shared" si="83"/>
        <v>0</v>
      </c>
      <c r="AY268" t="b">
        <f t="shared" si="84"/>
        <v>0</v>
      </c>
      <c r="AZ268" t="b">
        <f t="shared" si="85"/>
        <v>0</v>
      </c>
      <c r="BA268" t="b">
        <f t="shared" si="86"/>
        <v>0</v>
      </c>
      <c r="BB268" t="b">
        <f t="shared" si="87"/>
        <v>0</v>
      </c>
      <c r="BC268" t="b">
        <f t="shared" si="88"/>
        <v>0</v>
      </c>
      <c r="BD268" t="b">
        <f t="shared" si="89"/>
        <v>0</v>
      </c>
      <c r="BE268" t="b">
        <f t="shared" si="90"/>
        <v>0</v>
      </c>
      <c r="BF268" t="b">
        <f t="shared" si="91"/>
        <v>0</v>
      </c>
      <c r="BG268" t="b">
        <f t="shared" si="92"/>
        <v>0</v>
      </c>
      <c r="BH268" t="b">
        <f t="shared" si="93"/>
        <v>0</v>
      </c>
      <c r="BI268" t="b">
        <f t="shared" si="94"/>
        <v>0</v>
      </c>
      <c r="BJ268" t="b">
        <f t="shared" si="95"/>
        <v>0</v>
      </c>
      <c r="BK268" t="b">
        <f t="shared" si="96"/>
        <v>0</v>
      </c>
      <c r="BL268" t="b">
        <f t="shared" si="97"/>
        <v>0</v>
      </c>
      <c r="BM268" t="b">
        <f t="shared" si="98"/>
        <v>0</v>
      </c>
      <c r="BN268" t="b">
        <f t="shared" si="99"/>
        <v>0</v>
      </c>
    </row>
    <row r="269" spans="1:100" ht="14.05" customHeight="1" x14ac:dyDescent="0.55000000000000004">
      <c r="A269" s="163"/>
      <c r="B269" s="163"/>
      <c r="F269" s="152"/>
      <c r="G269" s="83">
        <v>6.11</v>
      </c>
      <c r="H269" s="83" t="s">
        <v>721</v>
      </c>
      <c r="I269" s="152"/>
      <c r="J269" s="109" t="s">
        <v>346</v>
      </c>
      <c r="AU269" t="b">
        <f t="shared" si="80"/>
        <v>0</v>
      </c>
      <c r="AV269" t="b">
        <f t="shared" si="81"/>
        <v>0</v>
      </c>
      <c r="AW269" t="b">
        <f t="shared" si="82"/>
        <v>0</v>
      </c>
      <c r="AX269" t="b">
        <f t="shared" si="83"/>
        <v>0</v>
      </c>
      <c r="AY269" t="b">
        <f t="shared" si="84"/>
        <v>0</v>
      </c>
      <c r="AZ269" t="b">
        <f t="shared" si="85"/>
        <v>0</v>
      </c>
      <c r="BA269" t="b">
        <f t="shared" si="86"/>
        <v>0</v>
      </c>
      <c r="BB269" t="b">
        <f t="shared" si="87"/>
        <v>0</v>
      </c>
      <c r="BC269" t="b">
        <f t="shared" si="88"/>
        <v>0</v>
      </c>
      <c r="BD269" t="b">
        <f t="shared" si="89"/>
        <v>0</v>
      </c>
      <c r="BE269" t="b">
        <f t="shared" si="90"/>
        <v>0</v>
      </c>
      <c r="BF269" t="b">
        <f t="shared" si="91"/>
        <v>0</v>
      </c>
      <c r="BG269" t="b">
        <f t="shared" si="92"/>
        <v>0</v>
      </c>
      <c r="BH269" t="b">
        <f t="shared" si="93"/>
        <v>0</v>
      </c>
      <c r="BI269" t="b">
        <f t="shared" si="94"/>
        <v>0</v>
      </c>
      <c r="BJ269" t="b">
        <f t="shared" si="95"/>
        <v>0</v>
      </c>
      <c r="BK269" t="b">
        <f t="shared" si="96"/>
        <v>0</v>
      </c>
      <c r="BL269" t="b">
        <f t="shared" si="97"/>
        <v>0</v>
      </c>
      <c r="BM269" t="b">
        <f t="shared" si="98"/>
        <v>0</v>
      </c>
      <c r="BN269" t="b">
        <f t="shared" si="99"/>
        <v>0</v>
      </c>
    </row>
    <row r="270" spans="1:100" ht="14.05" customHeight="1" x14ac:dyDescent="0.55000000000000004">
      <c r="A270" s="163">
        <v>56</v>
      </c>
      <c r="B270" s="170" t="s">
        <v>722</v>
      </c>
      <c r="C270" s="36" t="s">
        <v>634</v>
      </c>
      <c r="D270" s="36"/>
      <c r="E270" s="36" t="s">
        <v>723</v>
      </c>
      <c r="F270" s="171" t="s">
        <v>724</v>
      </c>
      <c r="G270" s="152">
        <v>5.1100000000000003</v>
      </c>
      <c r="H270" s="152" t="s">
        <v>725</v>
      </c>
      <c r="I270" s="152" t="s">
        <v>39</v>
      </c>
      <c r="J270" s="25" t="s">
        <v>726</v>
      </c>
      <c r="M270" t="s">
        <v>156</v>
      </c>
      <c r="N270" t="s">
        <v>131</v>
      </c>
      <c r="O270" t="s">
        <v>93</v>
      </c>
      <c r="P270" t="s">
        <v>92</v>
      </c>
      <c r="V270">
        <v>2.1579999999999999</v>
      </c>
      <c r="W270">
        <v>2.5790000000000002</v>
      </c>
      <c r="X270">
        <v>2.3159999999999998</v>
      </c>
      <c r="Y270">
        <v>2.105</v>
      </c>
      <c r="AE270" t="s">
        <v>1842</v>
      </c>
      <c r="AF270" t="s">
        <v>1842</v>
      </c>
      <c r="AG270" t="s">
        <v>1842</v>
      </c>
      <c r="AH270" t="s">
        <v>1842</v>
      </c>
      <c r="AU270" t="b">
        <f t="shared" si="80"/>
        <v>0</v>
      </c>
      <c r="AV270" t="b">
        <f t="shared" si="81"/>
        <v>0</v>
      </c>
      <c r="AW270" t="b">
        <f t="shared" si="82"/>
        <v>0</v>
      </c>
      <c r="AX270" t="b">
        <f t="shared" si="83"/>
        <v>0</v>
      </c>
      <c r="AY270" t="b">
        <f t="shared" si="84"/>
        <v>0</v>
      </c>
      <c r="AZ270" t="b">
        <f t="shared" si="85"/>
        <v>0</v>
      </c>
      <c r="BA270" t="b">
        <f t="shared" si="86"/>
        <v>0</v>
      </c>
      <c r="BB270" t="b">
        <f t="shared" si="87"/>
        <v>0</v>
      </c>
      <c r="BC270">
        <f t="shared" si="88"/>
        <v>2.1579999999999999</v>
      </c>
      <c r="BD270" t="b">
        <f t="shared" si="89"/>
        <v>0</v>
      </c>
      <c r="BE270" t="b">
        <f t="shared" si="90"/>
        <v>0</v>
      </c>
      <c r="BF270">
        <f t="shared" si="91"/>
        <v>2.105</v>
      </c>
      <c r="BG270">
        <f t="shared" si="92"/>
        <v>2.3159999999999998</v>
      </c>
      <c r="BH270" t="b">
        <f t="shared" si="93"/>
        <v>0</v>
      </c>
      <c r="BI270">
        <f t="shared" si="94"/>
        <v>2.5790000000000002</v>
      </c>
      <c r="BJ270" t="b">
        <f t="shared" si="95"/>
        <v>0</v>
      </c>
      <c r="BK270" t="b">
        <f t="shared" si="96"/>
        <v>0</v>
      </c>
      <c r="BL270" t="b">
        <f t="shared" si="97"/>
        <v>0</v>
      </c>
      <c r="BM270" t="b">
        <f t="shared" si="98"/>
        <v>0</v>
      </c>
      <c r="BN270" t="b">
        <f t="shared" si="99"/>
        <v>0</v>
      </c>
    </row>
    <row r="271" spans="1:100" ht="14.05" customHeight="1" x14ac:dyDescent="0.55000000000000004">
      <c r="A271" s="163"/>
      <c r="B271" s="170"/>
      <c r="C271" s="36"/>
      <c r="D271" s="36"/>
      <c r="E271" s="36"/>
      <c r="F271" s="171"/>
      <c r="G271" s="152"/>
      <c r="H271" s="152"/>
      <c r="I271" s="152"/>
      <c r="J271" s="93" t="s">
        <v>727</v>
      </c>
      <c r="M271" t="s">
        <v>60</v>
      </c>
      <c r="N271" t="s">
        <v>97</v>
      </c>
      <c r="V271">
        <v>1.8420000000000001</v>
      </c>
      <c r="W271">
        <v>1.4750000000000001</v>
      </c>
      <c r="AE271" t="s">
        <v>1842</v>
      </c>
      <c r="AF271" t="s">
        <v>1842</v>
      </c>
      <c r="AU271" t="b">
        <f t="shared" si="80"/>
        <v>0</v>
      </c>
      <c r="AV271" t="b">
        <f t="shared" si="81"/>
        <v>0</v>
      </c>
      <c r="AW271" t="b">
        <f t="shared" si="82"/>
        <v>0</v>
      </c>
      <c r="AX271" t="b">
        <f t="shared" si="83"/>
        <v>0</v>
      </c>
      <c r="AY271" t="b">
        <f t="shared" si="84"/>
        <v>0</v>
      </c>
      <c r="AZ271" t="b">
        <f t="shared" si="85"/>
        <v>0</v>
      </c>
      <c r="BA271" t="b">
        <f t="shared" si="86"/>
        <v>0</v>
      </c>
      <c r="BB271" t="b">
        <f t="shared" si="87"/>
        <v>0</v>
      </c>
      <c r="BC271" t="b">
        <f t="shared" si="88"/>
        <v>0</v>
      </c>
      <c r="BD271" t="b">
        <f t="shared" si="89"/>
        <v>0</v>
      </c>
      <c r="BE271" t="b">
        <f t="shared" si="90"/>
        <v>0</v>
      </c>
      <c r="BF271" t="b">
        <f t="shared" si="91"/>
        <v>0</v>
      </c>
      <c r="BG271" t="b">
        <f t="shared" si="92"/>
        <v>0</v>
      </c>
      <c r="BH271" t="b">
        <f t="shared" si="93"/>
        <v>0</v>
      </c>
      <c r="BI271" t="b">
        <f t="shared" si="94"/>
        <v>0</v>
      </c>
      <c r="BJ271" t="b">
        <f t="shared" si="95"/>
        <v>0</v>
      </c>
      <c r="BK271">
        <f t="shared" si="96"/>
        <v>1.4750000000000001</v>
      </c>
      <c r="BL271">
        <f t="shared" si="97"/>
        <v>1.8420000000000001</v>
      </c>
      <c r="BM271" t="b">
        <f t="shared" si="98"/>
        <v>0</v>
      </c>
      <c r="BN271" t="b">
        <f t="shared" si="99"/>
        <v>0</v>
      </c>
    </row>
    <row r="272" spans="1:100" x14ac:dyDescent="0.55000000000000004">
      <c r="A272" s="163">
        <v>57</v>
      </c>
      <c r="B272" s="163" t="s">
        <v>728</v>
      </c>
      <c r="F272" s="152" t="s">
        <v>729</v>
      </c>
      <c r="G272" s="156">
        <v>7.1</v>
      </c>
      <c r="H272" s="152" t="s">
        <v>730</v>
      </c>
      <c r="I272" s="152" t="s">
        <v>475</v>
      </c>
      <c r="J272" t="s">
        <v>731</v>
      </c>
      <c r="M272" t="s">
        <v>100</v>
      </c>
      <c r="N272" t="s">
        <v>98</v>
      </c>
      <c r="O272" t="s">
        <v>60</v>
      </c>
      <c r="P272" t="s">
        <v>71</v>
      </c>
      <c r="V272">
        <v>1.6319999999999999</v>
      </c>
      <c r="W272">
        <v>1.579</v>
      </c>
      <c r="X272">
        <v>1.2629999999999999</v>
      </c>
      <c r="Y272">
        <v>1.264</v>
      </c>
      <c r="AF272" t="s">
        <v>1844</v>
      </c>
      <c r="AG272" t="s">
        <v>1846</v>
      </c>
      <c r="AH272" t="s">
        <v>1842</v>
      </c>
      <c r="AU272">
        <f t="shared" si="80"/>
        <v>1.6319999999999999</v>
      </c>
      <c r="AV272">
        <f t="shared" si="81"/>
        <v>1.579</v>
      </c>
      <c r="AW272" t="b">
        <f t="shared" si="82"/>
        <v>0</v>
      </c>
      <c r="AX272" t="b">
        <f t="shared" si="83"/>
        <v>0</v>
      </c>
      <c r="AY272" t="b">
        <f t="shared" si="84"/>
        <v>0</v>
      </c>
      <c r="AZ272" t="b">
        <f t="shared" si="85"/>
        <v>0</v>
      </c>
      <c r="BA272" t="b">
        <f t="shared" si="86"/>
        <v>0</v>
      </c>
      <c r="BB272" t="b">
        <f t="shared" si="87"/>
        <v>0</v>
      </c>
      <c r="BC272" t="b">
        <f t="shared" si="88"/>
        <v>0</v>
      </c>
      <c r="BD272" t="b">
        <f t="shared" si="89"/>
        <v>0</v>
      </c>
      <c r="BE272" t="b">
        <f t="shared" si="90"/>
        <v>0</v>
      </c>
      <c r="BF272" t="b">
        <f t="shared" si="91"/>
        <v>0</v>
      </c>
      <c r="BG272" t="b">
        <f t="shared" si="92"/>
        <v>0</v>
      </c>
      <c r="BH272" t="b">
        <f t="shared" si="93"/>
        <v>0</v>
      </c>
      <c r="BI272" t="b">
        <f t="shared" si="94"/>
        <v>0</v>
      </c>
      <c r="BJ272" t="b">
        <f t="shared" si="95"/>
        <v>0</v>
      </c>
      <c r="BK272" t="b">
        <f t="shared" si="96"/>
        <v>0</v>
      </c>
      <c r="BL272">
        <f t="shared" si="97"/>
        <v>1.2629999999999999</v>
      </c>
      <c r="BM272" t="b">
        <f t="shared" si="98"/>
        <v>0</v>
      </c>
      <c r="BN272">
        <f t="shared" si="99"/>
        <v>1.264</v>
      </c>
    </row>
    <row r="273" spans="1:66" x14ac:dyDescent="0.55000000000000004">
      <c r="A273" s="163"/>
      <c r="B273" s="163"/>
      <c r="C273" t="s">
        <v>732</v>
      </c>
      <c r="E273" t="s">
        <v>733</v>
      </c>
      <c r="F273" s="152"/>
      <c r="G273" s="156"/>
      <c r="H273" s="152"/>
      <c r="I273" s="152"/>
      <c r="J273" t="s">
        <v>734</v>
      </c>
      <c r="M273" t="s">
        <v>108</v>
      </c>
      <c r="N273" t="s">
        <v>155</v>
      </c>
      <c r="O273" t="s">
        <v>131</v>
      </c>
      <c r="P273" t="s">
        <v>93</v>
      </c>
      <c r="V273">
        <v>2.1059999999999999</v>
      </c>
      <c r="W273">
        <v>1.6319999999999999</v>
      </c>
      <c r="X273">
        <v>2.3690000000000002</v>
      </c>
      <c r="Y273">
        <v>1.4750000000000001</v>
      </c>
      <c r="AE273" t="s">
        <v>1844</v>
      </c>
      <c r="AF273" t="s">
        <v>1846</v>
      </c>
      <c r="AG273" t="s">
        <v>1842</v>
      </c>
      <c r="AH273" t="s">
        <v>1842</v>
      </c>
      <c r="AU273" t="b">
        <f t="shared" si="80"/>
        <v>0</v>
      </c>
      <c r="AV273" t="b">
        <f t="shared" si="81"/>
        <v>0</v>
      </c>
      <c r="AW273" t="b">
        <f t="shared" si="82"/>
        <v>0</v>
      </c>
      <c r="AX273" t="b">
        <f t="shared" si="83"/>
        <v>0</v>
      </c>
      <c r="AY273" t="b">
        <f t="shared" si="84"/>
        <v>0</v>
      </c>
      <c r="AZ273" t="b">
        <f t="shared" si="85"/>
        <v>0</v>
      </c>
      <c r="BA273" t="b">
        <f t="shared" si="86"/>
        <v>0</v>
      </c>
      <c r="BB273">
        <f t="shared" si="87"/>
        <v>2.1059999999999999</v>
      </c>
      <c r="BC273" t="b">
        <f t="shared" si="88"/>
        <v>0</v>
      </c>
      <c r="BD273">
        <f t="shared" si="89"/>
        <v>1.6319999999999999</v>
      </c>
      <c r="BE273" t="b">
        <f t="shared" si="90"/>
        <v>0</v>
      </c>
      <c r="BF273" t="b">
        <f t="shared" si="91"/>
        <v>0</v>
      </c>
      <c r="BG273">
        <f t="shared" si="92"/>
        <v>1.4750000000000001</v>
      </c>
      <c r="BH273" t="b">
        <f t="shared" si="93"/>
        <v>0</v>
      </c>
      <c r="BI273">
        <f t="shared" si="94"/>
        <v>2.3690000000000002</v>
      </c>
      <c r="BJ273" t="b">
        <f t="shared" si="95"/>
        <v>0</v>
      </c>
      <c r="BK273" t="b">
        <f t="shared" si="96"/>
        <v>0</v>
      </c>
      <c r="BL273" t="b">
        <f t="shared" si="97"/>
        <v>0</v>
      </c>
      <c r="BM273" t="b">
        <f t="shared" si="98"/>
        <v>0</v>
      </c>
      <c r="BN273" t="b">
        <f t="shared" si="99"/>
        <v>0</v>
      </c>
    </row>
    <row r="274" spans="1:66" x14ac:dyDescent="0.55000000000000004">
      <c r="A274" s="163"/>
      <c r="B274" s="163"/>
      <c r="E274" t="s">
        <v>735</v>
      </c>
      <c r="F274" s="152"/>
      <c r="G274" s="160">
        <v>8.1</v>
      </c>
      <c r="H274" s="152" t="s">
        <v>474</v>
      </c>
      <c r="I274" s="152"/>
      <c r="J274" s="25" t="s">
        <v>736</v>
      </c>
      <c r="M274" t="s">
        <v>157</v>
      </c>
      <c r="N274" t="s">
        <v>94</v>
      </c>
      <c r="O274" t="s">
        <v>108</v>
      </c>
      <c r="P274" t="s">
        <v>156</v>
      </c>
      <c r="Q274" t="s">
        <v>155</v>
      </c>
      <c r="R274" t="s">
        <v>131</v>
      </c>
      <c r="S274" t="s">
        <v>130</v>
      </c>
      <c r="T274" t="s">
        <v>93</v>
      </c>
      <c r="V274">
        <v>2.6320000000000001</v>
      </c>
      <c r="W274">
        <v>2.3159999999999998</v>
      </c>
      <c r="X274">
        <v>2.7370000000000001</v>
      </c>
      <c r="Y274">
        <v>3.105</v>
      </c>
      <c r="Z274">
        <v>2.895</v>
      </c>
      <c r="AA274">
        <v>2.3159999999999998</v>
      </c>
      <c r="AB274">
        <v>1.145</v>
      </c>
      <c r="AC274">
        <v>1.579</v>
      </c>
      <c r="AF274" t="s">
        <v>1844</v>
      </c>
      <c r="AH274" t="s">
        <v>1842</v>
      </c>
      <c r="AI274" t="s">
        <v>1842</v>
      </c>
      <c r="AJ274" t="s">
        <v>1842</v>
      </c>
      <c r="AK274" t="s">
        <v>1842</v>
      </c>
      <c r="AL274" t="s">
        <v>1844</v>
      </c>
      <c r="AU274" t="b">
        <f t="shared" si="80"/>
        <v>0</v>
      </c>
      <c r="AV274" t="b">
        <f t="shared" si="81"/>
        <v>0</v>
      </c>
      <c r="AW274" t="b">
        <f t="shared" si="82"/>
        <v>0</v>
      </c>
      <c r="AX274" t="b">
        <f t="shared" si="83"/>
        <v>0</v>
      </c>
      <c r="AY274" t="b">
        <f t="shared" si="84"/>
        <v>0</v>
      </c>
      <c r="AZ274">
        <f t="shared" si="85"/>
        <v>2.6320000000000001</v>
      </c>
      <c r="BA274">
        <f t="shared" si="86"/>
        <v>2.3159999999999998</v>
      </c>
      <c r="BB274">
        <f t="shared" si="87"/>
        <v>2.7370000000000001</v>
      </c>
      <c r="BC274">
        <f t="shared" si="88"/>
        <v>3.105</v>
      </c>
      <c r="BD274">
        <f t="shared" si="89"/>
        <v>2.895</v>
      </c>
      <c r="BE274" t="b">
        <f t="shared" si="90"/>
        <v>0</v>
      </c>
      <c r="BF274" t="b">
        <f t="shared" si="91"/>
        <v>0</v>
      </c>
      <c r="BG274">
        <f t="shared" si="92"/>
        <v>1.579</v>
      </c>
      <c r="BH274">
        <f t="shared" si="93"/>
        <v>1.145</v>
      </c>
      <c r="BI274">
        <f t="shared" si="94"/>
        <v>2.3159999999999998</v>
      </c>
      <c r="BJ274" t="b">
        <f t="shared" si="95"/>
        <v>0</v>
      </c>
      <c r="BK274" t="b">
        <f t="shared" si="96"/>
        <v>0</v>
      </c>
      <c r="BL274" t="b">
        <f t="shared" si="97"/>
        <v>0</v>
      </c>
      <c r="BM274" t="b">
        <f t="shared" si="98"/>
        <v>0</v>
      </c>
      <c r="BN274" t="b">
        <f t="shared" si="99"/>
        <v>0</v>
      </c>
    </row>
    <row r="275" spans="1:66" x14ac:dyDescent="0.55000000000000004">
      <c r="A275" s="163"/>
      <c r="B275" s="163"/>
      <c r="F275" s="152"/>
      <c r="G275" s="160"/>
      <c r="H275" s="152"/>
      <c r="I275" s="152"/>
      <c r="J275" s="93" t="s">
        <v>737</v>
      </c>
      <c r="M275" t="s">
        <v>156</v>
      </c>
      <c r="N275" t="s">
        <v>131</v>
      </c>
      <c r="O275" t="s">
        <v>130</v>
      </c>
      <c r="V275">
        <v>2.1589999999999998</v>
      </c>
      <c r="W275">
        <v>2</v>
      </c>
      <c r="X275">
        <v>0.89600000000000002</v>
      </c>
      <c r="AE275" t="s">
        <v>1844</v>
      </c>
      <c r="AF275" t="s">
        <v>1842</v>
      </c>
      <c r="AG275" t="s">
        <v>1842</v>
      </c>
      <c r="AU275" t="b">
        <f t="shared" si="80"/>
        <v>0</v>
      </c>
      <c r="AV275" t="b">
        <f t="shared" si="81"/>
        <v>0</v>
      </c>
      <c r="AW275" t="b">
        <f t="shared" si="82"/>
        <v>0</v>
      </c>
      <c r="AX275" t="b">
        <f t="shared" si="83"/>
        <v>0</v>
      </c>
      <c r="AY275" t="b">
        <f t="shared" si="84"/>
        <v>0</v>
      </c>
      <c r="AZ275" t="b">
        <f t="shared" si="85"/>
        <v>0</v>
      </c>
      <c r="BA275" t="b">
        <f t="shared" si="86"/>
        <v>0</v>
      </c>
      <c r="BB275" t="b">
        <f t="shared" si="87"/>
        <v>0</v>
      </c>
      <c r="BC275">
        <f t="shared" si="88"/>
        <v>2.1589999999999998</v>
      </c>
      <c r="BD275" t="b">
        <f t="shared" si="89"/>
        <v>0</v>
      </c>
      <c r="BE275" t="b">
        <f t="shared" si="90"/>
        <v>0</v>
      </c>
      <c r="BF275" t="b">
        <f t="shared" si="91"/>
        <v>0</v>
      </c>
      <c r="BG275" t="b">
        <f t="shared" si="92"/>
        <v>0</v>
      </c>
      <c r="BH275">
        <f t="shared" si="93"/>
        <v>0.89600000000000002</v>
      </c>
      <c r="BI275">
        <f t="shared" si="94"/>
        <v>2</v>
      </c>
      <c r="BJ275" t="b">
        <f t="shared" si="95"/>
        <v>0</v>
      </c>
      <c r="BK275" t="b">
        <f t="shared" si="96"/>
        <v>0</v>
      </c>
      <c r="BL275" t="b">
        <f t="shared" si="97"/>
        <v>0</v>
      </c>
      <c r="BM275" t="b">
        <f t="shared" si="98"/>
        <v>0</v>
      </c>
      <c r="BN275" t="b">
        <f t="shared" si="99"/>
        <v>0</v>
      </c>
    </row>
    <row r="276" spans="1:66" ht="14.2" customHeight="1" x14ac:dyDescent="0.55000000000000004">
      <c r="A276" s="163">
        <v>58</v>
      </c>
      <c r="B276" s="170" t="s">
        <v>738</v>
      </c>
      <c r="C276" s="36"/>
      <c r="D276" s="36"/>
      <c r="E276" s="36"/>
      <c r="F276" s="171" t="s">
        <v>739</v>
      </c>
      <c r="G276" s="160">
        <v>5.3</v>
      </c>
      <c r="H276" s="152" t="s">
        <v>740</v>
      </c>
      <c r="I276" s="152" t="s">
        <v>34</v>
      </c>
      <c r="J276" s="25" t="s">
        <v>741</v>
      </c>
      <c r="M276" t="s">
        <v>70</v>
      </c>
      <c r="N276" t="s">
        <v>99</v>
      </c>
      <c r="O276" t="s">
        <v>98</v>
      </c>
      <c r="P276" t="s">
        <v>60</v>
      </c>
      <c r="Q276" t="s">
        <v>104</v>
      </c>
      <c r="V276">
        <v>2.1070000000000002</v>
      </c>
      <c r="W276">
        <v>2.0169999999999999</v>
      </c>
      <c r="X276">
        <v>1.982</v>
      </c>
      <c r="Y276">
        <v>1.718</v>
      </c>
      <c r="Z276">
        <v>1.4379999999999999</v>
      </c>
      <c r="AF276" t="s">
        <v>1844</v>
      </c>
      <c r="AH276" t="s">
        <v>1844</v>
      </c>
      <c r="AI276" t="s">
        <v>1844</v>
      </c>
      <c r="AU276" t="b">
        <f t="shared" si="80"/>
        <v>0</v>
      </c>
      <c r="AV276">
        <f t="shared" si="81"/>
        <v>1.982</v>
      </c>
      <c r="AW276">
        <f t="shared" si="82"/>
        <v>2.0169999999999999</v>
      </c>
      <c r="AX276">
        <f t="shared" si="83"/>
        <v>2.1070000000000002</v>
      </c>
      <c r="AY276" t="b">
        <f t="shared" si="84"/>
        <v>0</v>
      </c>
      <c r="AZ276" t="b">
        <f t="shared" si="85"/>
        <v>0</v>
      </c>
      <c r="BA276" t="b">
        <f t="shared" si="86"/>
        <v>0</v>
      </c>
      <c r="BB276" t="b">
        <f t="shared" si="87"/>
        <v>0</v>
      </c>
      <c r="BC276" t="b">
        <f t="shared" si="88"/>
        <v>0</v>
      </c>
      <c r="BD276" t="b">
        <f t="shared" si="89"/>
        <v>0</v>
      </c>
      <c r="BE276" t="b">
        <f t="shared" si="90"/>
        <v>0</v>
      </c>
      <c r="BF276" t="b">
        <f t="shared" si="91"/>
        <v>0</v>
      </c>
      <c r="BG276" t="b">
        <f t="shared" si="92"/>
        <v>0</v>
      </c>
      <c r="BH276" t="b">
        <f t="shared" si="93"/>
        <v>0</v>
      </c>
      <c r="BI276" t="b">
        <f t="shared" si="94"/>
        <v>0</v>
      </c>
      <c r="BJ276" t="b">
        <f t="shared" si="95"/>
        <v>0</v>
      </c>
      <c r="BK276" t="b">
        <f t="shared" si="96"/>
        <v>0</v>
      </c>
      <c r="BL276">
        <f t="shared" si="97"/>
        <v>1.718</v>
      </c>
      <c r="BM276">
        <f t="shared" si="98"/>
        <v>1.4379999999999999</v>
      </c>
      <c r="BN276" t="b">
        <f t="shared" si="99"/>
        <v>0</v>
      </c>
    </row>
    <row r="277" spans="1:66" ht="14.2" customHeight="1" x14ac:dyDescent="0.55000000000000004">
      <c r="A277" s="163"/>
      <c r="B277" s="170"/>
      <c r="C277" s="36" t="s">
        <v>207</v>
      </c>
      <c r="D277" s="36"/>
      <c r="E277" s="36"/>
      <c r="F277" s="171"/>
      <c r="G277" s="160"/>
      <c r="H277" s="152"/>
      <c r="I277" s="152"/>
      <c r="J277" s="25" t="s">
        <v>742</v>
      </c>
      <c r="M277" t="s">
        <v>156</v>
      </c>
      <c r="N277" t="s">
        <v>108</v>
      </c>
      <c r="O277" t="s">
        <v>94</v>
      </c>
      <c r="P277" t="s">
        <v>157</v>
      </c>
      <c r="Q277" t="s">
        <v>130</v>
      </c>
      <c r="R277" t="s">
        <v>93</v>
      </c>
      <c r="V277">
        <v>1.3029999999999999</v>
      </c>
      <c r="W277">
        <v>1.8160000000000001</v>
      </c>
      <c r="X277">
        <v>2.3290000000000002</v>
      </c>
      <c r="Y277">
        <v>1.7370000000000001</v>
      </c>
      <c r="Z277">
        <v>1.7769999999999999</v>
      </c>
      <c r="AA277">
        <v>1.895</v>
      </c>
      <c r="AE277" t="s">
        <v>1844</v>
      </c>
      <c r="AF277" t="s">
        <v>1844</v>
      </c>
      <c r="AJ277" t="s">
        <v>1844</v>
      </c>
      <c r="AU277" t="b">
        <f t="shared" si="80"/>
        <v>0</v>
      </c>
      <c r="AV277" t="b">
        <f t="shared" si="81"/>
        <v>0</v>
      </c>
      <c r="AW277" t="b">
        <f t="shared" si="82"/>
        <v>0</v>
      </c>
      <c r="AX277" t="b">
        <f t="shared" si="83"/>
        <v>0</v>
      </c>
      <c r="AY277" t="b">
        <f t="shared" si="84"/>
        <v>0</v>
      </c>
      <c r="AZ277">
        <f t="shared" si="85"/>
        <v>1.7370000000000001</v>
      </c>
      <c r="BA277">
        <f t="shared" si="86"/>
        <v>2.3290000000000002</v>
      </c>
      <c r="BB277">
        <f t="shared" si="87"/>
        <v>1.8160000000000001</v>
      </c>
      <c r="BC277">
        <f t="shared" si="88"/>
        <v>1.3029999999999999</v>
      </c>
      <c r="BD277" t="b">
        <f t="shared" si="89"/>
        <v>0</v>
      </c>
      <c r="BE277" t="b">
        <f t="shared" si="90"/>
        <v>0</v>
      </c>
      <c r="BF277" t="b">
        <f t="shared" si="91"/>
        <v>0</v>
      </c>
      <c r="BG277">
        <f t="shared" si="92"/>
        <v>1.895</v>
      </c>
      <c r="BH277">
        <f t="shared" si="93"/>
        <v>1.7769999999999999</v>
      </c>
      <c r="BI277" t="b">
        <f t="shared" si="94"/>
        <v>0</v>
      </c>
      <c r="BJ277" t="b">
        <f t="shared" si="95"/>
        <v>0</v>
      </c>
      <c r="BK277" t="b">
        <f t="shared" si="96"/>
        <v>0</v>
      </c>
      <c r="BL277" t="b">
        <f t="shared" si="97"/>
        <v>0</v>
      </c>
      <c r="BM277" t="b">
        <f t="shared" si="98"/>
        <v>0</v>
      </c>
      <c r="BN277" t="b">
        <f t="shared" si="99"/>
        <v>0</v>
      </c>
    </row>
    <row r="278" spans="1:66" ht="14.2" customHeight="1" x14ac:dyDescent="0.55000000000000004">
      <c r="A278" s="163"/>
      <c r="B278" s="170"/>
      <c r="C278" s="36"/>
      <c r="D278" s="36"/>
      <c r="E278" s="36" t="s">
        <v>743</v>
      </c>
      <c r="F278" s="171"/>
      <c r="G278" s="160">
        <v>6.4</v>
      </c>
      <c r="H278" s="152" t="s">
        <v>597</v>
      </c>
      <c r="I278" s="152"/>
      <c r="J278" t="s">
        <v>744</v>
      </c>
      <c r="M278" t="s">
        <v>100</v>
      </c>
      <c r="N278" t="s">
        <v>98</v>
      </c>
      <c r="O278" t="s">
        <v>99</v>
      </c>
      <c r="P278" t="s">
        <v>70</v>
      </c>
      <c r="Q278" t="s">
        <v>97</v>
      </c>
      <c r="R278" t="s">
        <v>60</v>
      </c>
      <c r="S278" t="s">
        <v>104</v>
      </c>
      <c r="T278" t="s">
        <v>71</v>
      </c>
      <c r="V278">
        <v>2.2109999999999999</v>
      </c>
      <c r="W278">
        <v>1.579</v>
      </c>
      <c r="X278">
        <v>1.526</v>
      </c>
      <c r="Y278">
        <v>1.8420000000000001</v>
      </c>
      <c r="Z278">
        <v>1.7370000000000001</v>
      </c>
      <c r="AA278">
        <v>1.579</v>
      </c>
      <c r="AB278">
        <v>1.3680000000000001</v>
      </c>
      <c r="AC278">
        <v>2.2109999999999999</v>
      </c>
      <c r="AF278" t="s">
        <v>1842</v>
      </c>
      <c r="AG278" t="s">
        <v>1842</v>
      </c>
      <c r="AH278" t="s">
        <v>1846</v>
      </c>
      <c r="AI278" t="s">
        <v>1842</v>
      </c>
      <c r="AJ278" t="s">
        <v>1842</v>
      </c>
      <c r="AK278" t="s">
        <v>1842</v>
      </c>
      <c r="AL278" t="s">
        <v>1842</v>
      </c>
      <c r="AU278">
        <f t="shared" si="80"/>
        <v>2.2109999999999999</v>
      </c>
      <c r="AV278">
        <f t="shared" si="81"/>
        <v>1.579</v>
      </c>
      <c r="AW278">
        <f t="shared" si="82"/>
        <v>1.526</v>
      </c>
      <c r="AX278">
        <f t="shared" si="83"/>
        <v>1.8420000000000001</v>
      </c>
      <c r="AY278" t="b">
        <f t="shared" si="84"/>
        <v>0</v>
      </c>
      <c r="AZ278" t="b">
        <f t="shared" si="85"/>
        <v>0</v>
      </c>
      <c r="BA278" t="b">
        <f t="shared" si="86"/>
        <v>0</v>
      </c>
      <c r="BB278" t="b">
        <f t="shared" si="87"/>
        <v>0</v>
      </c>
      <c r="BC278" t="b">
        <f t="shared" si="88"/>
        <v>0</v>
      </c>
      <c r="BD278" t="b">
        <f t="shared" si="89"/>
        <v>0</v>
      </c>
      <c r="BE278" t="b">
        <f t="shared" si="90"/>
        <v>0</v>
      </c>
      <c r="BF278" t="b">
        <f t="shared" si="91"/>
        <v>0</v>
      </c>
      <c r="BG278" t="b">
        <f t="shared" si="92"/>
        <v>0</v>
      </c>
      <c r="BH278" t="b">
        <f t="shared" si="93"/>
        <v>0</v>
      </c>
      <c r="BI278" t="b">
        <f t="shared" si="94"/>
        <v>0</v>
      </c>
      <c r="BJ278" t="b">
        <f t="shared" si="95"/>
        <v>0</v>
      </c>
      <c r="BK278">
        <f t="shared" si="96"/>
        <v>1.7370000000000001</v>
      </c>
      <c r="BL278">
        <f t="shared" si="97"/>
        <v>1.579</v>
      </c>
      <c r="BM278">
        <f t="shared" si="98"/>
        <v>1.3680000000000001</v>
      </c>
      <c r="BN278">
        <f t="shared" si="99"/>
        <v>2.2109999999999999</v>
      </c>
    </row>
    <row r="279" spans="1:66" ht="14.2" customHeight="1" x14ac:dyDescent="0.55000000000000004">
      <c r="A279" s="163"/>
      <c r="B279" s="217"/>
      <c r="C279" s="36"/>
      <c r="D279" s="36"/>
      <c r="E279" s="36"/>
      <c r="F279" s="171"/>
      <c r="G279" s="160"/>
      <c r="H279" s="152"/>
      <c r="I279" s="152"/>
      <c r="J279" s="53" t="s">
        <v>745</v>
      </c>
      <c r="M279" t="s">
        <v>157</v>
      </c>
      <c r="N279" t="s">
        <v>108</v>
      </c>
      <c r="O279" t="s">
        <v>156</v>
      </c>
      <c r="P279" t="s">
        <v>131</v>
      </c>
      <c r="Q279" t="s">
        <v>130</v>
      </c>
      <c r="R279" t="s">
        <v>93</v>
      </c>
      <c r="S279" t="s">
        <v>92</v>
      </c>
      <c r="V279">
        <v>1.948</v>
      </c>
      <c r="W279">
        <v>1.6319999999999999</v>
      </c>
      <c r="X279">
        <v>1.6850000000000001</v>
      </c>
      <c r="Y279">
        <v>1.3029999999999999</v>
      </c>
      <c r="Z279">
        <v>1.1839999999999999</v>
      </c>
      <c r="AA279">
        <v>1.7370000000000001</v>
      </c>
      <c r="AB279">
        <v>1.4610000000000001</v>
      </c>
      <c r="AF279" t="s">
        <v>1842</v>
      </c>
      <c r="AG279" t="s">
        <v>1846</v>
      </c>
      <c r="AH279" t="s">
        <v>1846</v>
      </c>
      <c r="AI279" t="s">
        <v>1846</v>
      </c>
      <c r="AJ279" t="s">
        <v>1842</v>
      </c>
      <c r="AK279" t="s">
        <v>1842</v>
      </c>
      <c r="AU279" t="b">
        <f t="shared" si="80"/>
        <v>0</v>
      </c>
      <c r="AV279" t="b">
        <f t="shared" si="81"/>
        <v>0</v>
      </c>
      <c r="AW279" t="b">
        <f t="shared" si="82"/>
        <v>0</v>
      </c>
      <c r="AX279" t="b">
        <f t="shared" si="83"/>
        <v>0</v>
      </c>
      <c r="AY279" t="b">
        <f t="shared" si="84"/>
        <v>0</v>
      </c>
      <c r="AZ279">
        <f t="shared" si="85"/>
        <v>1.948</v>
      </c>
      <c r="BA279" t="b">
        <f t="shared" si="86"/>
        <v>0</v>
      </c>
      <c r="BB279">
        <f t="shared" si="87"/>
        <v>1.6319999999999999</v>
      </c>
      <c r="BC279">
        <f t="shared" si="88"/>
        <v>1.6850000000000001</v>
      </c>
      <c r="BD279" t="b">
        <f t="shared" si="89"/>
        <v>0</v>
      </c>
      <c r="BE279" t="b">
        <f t="shared" si="90"/>
        <v>0</v>
      </c>
      <c r="BF279">
        <f t="shared" si="91"/>
        <v>1.4610000000000001</v>
      </c>
      <c r="BG279">
        <f t="shared" si="92"/>
        <v>1.7370000000000001</v>
      </c>
      <c r="BH279">
        <f t="shared" si="93"/>
        <v>1.1839999999999999</v>
      </c>
      <c r="BI279">
        <f t="shared" si="94"/>
        <v>1.3029999999999999</v>
      </c>
      <c r="BJ279" t="b">
        <f t="shared" si="95"/>
        <v>0</v>
      </c>
      <c r="BK279" t="b">
        <f t="shared" si="96"/>
        <v>0</v>
      </c>
      <c r="BL279" t="b">
        <f t="shared" si="97"/>
        <v>0</v>
      </c>
      <c r="BM279" t="b">
        <f t="shared" si="98"/>
        <v>0</v>
      </c>
      <c r="BN279" t="b">
        <f t="shared" si="99"/>
        <v>0</v>
      </c>
    </row>
    <row r="280" spans="1:66" x14ac:dyDescent="0.55000000000000004">
      <c r="A280" s="163">
        <v>59</v>
      </c>
      <c r="B280" s="220" t="s">
        <v>746</v>
      </c>
      <c r="C280" s="36"/>
      <c r="D280" s="36"/>
      <c r="E280" s="36"/>
      <c r="F280" s="171" t="s">
        <v>747</v>
      </c>
      <c r="G280" s="160">
        <v>6.8</v>
      </c>
      <c r="H280" s="152" t="s">
        <v>748</v>
      </c>
      <c r="I280" s="152" t="s">
        <v>39</v>
      </c>
      <c r="J280" s="25" t="s">
        <v>749</v>
      </c>
      <c r="M280" t="s">
        <v>100</v>
      </c>
      <c r="N280" t="s">
        <v>98</v>
      </c>
      <c r="O280" t="s">
        <v>99</v>
      </c>
      <c r="P280" t="s">
        <v>70</v>
      </c>
      <c r="Q280" t="s">
        <v>69</v>
      </c>
      <c r="R280" t="s">
        <v>60</v>
      </c>
      <c r="S280" t="s">
        <v>104</v>
      </c>
      <c r="T280" t="s">
        <v>71</v>
      </c>
      <c r="V280">
        <v>1.895</v>
      </c>
      <c r="W280">
        <v>1.474</v>
      </c>
      <c r="X280">
        <v>0.63200000000000001</v>
      </c>
      <c r="Y280">
        <v>1.145</v>
      </c>
      <c r="Z280">
        <v>1.6319999999999999</v>
      </c>
      <c r="AA280">
        <v>1.3420000000000001</v>
      </c>
      <c r="AB280">
        <v>0.94799999999999995</v>
      </c>
      <c r="AC280">
        <v>0.79100000000000004</v>
      </c>
      <c r="AG280" t="s">
        <v>1844</v>
      </c>
      <c r="AJ280" t="s">
        <v>1844</v>
      </c>
      <c r="AU280">
        <f t="shared" si="80"/>
        <v>1.895</v>
      </c>
      <c r="AV280">
        <f t="shared" si="81"/>
        <v>1.474</v>
      </c>
      <c r="AW280">
        <f t="shared" si="82"/>
        <v>0.63200000000000001</v>
      </c>
      <c r="AX280">
        <f t="shared" si="83"/>
        <v>1.145</v>
      </c>
      <c r="AY280">
        <f t="shared" si="84"/>
        <v>1.6319999999999999</v>
      </c>
      <c r="AZ280" t="b">
        <f t="shared" si="85"/>
        <v>0</v>
      </c>
      <c r="BA280" t="b">
        <f t="shared" si="86"/>
        <v>0</v>
      </c>
      <c r="BB280" t="b">
        <f t="shared" si="87"/>
        <v>0</v>
      </c>
      <c r="BC280" t="b">
        <f t="shared" si="88"/>
        <v>0</v>
      </c>
      <c r="BD280" t="b">
        <f t="shared" si="89"/>
        <v>0</v>
      </c>
      <c r="BE280" t="b">
        <f t="shared" si="90"/>
        <v>0</v>
      </c>
      <c r="BF280" t="b">
        <f t="shared" si="91"/>
        <v>0</v>
      </c>
      <c r="BG280" t="b">
        <f t="shared" si="92"/>
        <v>0</v>
      </c>
      <c r="BH280" t="b">
        <f t="shared" si="93"/>
        <v>0</v>
      </c>
      <c r="BI280" t="b">
        <f t="shared" si="94"/>
        <v>0</v>
      </c>
      <c r="BJ280" t="b">
        <f t="shared" si="95"/>
        <v>0</v>
      </c>
      <c r="BK280" t="b">
        <f t="shared" si="96"/>
        <v>0</v>
      </c>
      <c r="BL280">
        <f t="shared" si="97"/>
        <v>1.3420000000000001</v>
      </c>
      <c r="BM280">
        <f t="shared" si="98"/>
        <v>0.94799999999999995</v>
      </c>
      <c r="BN280">
        <f t="shared" si="99"/>
        <v>0.79100000000000004</v>
      </c>
    </row>
    <row r="281" spans="1:66" x14ac:dyDescent="0.55000000000000004">
      <c r="A281" s="163"/>
      <c r="B281" s="170"/>
      <c r="C281" s="36" t="s">
        <v>48</v>
      </c>
      <c r="D281" s="36"/>
      <c r="E281" s="36" t="s">
        <v>750</v>
      </c>
      <c r="F281" s="171"/>
      <c r="G281" s="160"/>
      <c r="H281" s="152"/>
      <c r="I281" s="152"/>
      <c r="J281" s="93" t="s">
        <v>751</v>
      </c>
      <c r="M281" t="s">
        <v>157</v>
      </c>
      <c r="N281" t="s">
        <v>94</v>
      </c>
      <c r="O281" t="s">
        <v>108</v>
      </c>
      <c r="P281" t="s">
        <v>156</v>
      </c>
      <c r="Q281" t="s">
        <v>155</v>
      </c>
      <c r="R281" t="s">
        <v>92</v>
      </c>
      <c r="S281" t="s">
        <v>93</v>
      </c>
      <c r="V281">
        <v>1.843</v>
      </c>
      <c r="W281">
        <v>1.264</v>
      </c>
      <c r="X281">
        <v>1.421</v>
      </c>
      <c r="Y281">
        <v>1.0009999999999999</v>
      </c>
      <c r="Z281">
        <v>1.421</v>
      </c>
      <c r="AA281">
        <v>0.97399999999999998</v>
      </c>
      <c r="AB281">
        <v>0.97399999999999998</v>
      </c>
      <c r="AF281" t="s">
        <v>1844</v>
      </c>
      <c r="AJ281" t="s">
        <v>1844</v>
      </c>
      <c r="AK281" t="s">
        <v>1844</v>
      </c>
      <c r="AU281" t="b">
        <f t="shared" si="80"/>
        <v>0</v>
      </c>
      <c r="AV281" t="b">
        <f t="shared" si="81"/>
        <v>0</v>
      </c>
      <c r="AW281" t="b">
        <f t="shared" si="82"/>
        <v>0</v>
      </c>
      <c r="AX281" t="b">
        <f t="shared" si="83"/>
        <v>0</v>
      </c>
      <c r="AY281" t="b">
        <f t="shared" si="84"/>
        <v>0</v>
      </c>
      <c r="AZ281">
        <f t="shared" si="85"/>
        <v>1.843</v>
      </c>
      <c r="BA281">
        <f t="shared" si="86"/>
        <v>1.264</v>
      </c>
      <c r="BB281">
        <f t="shared" si="87"/>
        <v>1.421</v>
      </c>
      <c r="BC281">
        <f t="shared" si="88"/>
        <v>1.0009999999999999</v>
      </c>
      <c r="BD281">
        <f t="shared" si="89"/>
        <v>1.421</v>
      </c>
      <c r="BE281" t="b">
        <f t="shared" si="90"/>
        <v>0</v>
      </c>
      <c r="BF281">
        <f t="shared" si="91"/>
        <v>0.97399999999999998</v>
      </c>
      <c r="BG281">
        <f t="shared" si="92"/>
        <v>0.97399999999999998</v>
      </c>
      <c r="BH281" t="b">
        <f t="shared" si="93"/>
        <v>0</v>
      </c>
      <c r="BI281" t="b">
        <f t="shared" si="94"/>
        <v>0</v>
      </c>
      <c r="BJ281" t="b">
        <f t="shared" si="95"/>
        <v>0</v>
      </c>
      <c r="BK281" t="b">
        <f t="shared" si="96"/>
        <v>0</v>
      </c>
      <c r="BL281" t="b">
        <f t="shared" si="97"/>
        <v>0</v>
      </c>
      <c r="BM281" t="b">
        <f t="shared" si="98"/>
        <v>0</v>
      </c>
      <c r="BN281" t="b">
        <f t="shared" si="99"/>
        <v>0</v>
      </c>
    </row>
    <row r="282" spans="1:66" x14ac:dyDescent="0.55000000000000004">
      <c r="A282" s="163"/>
      <c r="B282" s="163" t="s">
        <v>752</v>
      </c>
      <c r="F282" s="152" t="s">
        <v>753</v>
      </c>
      <c r="G282" s="84">
        <v>9.6999999999999993</v>
      </c>
      <c r="H282" s="83" t="s">
        <v>90</v>
      </c>
      <c r="I282" s="152" t="s">
        <v>475</v>
      </c>
      <c r="J282" s="67" t="s">
        <v>754</v>
      </c>
      <c r="K282" t="s">
        <v>268</v>
      </c>
      <c r="AU282" t="b">
        <f t="shared" si="80"/>
        <v>0</v>
      </c>
      <c r="AV282" t="b">
        <f t="shared" si="81"/>
        <v>0</v>
      </c>
      <c r="AW282" t="b">
        <f t="shared" si="82"/>
        <v>0</v>
      </c>
      <c r="AX282" t="b">
        <f t="shared" si="83"/>
        <v>0</v>
      </c>
      <c r="AY282" t="b">
        <f t="shared" si="84"/>
        <v>0</v>
      </c>
      <c r="AZ282" t="b">
        <f t="shared" si="85"/>
        <v>0</v>
      </c>
      <c r="BA282" t="b">
        <f t="shared" si="86"/>
        <v>0</v>
      </c>
      <c r="BB282" t="b">
        <f t="shared" si="87"/>
        <v>0</v>
      </c>
      <c r="BC282" t="b">
        <f t="shared" si="88"/>
        <v>0</v>
      </c>
      <c r="BD282" t="b">
        <f t="shared" si="89"/>
        <v>0</v>
      </c>
      <c r="BE282" t="b">
        <f t="shared" si="90"/>
        <v>0</v>
      </c>
      <c r="BF282" t="b">
        <f t="shared" si="91"/>
        <v>0</v>
      </c>
      <c r="BG282" t="b">
        <f t="shared" si="92"/>
        <v>0</v>
      </c>
      <c r="BH282" t="b">
        <f t="shared" si="93"/>
        <v>0</v>
      </c>
      <c r="BI282" t="b">
        <f t="shared" si="94"/>
        <v>0</v>
      </c>
      <c r="BJ282" t="b">
        <f t="shared" si="95"/>
        <v>0</v>
      </c>
      <c r="BK282" t="b">
        <f t="shared" si="96"/>
        <v>0</v>
      </c>
      <c r="BL282" t="b">
        <f t="shared" si="97"/>
        <v>0</v>
      </c>
      <c r="BM282" t="b">
        <f t="shared" si="98"/>
        <v>0</v>
      </c>
      <c r="BN282" t="b">
        <f t="shared" si="99"/>
        <v>0</v>
      </c>
    </row>
    <row r="283" spans="1:66" x14ac:dyDescent="0.55000000000000004">
      <c r="A283" s="163"/>
      <c r="B283" s="163"/>
      <c r="F283" s="152"/>
      <c r="G283" s="84">
        <v>9.9</v>
      </c>
      <c r="H283" s="83" t="s">
        <v>597</v>
      </c>
      <c r="I283" s="152"/>
      <c r="J283" s="62" t="s">
        <v>754</v>
      </c>
      <c r="K283" t="s">
        <v>268</v>
      </c>
      <c r="AU283" t="b">
        <f t="shared" si="80"/>
        <v>0</v>
      </c>
      <c r="AV283" t="b">
        <f t="shared" si="81"/>
        <v>0</v>
      </c>
      <c r="AW283" t="b">
        <f t="shared" si="82"/>
        <v>0</v>
      </c>
      <c r="AX283" t="b">
        <f t="shared" si="83"/>
        <v>0</v>
      </c>
      <c r="AY283" t="b">
        <f t="shared" si="84"/>
        <v>0</v>
      </c>
      <c r="AZ283" t="b">
        <f t="shared" si="85"/>
        <v>0</v>
      </c>
      <c r="BA283" t="b">
        <f t="shared" si="86"/>
        <v>0</v>
      </c>
      <c r="BB283" t="b">
        <f t="shared" si="87"/>
        <v>0</v>
      </c>
      <c r="BC283" t="b">
        <f t="shared" si="88"/>
        <v>0</v>
      </c>
      <c r="BD283" t="b">
        <f t="shared" si="89"/>
        <v>0</v>
      </c>
      <c r="BE283" t="b">
        <f t="shared" si="90"/>
        <v>0</v>
      </c>
      <c r="BF283" t="b">
        <f t="shared" si="91"/>
        <v>0</v>
      </c>
      <c r="BG283" t="b">
        <f t="shared" si="92"/>
        <v>0</v>
      </c>
      <c r="BH283" t="b">
        <f t="shared" si="93"/>
        <v>0</v>
      </c>
      <c r="BI283" t="b">
        <f t="shared" si="94"/>
        <v>0</v>
      </c>
      <c r="BJ283" t="b">
        <f t="shared" si="95"/>
        <v>0</v>
      </c>
      <c r="BK283" t="b">
        <f t="shared" si="96"/>
        <v>0</v>
      </c>
      <c r="BL283" t="b">
        <f t="shared" si="97"/>
        <v>0</v>
      </c>
      <c r="BM283" t="b">
        <f t="shared" si="98"/>
        <v>0</v>
      </c>
      <c r="BN283" t="b">
        <f t="shared" si="99"/>
        <v>0</v>
      </c>
    </row>
    <row r="284" spans="1:66" x14ac:dyDescent="0.55000000000000004">
      <c r="A284" s="163">
        <v>60</v>
      </c>
      <c r="B284" s="170" t="s">
        <v>755</v>
      </c>
      <c r="C284" s="36"/>
      <c r="D284" s="36"/>
      <c r="E284" s="36"/>
      <c r="F284" s="171" t="s">
        <v>756</v>
      </c>
      <c r="G284" s="84">
        <v>4</v>
      </c>
      <c r="H284" s="83" t="s">
        <v>757</v>
      </c>
      <c r="I284" s="152" t="s">
        <v>39</v>
      </c>
      <c r="J284" s="67" t="s">
        <v>113</v>
      </c>
      <c r="AU284" t="b">
        <f t="shared" si="80"/>
        <v>0</v>
      </c>
      <c r="AV284" t="b">
        <f t="shared" si="81"/>
        <v>0</v>
      </c>
      <c r="AW284" t="b">
        <f t="shared" si="82"/>
        <v>0</v>
      </c>
      <c r="AX284" t="b">
        <f t="shared" si="83"/>
        <v>0</v>
      </c>
      <c r="AY284" t="b">
        <f t="shared" si="84"/>
        <v>0</v>
      </c>
      <c r="AZ284" t="b">
        <f t="shared" si="85"/>
        <v>0</v>
      </c>
      <c r="BA284" t="b">
        <f t="shared" si="86"/>
        <v>0</v>
      </c>
      <c r="BB284" t="b">
        <f t="shared" si="87"/>
        <v>0</v>
      </c>
      <c r="BC284" t="b">
        <f t="shared" si="88"/>
        <v>0</v>
      </c>
      <c r="BD284" t="b">
        <f t="shared" si="89"/>
        <v>0</v>
      </c>
      <c r="BE284" t="b">
        <f t="shared" si="90"/>
        <v>0</v>
      </c>
      <c r="BF284" t="b">
        <f t="shared" si="91"/>
        <v>0</v>
      </c>
      <c r="BG284" t="b">
        <f t="shared" si="92"/>
        <v>0</v>
      </c>
      <c r="BH284" t="b">
        <f t="shared" si="93"/>
        <v>0</v>
      </c>
      <c r="BI284" t="b">
        <f t="shared" si="94"/>
        <v>0</v>
      </c>
      <c r="BJ284" t="b">
        <f t="shared" si="95"/>
        <v>0</v>
      </c>
      <c r="BK284" t="b">
        <f t="shared" si="96"/>
        <v>0</v>
      </c>
      <c r="BL284" t="b">
        <f t="shared" si="97"/>
        <v>0</v>
      </c>
      <c r="BM284" t="b">
        <f t="shared" si="98"/>
        <v>0</v>
      </c>
      <c r="BN284" t="b">
        <f t="shared" si="99"/>
        <v>0</v>
      </c>
    </row>
    <row r="285" spans="1:66" x14ac:dyDescent="0.55000000000000004">
      <c r="A285" s="163"/>
      <c r="B285" s="170"/>
      <c r="C285" s="36"/>
      <c r="D285" s="36"/>
      <c r="E285" s="36"/>
      <c r="F285" s="171"/>
      <c r="G285" s="160">
        <v>4.8</v>
      </c>
      <c r="H285" s="152" t="s">
        <v>758</v>
      </c>
      <c r="I285" s="152"/>
      <c r="J285" s="25" t="s">
        <v>759</v>
      </c>
      <c r="M285" t="s">
        <v>100</v>
      </c>
      <c r="N285" t="s">
        <v>98</v>
      </c>
      <c r="O285" t="s">
        <v>99</v>
      </c>
      <c r="P285" t="s">
        <v>70</v>
      </c>
      <c r="Q285" t="s">
        <v>60</v>
      </c>
      <c r="R285" t="s">
        <v>104</v>
      </c>
      <c r="S285" t="s">
        <v>71</v>
      </c>
      <c r="V285">
        <v>1.6319999999999999</v>
      </c>
      <c r="W285">
        <v>1.9470000000000001</v>
      </c>
      <c r="X285">
        <v>1.3169999999999999</v>
      </c>
      <c r="Y285">
        <v>1.3169999999999999</v>
      </c>
      <c r="Z285">
        <v>1.895</v>
      </c>
      <c r="AA285">
        <v>1.4219999999999999</v>
      </c>
      <c r="AB285">
        <v>1.333</v>
      </c>
      <c r="AG285" t="s">
        <v>1844</v>
      </c>
      <c r="AH285" t="s">
        <v>1844</v>
      </c>
      <c r="AI285" t="s">
        <v>1844</v>
      </c>
      <c r="AU285">
        <f t="shared" si="80"/>
        <v>1.6319999999999999</v>
      </c>
      <c r="AV285">
        <f t="shared" si="81"/>
        <v>1.9470000000000001</v>
      </c>
      <c r="AW285">
        <f t="shared" si="82"/>
        <v>1.3169999999999999</v>
      </c>
      <c r="AX285">
        <f t="shared" si="83"/>
        <v>1.3169999999999999</v>
      </c>
      <c r="AY285" t="b">
        <f t="shared" si="84"/>
        <v>0</v>
      </c>
      <c r="AZ285" t="b">
        <f t="shared" si="85"/>
        <v>0</v>
      </c>
      <c r="BA285" t="b">
        <f t="shared" si="86"/>
        <v>0</v>
      </c>
      <c r="BB285" t="b">
        <f t="shared" si="87"/>
        <v>0</v>
      </c>
      <c r="BC285" t="b">
        <f t="shared" si="88"/>
        <v>0</v>
      </c>
      <c r="BD285" t="b">
        <f t="shared" si="89"/>
        <v>0</v>
      </c>
      <c r="BE285" t="b">
        <f t="shared" si="90"/>
        <v>0</v>
      </c>
      <c r="BF285" t="b">
        <f t="shared" si="91"/>
        <v>0</v>
      </c>
      <c r="BG285" t="b">
        <f t="shared" si="92"/>
        <v>0</v>
      </c>
      <c r="BH285" t="b">
        <f t="shared" si="93"/>
        <v>0</v>
      </c>
      <c r="BI285" t="b">
        <f t="shared" si="94"/>
        <v>0</v>
      </c>
      <c r="BJ285" t="b">
        <f t="shared" si="95"/>
        <v>0</v>
      </c>
      <c r="BK285" t="b">
        <f t="shared" si="96"/>
        <v>0</v>
      </c>
      <c r="BL285">
        <f t="shared" si="97"/>
        <v>1.895</v>
      </c>
      <c r="BM285">
        <f t="shared" si="98"/>
        <v>1.4219999999999999</v>
      </c>
      <c r="BN285">
        <f t="shared" si="99"/>
        <v>1.333</v>
      </c>
    </row>
    <row r="286" spans="1:66" x14ac:dyDescent="0.55000000000000004">
      <c r="A286" s="163"/>
      <c r="B286" s="170"/>
      <c r="C286" s="36" t="s">
        <v>207</v>
      </c>
      <c r="D286" s="36"/>
      <c r="E286" s="36" t="s">
        <v>760</v>
      </c>
      <c r="F286" s="171"/>
      <c r="G286" s="160"/>
      <c r="H286" s="152"/>
      <c r="I286" s="152"/>
      <c r="J286" s="25" t="s">
        <v>761</v>
      </c>
      <c r="M286" t="s">
        <v>157</v>
      </c>
      <c r="N286" t="s">
        <v>94</v>
      </c>
      <c r="O286" t="s">
        <v>108</v>
      </c>
      <c r="P286" t="s">
        <v>156</v>
      </c>
      <c r="Q286" t="s">
        <v>155</v>
      </c>
      <c r="R286" t="s">
        <v>130</v>
      </c>
      <c r="S286" t="s">
        <v>93</v>
      </c>
      <c r="V286">
        <v>2.2639999999999998</v>
      </c>
      <c r="W286">
        <v>2.2629999999999999</v>
      </c>
      <c r="X286">
        <v>1.3680000000000001</v>
      </c>
      <c r="Y286">
        <v>1.895</v>
      </c>
      <c r="Z286">
        <v>1.738</v>
      </c>
      <c r="AA286">
        <v>1.6850000000000001</v>
      </c>
      <c r="AB286">
        <v>1.6319999999999999</v>
      </c>
      <c r="AK286" t="s">
        <v>1844</v>
      </c>
      <c r="AU286" t="b">
        <f t="shared" si="80"/>
        <v>0</v>
      </c>
      <c r="AV286" t="b">
        <f t="shared" si="81"/>
        <v>0</v>
      </c>
      <c r="AW286" t="b">
        <f t="shared" si="82"/>
        <v>0</v>
      </c>
      <c r="AX286" t="b">
        <f t="shared" si="83"/>
        <v>0</v>
      </c>
      <c r="AY286" t="b">
        <f t="shared" si="84"/>
        <v>0</v>
      </c>
      <c r="AZ286">
        <f t="shared" si="85"/>
        <v>2.2639999999999998</v>
      </c>
      <c r="BA286">
        <f t="shared" si="86"/>
        <v>2.2629999999999999</v>
      </c>
      <c r="BB286">
        <f t="shared" si="87"/>
        <v>1.3680000000000001</v>
      </c>
      <c r="BC286">
        <f t="shared" si="88"/>
        <v>1.895</v>
      </c>
      <c r="BD286">
        <f t="shared" si="89"/>
        <v>1.738</v>
      </c>
      <c r="BE286" t="b">
        <f t="shared" si="90"/>
        <v>0</v>
      </c>
      <c r="BF286" t="b">
        <f t="shared" si="91"/>
        <v>0</v>
      </c>
      <c r="BG286">
        <f t="shared" si="92"/>
        <v>1.6319999999999999</v>
      </c>
      <c r="BH286">
        <f t="shared" si="93"/>
        <v>1.6850000000000001</v>
      </c>
      <c r="BI286" t="b">
        <f t="shared" si="94"/>
        <v>0</v>
      </c>
      <c r="BJ286" t="b">
        <f t="shared" si="95"/>
        <v>0</v>
      </c>
      <c r="BK286" t="b">
        <f t="shared" si="96"/>
        <v>0</v>
      </c>
      <c r="BL286" t="b">
        <f t="shared" si="97"/>
        <v>0</v>
      </c>
      <c r="BM286" t="b">
        <f t="shared" si="98"/>
        <v>0</v>
      </c>
      <c r="BN286" t="b">
        <f t="shared" si="99"/>
        <v>0</v>
      </c>
    </row>
    <row r="287" spans="1:66" x14ac:dyDescent="0.55000000000000004">
      <c r="A287" s="163"/>
      <c r="B287" s="170"/>
      <c r="C287" s="36"/>
      <c r="D287" s="36"/>
      <c r="E287" s="36" t="s">
        <v>762</v>
      </c>
      <c r="F287" s="171"/>
      <c r="G287" s="160">
        <v>5.8</v>
      </c>
      <c r="H287" s="152" t="s">
        <v>763</v>
      </c>
      <c r="I287" s="152"/>
      <c r="J287" s="25" t="s">
        <v>764</v>
      </c>
      <c r="M287" t="s">
        <v>100</v>
      </c>
      <c r="N287" t="s">
        <v>98</v>
      </c>
      <c r="O287" t="s">
        <v>108</v>
      </c>
      <c r="P287" t="s">
        <v>70</v>
      </c>
      <c r="Q287" t="s">
        <v>97</v>
      </c>
      <c r="R287" t="s">
        <v>60</v>
      </c>
      <c r="S287" t="s">
        <v>104</v>
      </c>
      <c r="V287">
        <v>1.8560000000000001</v>
      </c>
      <c r="W287">
        <v>1.776</v>
      </c>
      <c r="X287">
        <v>1.5</v>
      </c>
      <c r="Y287">
        <v>1.4610000000000001</v>
      </c>
      <c r="Z287">
        <v>1.421</v>
      </c>
      <c r="AA287">
        <v>1.3680000000000001</v>
      </c>
      <c r="AB287">
        <v>0.97399999999999998</v>
      </c>
      <c r="AG287" t="s">
        <v>1846</v>
      </c>
      <c r="AH287" t="s">
        <v>1846</v>
      </c>
      <c r="AJ287" t="s">
        <v>1846</v>
      </c>
      <c r="AU287">
        <f t="shared" si="80"/>
        <v>1.8560000000000001</v>
      </c>
      <c r="AV287">
        <f t="shared" si="81"/>
        <v>1.776</v>
      </c>
      <c r="AW287" t="b">
        <f t="shared" si="82"/>
        <v>0</v>
      </c>
      <c r="AX287">
        <f t="shared" si="83"/>
        <v>1.4610000000000001</v>
      </c>
      <c r="AY287" t="b">
        <f t="shared" si="84"/>
        <v>0</v>
      </c>
      <c r="AZ287" t="b">
        <f t="shared" si="85"/>
        <v>0</v>
      </c>
      <c r="BA287" t="b">
        <f t="shared" si="86"/>
        <v>0</v>
      </c>
      <c r="BB287">
        <f t="shared" si="87"/>
        <v>1.5</v>
      </c>
      <c r="BC287" t="b">
        <f t="shared" si="88"/>
        <v>0</v>
      </c>
      <c r="BD287" t="b">
        <f t="shared" si="89"/>
        <v>0</v>
      </c>
      <c r="BE287" t="b">
        <f t="shared" si="90"/>
        <v>0</v>
      </c>
      <c r="BF287" t="b">
        <f t="shared" si="91"/>
        <v>0</v>
      </c>
      <c r="BG287" t="b">
        <f t="shared" si="92"/>
        <v>0</v>
      </c>
      <c r="BH287" t="b">
        <f t="shared" si="93"/>
        <v>0</v>
      </c>
      <c r="BI287" t="b">
        <f t="shared" si="94"/>
        <v>0</v>
      </c>
      <c r="BJ287" t="b">
        <f t="shared" si="95"/>
        <v>0</v>
      </c>
      <c r="BK287">
        <f t="shared" si="96"/>
        <v>1.421</v>
      </c>
      <c r="BL287">
        <f t="shared" si="97"/>
        <v>1.3680000000000001</v>
      </c>
      <c r="BM287">
        <f t="shared" si="98"/>
        <v>0.97399999999999998</v>
      </c>
      <c r="BN287" t="b">
        <f t="shared" si="99"/>
        <v>0</v>
      </c>
    </row>
    <row r="288" spans="1:66" x14ac:dyDescent="0.55000000000000004">
      <c r="A288" s="163"/>
      <c r="B288" s="217"/>
      <c r="C288" s="36"/>
      <c r="D288" s="36"/>
      <c r="E288" s="36"/>
      <c r="F288" s="171"/>
      <c r="G288" s="160"/>
      <c r="H288" s="152"/>
      <c r="I288" s="152"/>
      <c r="J288" s="93" t="s">
        <v>765</v>
      </c>
      <c r="M288" t="s">
        <v>157</v>
      </c>
      <c r="N288" t="s">
        <v>94</v>
      </c>
      <c r="O288" t="s">
        <v>108</v>
      </c>
      <c r="P288" t="s">
        <v>156</v>
      </c>
      <c r="Q288" t="s">
        <v>130</v>
      </c>
      <c r="R288" t="s">
        <v>93</v>
      </c>
      <c r="S288" t="s">
        <v>92</v>
      </c>
      <c r="V288">
        <v>2.5270000000000001</v>
      </c>
      <c r="W288">
        <v>2.5790000000000002</v>
      </c>
      <c r="X288">
        <v>1.895</v>
      </c>
      <c r="Y288">
        <v>1.7889999999999999</v>
      </c>
      <c r="Z288">
        <v>1.4750000000000001</v>
      </c>
      <c r="AA288">
        <v>1.9470000000000001</v>
      </c>
      <c r="AB288">
        <v>1.3160000000000001</v>
      </c>
      <c r="AG288" t="s">
        <v>1846</v>
      </c>
      <c r="AH288" t="s">
        <v>1846</v>
      </c>
      <c r="AI288" t="s">
        <v>1846</v>
      </c>
      <c r="AJ288" t="s">
        <v>1846</v>
      </c>
      <c r="AU288" t="b">
        <f t="shared" si="80"/>
        <v>0</v>
      </c>
      <c r="AV288" t="b">
        <f t="shared" si="81"/>
        <v>0</v>
      </c>
      <c r="AW288" t="b">
        <f t="shared" si="82"/>
        <v>0</v>
      </c>
      <c r="AX288" t="b">
        <f t="shared" si="83"/>
        <v>0</v>
      </c>
      <c r="AY288" t="b">
        <f t="shared" si="84"/>
        <v>0</v>
      </c>
      <c r="AZ288">
        <f t="shared" si="85"/>
        <v>2.5270000000000001</v>
      </c>
      <c r="BA288">
        <f t="shared" si="86"/>
        <v>2.5790000000000002</v>
      </c>
      <c r="BB288">
        <f t="shared" si="87"/>
        <v>1.895</v>
      </c>
      <c r="BC288">
        <f t="shared" si="88"/>
        <v>1.7889999999999999</v>
      </c>
      <c r="BD288" t="b">
        <f t="shared" si="89"/>
        <v>0</v>
      </c>
      <c r="BE288" t="b">
        <f t="shared" si="90"/>
        <v>0</v>
      </c>
      <c r="BF288">
        <f t="shared" si="91"/>
        <v>1.3160000000000001</v>
      </c>
      <c r="BG288">
        <f t="shared" si="92"/>
        <v>1.9470000000000001</v>
      </c>
      <c r="BH288">
        <f t="shared" si="93"/>
        <v>1.4750000000000001</v>
      </c>
      <c r="BI288" t="b">
        <f t="shared" si="94"/>
        <v>0</v>
      </c>
      <c r="BJ288" t="b">
        <f t="shared" si="95"/>
        <v>0</v>
      </c>
      <c r="BK288" t="b">
        <f t="shared" si="96"/>
        <v>0</v>
      </c>
      <c r="BL288" t="b">
        <f t="shared" si="97"/>
        <v>0</v>
      </c>
      <c r="BM288" t="b">
        <f t="shared" si="98"/>
        <v>0</v>
      </c>
      <c r="BN288" t="b">
        <f t="shared" si="99"/>
        <v>0</v>
      </c>
    </row>
    <row r="289" spans="1:66" x14ac:dyDescent="0.55000000000000004">
      <c r="A289">
        <v>61</v>
      </c>
      <c r="B289" s="54" t="s">
        <v>766</v>
      </c>
      <c r="C289" s="36" t="s">
        <v>207</v>
      </c>
      <c r="D289" s="36"/>
      <c r="E289" s="36" t="s">
        <v>767</v>
      </c>
      <c r="F289" s="85" t="s">
        <v>768</v>
      </c>
      <c r="G289" s="84">
        <v>4.3</v>
      </c>
      <c r="H289" s="83" t="s">
        <v>769</v>
      </c>
      <c r="I289" s="83" t="s">
        <v>39</v>
      </c>
      <c r="J289" s="93" t="s">
        <v>770</v>
      </c>
      <c r="M289" t="s">
        <v>157</v>
      </c>
      <c r="N289" t="s">
        <v>94</v>
      </c>
      <c r="O289" t="s">
        <v>108</v>
      </c>
      <c r="P289" t="s">
        <v>93</v>
      </c>
      <c r="Q289" t="s">
        <v>92</v>
      </c>
      <c r="V289">
        <v>2</v>
      </c>
      <c r="W289">
        <v>1.474</v>
      </c>
      <c r="X289">
        <v>1.895</v>
      </c>
      <c r="Y289">
        <v>1.3029999999999999</v>
      </c>
      <c r="Z289">
        <v>0.98699999999999999</v>
      </c>
      <c r="AU289" t="b">
        <f t="shared" si="80"/>
        <v>0</v>
      </c>
      <c r="AV289" t="b">
        <f t="shared" si="81"/>
        <v>0</v>
      </c>
      <c r="AW289" t="b">
        <f t="shared" si="82"/>
        <v>0</v>
      </c>
      <c r="AX289" t="b">
        <f t="shared" si="83"/>
        <v>0</v>
      </c>
      <c r="AY289" t="b">
        <f t="shared" si="84"/>
        <v>0</v>
      </c>
      <c r="AZ289">
        <f t="shared" si="85"/>
        <v>2</v>
      </c>
      <c r="BA289">
        <f t="shared" si="86"/>
        <v>1.474</v>
      </c>
      <c r="BB289">
        <f t="shared" si="87"/>
        <v>1.895</v>
      </c>
      <c r="BC289" t="b">
        <f t="shared" si="88"/>
        <v>0</v>
      </c>
      <c r="BD289" t="b">
        <f t="shared" si="89"/>
        <v>0</v>
      </c>
      <c r="BE289" t="b">
        <f t="shared" si="90"/>
        <v>0</v>
      </c>
      <c r="BF289">
        <f t="shared" si="91"/>
        <v>0.98699999999999999</v>
      </c>
      <c r="BG289">
        <f t="shared" si="92"/>
        <v>1.3029999999999999</v>
      </c>
      <c r="BH289" t="b">
        <f t="shared" si="93"/>
        <v>0</v>
      </c>
      <c r="BI289" t="b">
        <f t="shared" si="94"/>
        <v>0</v>
      </c>
      <c r="BJ289" t="b">
        <f t="shared" si="95"/>
        <v>0</v>
      </c>
      <c r="BK289" t="b">
        <f t="shared" si="96"/>
        <v>0</v>
      </c>
      <c r="BL289" t="b">
        <f t="shared" si="97"/>
        <v>0</v>
      </c>
      <c r="BM289" t="b">
        <f t="shared" si="98"/>
        <v>0</v>
      </c>
      <c r="BN289" t="b">
        <f t="shared" si="99"/>
        <v>0</v>
      </c>
    </row>
    <row r="290" spans="1:66" ht="14.05" customHeight="1" x14ac:dyDescent="0.55000000000000004">
      <c r="A290" s="163">
        <v>62</v>
      </c>
      <c r="B290" s="163" t="s">
        <v>771</v>
      </c>
      <c r="F290" s="152" t="s">
        <v>262</v>
      </c>
      <c r="G290" s="84">
        <v>6.9</v>
      </c>
      <c r="H290" s="83" t="s">
        <v>772</v>
      </c>
      <c r="I290" s="152" t="s">
        <v>475</v>
      </c>
      <c r="J290" t="s">
        <v>773</v>
      </c>
      <c r="M290" t="s">
        <v>157</v>
      </c>
      <c r="N290" t="s">
        <v>108</v>
      </c>
      <c r="O290" t="s">
        <v>130</v>
      </c>
      <c r="P290" t="s">
        <v>93</v>
      </c>
      <c r="V290">
        <v>1.75</v>
      </c>
      <c r="W290">
        <v>1.391</v>
      </c>
      <c r="X290">
        <v>1.53</v>
      </c>
      <c r="Y290">
        <v>1.554</v>
      </c>
      <c r="AF290" t="s">
        <v>1846</v>
      </c>
      <c r="AG290" t="s">
        <v>1846</v>
      </c>
      <c r="AH290" t="s">
        <v>1846</v>
      </c>
      <c r="AP290" t="s">
        <v>774</v>
      </c>
      <c r="AU290" t="b">
        <f t="shared" si="80"/>
        <v>0</v>
      </c>
      <c r="AV290" t="b">
        <f t="shared" si="81"/>
        <v>0</v>
      </c>
      <c r="AW290" t="b">
        <f t="shared" si="82"/>
        <v>0</v>
      </c>
      <c r="AX290" t="b">
        <f t="shared" si="83"/>
        <v>0</v>
      </c>
      <c r="AY290" t="b">
        <f t="shared" si="84"/>
        <v>0</v>
      </c>
      <c r="AZ290">
        <f t="shared" si="85"/>
        <v>1.75</v>
      </c>
      <c r="BA290" t="b">
        <f t="shared" si="86"/>
        <v>0</v>
      </c>
      <c r="BB290">
        <f t="shared" si="87"/>
        <v>1.391</v>
      </c>
      <c r="BC290" t="b">
        <f t="shared" si="88"/>
        <v>0</v>
      </c>
      <c r="BD290" t="b">
        <f t="shared" si="89"/>
        <v>0</v>
      </c>
      <c r="BE290" t="b">
        <f t="shared" si="90"/>
        <v>0</v>
      </c>
      <c r="BF290" t="b">
        <f t="shared" si="91"/>
        <v>0</v>
      </c>
      <c r="BG290">
        <f t="shared" si="92"/>
        <v>1.554</v>
      </c>
      <c r="BH290">
        <f t="shared" si="93"/>
        <v>1.53</v>
      </c>
      <c r="BI290" t="b">
        <f t="shared" si="94"/>
        <v>0</v>
      </c>
      <c r="BJ290" t="b">
        <f t="shared" si="95"/>
        <v>0</v>
      </c>
      <c r="BK290" t="b">
        <f t="shared" si="96"/>
        <v>0</v>
      </c>
      <c r="BL290" t="b">
        <f t="shared" si="97"/>
        <v>0</v>
      </c>
      <c r="BM290" t="b">
        <f t="shared" si="98"/>
        <v>0</v>
      </c>
      <c r="BN290" t="b">
        <f t="shared" si="99"/>
        <v>0</v>
      </c>
    </row>
    <row r="291" spans="1:66" ht="14.05" customHeight="1" x14ac:dyDescent="0.55000000000000004">
      <c r="A291" s="163"/>
      <c r="B291" s="163"/>
      <c r="C291" t="s">
        <v>48</v>
      </c>
      <c r="E291" t="s">
        <v>775</v>
      </c>
      <c r="F291" s="152"/>
      <c r="G291" s="84">
        <v>7.5</v>
      </c>
      <c r="H291" s="83" t="s">
        <v>776</v>
      </c>
      <c r="I291" s="152"/>
      <c r="J291" s="67" t="s">
        <v>113</v>
      </c>
      <c r="K291" t="s">
        <v>268</v>
      </c>
      <c r="AU291" t="b">
        <f t="shared" si="80"/>
        <v>0</v>
      </c>
      <c r="AV291" t="b">
        <f t="shared" si="81"/>
        <v>0</v>
      </c>
      <c r="AW291" t="b">
        <f t="shared" si="82"/>
        <v>0</v>
      </c>
      <c r="AX291" t="b">
        <f t="shared" si="83"/>
        <v>0</v>
      </c>
      <c r="AY291" t="b">
        <f t="shared" si="84"/>
        <v>0</v>
      </c>
      <c r="AZ291" t="b">
        <f t="shared" si="85"/>
        <v>0</v>
      </c>
      <c r="BA291" t="b">
        <f t="shared" si="86"/>
        <v>0</v>
      </c>
      <c r="BB291" t="b">
        <f t="shared" si="87"/>
        <v>0</v>
      </c>
      <c r="BC291" t="b">
        <f t="shared" si="88"/>
        <v>0</v>
      </c>
      <c r="BD291" t="b">
        <f t="shared" si="89"/>
        <v>0</v>
      </c>
      <c r="BE291" t="b">
        <f t="shared" si="90"/>
        <v>0</v>
      </c>
      <c r="BF291" t="b">
        <f t="shared" si="91"/>
        <v>0</v>
      </c>
      <c r="BG291" t="b">
        <f t="shared" si="92"/>
        <v>0</v>
      </c>
      <c r="BH291" t="b">
        <f t="shared" si="93"/>
        <v>0</v>
      </c>
      <c r="BI291" t="b">
        <f t="shared" si="94"/>
        <v>0</v>
      </c>
      <c r="BJ291" t="b">
        <f t="shared" si="95"/>
        <v>0</v>
      </c>
      <c r="BK291" t="b">
        <f t="shared" si="96"/>
        <v>0</v>
      </c>
      <c r="BL291" t="b">
        <f t="shared" si="97"/>
        <v>0</v>
      </c>
      <c r="BM291" t="b">
        <f t="shared" si="98"/>
        <v>0</v>
      </c>
      <c r="BN291" t="b">
        <f t="shared" si="99"/>
        <v>0</v>
      </c>
    </row>
    <row r="292" spans="1:66" ht="14.05" customHeight="1" x14ac:dyDescent="0.55000000000000004">
      <c r="A292" s="163"/>
      <c r="B292" s="163"/>
      <c r="F292" s="152"/>
      <c r="G292" s="84">
        <v>8</v>
      </c>
      <c r="H292" s="83" t="s">
        <v>777</v>
      </c>
      <c r="I292" s="152"/>
      <c r="J292" s="67" t="s">
        <v>113</v>
      </c>
      <c r="K292" t="s">
        <v>268</v>
      </c>
      <c r="AU292" t="b">
        <f t="shared" si="80"/>
        <v>0</v>
      </c>
      <c r="AV292" t="b">
        <f t="shared" si="81"/>
        <v>0</v>
      </c>
      <c r="AW292" t="b">
        <f t="shared" si="82"/>
        <v>0</v>
      </c>
      <c r="AX292" t="b">
        <f t="shared" si="83"/>
        <v>0</v>
      </c>
      <c r="AY292" t="b">
        <f t="shared" si="84"/>
        <v>0</v>
      </c>
      <c r="AZ292" t="b">
        <f t="shared" si="85"/>
        <v>0</v>
      </c>
      <c r="BA292" t="b">
        <f t="shared" si="86"/>
        <v>0</v>
      </c>
      <c r="BB292" t="b">
        <f t="shared" si="87"/>
        <v>0</v>
      </c>
      <c r="BC292" t="b">
        <f t="shared" si="88"/>
        <v>0</v>
      </c>
      <c r="BD292" t="b">
        <f t="shared" si="89"/>
        <v>0</v>
      </c>
      <c r="BE292" t="b">
        <f t="shared" si="90"/>
        <v>0</v>
      </c>
      <c r="BF292" t="b">
        <f t="shared" si="91"/>
        <v>0</v>
      </c>
      <c r="BG292" t="b">
        <f t="shared" si="92"/>
        <v>0</v>
      </c>
      <c r="BH292" t="b">
        <f t="shared" si="93"/>
        <v>0</v>
      </c>
      <c r="BI292" t="b">
        <f t="shared" si="94"/>
        <v>0</v>
      </c>
      <c r="BJ292" t="b">
        <f t="shared" si="95"/>
        <v>0</v>
      </c>
      <c r="BK292" t="b">
        <f t="shared" si="96"/>
        <v>0</v>
      </c>
      <c r="BL292" t="b">
        <f t="shared" si="97"/>
        <v>0</v>
      </c>
      <c r="BM292" t="b">
        <f t="shared" si="98"/>
        <v>0</v>
      </c>
      <c r="BN292" t="b">
        <f t="shared" si="99"/>
        <v>0</v>
      </c>
    </row>
    <row r="293" spans="1:66" x14ac:dyDescent="0.55000000000000004">
      <c r="A293" s="163">
        <v>63</v>
      </c>
      <c r="B293" s="163" t="s">
        <v>778</v>
      </c>
      <c r="F293" s="152" t="s">
        <v>779</v>
      </c>
      <c r="G293" s="152">
        <v>6.6</v>
      </c>
      <c r="H293" s="152" t="s">
        <v>780</v>
      </c>
      <c r="I293" s="152" t="s">
        <v>34</v>
      </c>
      <c r="J293" t="s">
        <v>781</v>
      </c>
      <c r="M293" t="s">
        <v>94</v>
      </c>
      <c r="N293" t="s">
        <v>108</v>
      </c>
      <c r="O293" t="s">
        <v>93</v>
      </c>
      <c r="V293">
        <v>2.0529999999999999</v>
      </c>
      <c r="W293">
        <v>1.7889999999999999</v>
      </c>
      <c r="X293">
        <v>1.2629999999999999</v>
      </c>
      <c r="AU293" t="b">
        <f t="shared" si="80"/>
        <v>0</v>
      </c>
      <c r="AV293" t="b">
        <f t="shared" si="81"/>
        <v>0</v>
      </c>
      <c r="AW293" t="b">
        <f t="shared" si="82"/>
        <v>0</v>
      </c>
      <c r="AX293" t="b">
        <f t="shared" si="83"/>
        <v>0</v>
      </c>
      <c r="AY293" t="b">
        <f t="shared" si="84"/>
        <v>0</v>
      </c>
      <c r="AZ293" t="b">
        <f t="shared" si="85"/>
        <v>0</v>
      </c>
      <c r="BA293">
        <f t="shared" si="86"/>
        <v>2.0529999999999999</v>
      </c>
      <c r="BB293">
        <f t="shared" si="87"/>
        <v>1.7889999999999999</v>
      </c>
      <c r="BC293" t="b">
        <f t="shared" si="88"/>
        <v>0</v>
      </c>
      <c r="BD293" t="b">
        <f t="shared" si="89"/>
        <v>0</v>
      </c>
      <c r="BE293" t="b">
        <f t="shared" si="90"/>
        <v>0</v>
      </c>
      <c r="BF293" t="b">
        <f t="shared" si="91"/>
        <v>0</v>
      </c>
      <c r="BG293">
        <f t="shared" si="92"/>
        <v>1.2629999999999999</v>
      </c>
      <c r="BH293" t="b">
        <f t="shared" si="93"/>
        <v>0</v>
      </c>
      <c r="BI293" t="b">
        <f t="shared" si="94"/>
        <v>0</v>
      </c>
      <c r="BJ293" t="b">
        <f t="shared" si="95"/>
        <v>0</v>
      </c>
      <c r="BK293" t="b">
        <f t="shared" si="96"/>
        <v>0</v>
      </c>
      <c r="BL293" t="b">
        <f t="shared" si="97"/>
        <v>0</v>
      </c>
      <c r="BM293" t="b">
        <f t="shared" si="98"/>
        <v>0</v>
      </c>
      <c r="BN293" t="b">
        <f t="shared" si="99"/>
        <v>0</v>
      </c>
    </row>
    <row r="294" spans="1:66" x14ac:dyDescent="0.55000000000000004">
      <c r="A294" s="163"/>
      <c r="B294" s="163"/>
      <c r="C294" t="s">
        <v>782</v>
      </c>
      <c r="E294" t="s">
        <v>783</v>
      </c>
      <c r="F294" s="152"/>
      <c r="G294" s="152"/>
      <c r="H294" s="152"/>
      <c r="I294" s="152"/>
      <c r="J294" t="s">
        <v>784</v>
      </c>
      <c r="M294" t="s">
        <v>98</v>
      </c>
      <c r="N294" t="s">
        <v>99</v>
      </c>
      <c r="O294" t="s">
        <v>69</v>
      </c>
      <c r="P294" t="s">
        <v>60</v>
      </c>
      <c r="Q294" t="s">
        <v>71</v>
      </c>
      <c r="V294">
        <v>1.5</v>
      </c>
      <c r="W294">
        <v>1.3029999999999999</v>
      </c>
      <c r="X294">
        <v>1.4610000000000001</v>
      </c>
      <c r="Y294">
        <v>1.421</v>
      </c>
      <c r="Z294">
        <v>1.026</v>
      </c>
      <c r="AU294" t="b">
        <f t="shared" si="80"/>
        <v>0</v>
      </c>
      <c r="AV294">
        <f t="shared" si="81"/>
        <v>1.5</v>
      </c>
      <c r="AW294">
        <f t="shared" si="82"/>
        <v>1.3029999999999999</v>
      </c>
      <c r="AX294" t="b">
        <f t="shared" si="83"/>
        <v>0</v>
      </c>
      <c r="AY294">
        <f t="shared" si="84"/>
        <v>1.4610000000000001</v>
      </c>
      <c r="AZ294" t="b">
        <f t="shared" si="85"/>
        <v>0</v>
      </c>
      <c r="BA294" t="b">
        <f t="shared" si="86"/>
        <v>0</v>
      </c>
      <c r="BB294" t="b">
        <f t="shared" si="87"/>
        <v>0</v>
      </c>
      <c r="BC294" t="b">
        <f t="shared" si="88"/>
        <v>0</v>
      </c>
      <c r="BD294" t="b">
        <f t="shared" si="89"/>
        <v>0</v>
      </c>
      <c r="BE294" t="b">
        <f t="shared" si="90"/>
        <v>0</v>
      </c>
      <c r="BF294" t="b">
        <f t="shared" si="91"/>
        <v>0</v>
      </c>
      <c r="BG294" t="b">
        <f t="shared" si="92"/>
        <v>0</v>
      </c>
      <c r="BH294" t="b">
        <f t="shared" si="93"/>
        <v>0</v>
      </c>
      <c r="BI294" t="b">
        <f t="shared" si="94"/>
        <v>0</v>
      </c>
      <c r="BJ294" t="b">
        <f t="shared" si="95"/>
        <v>0</v>
      </c>
      <c r="BK294" t="b">
        <f t="shared" si="96"/>
        <v>0</v>
      </c>
      <c r="BL294">
        <f t="shared" si="97"/>
        <v>1.421</v>
      </c>
      <c r="BM294" t="b">
        <f t="shared" si="98"/>
        <v>0</v>
      </c>
      <c r="BN294">
        <f t="shared" si="99"/>
        <v>1.026</v>
      </c>
    </row>
    <row r="295" spans="1:66" x14ac:dyDescent="0.55000000000000004">
      <c r="A295" s="163"/>
      <c r="B295" s="163"/>
      <c r="F295" s="152"/>
      <c r="G295" s="152"/>
      <c r="H295" s="152"/>
      <c r="I295" s="152"/>
      <c r="J295" s="53" t="s">
        <v>785</v>
      </c>
      <c r="M295" t="s">
        <v>98</v>
      </c>
      <c r="N295" t="s">
        <v>99</v>
      </c>
      <c r="O295" t="s">
        <v>97</v>
      </c>
      <c r="V295">
        <v>1.601</v>
      </c>
      <c r="W295">
        <v>1.39</v>
      </c>
      <c r="X295">
        <v>1.0629999999999999</v>
      </c>
      <c r="AU295" t="b">
        <f t="shared" si="80"/>
        <v>0</v>
      </c>
      <c r="AV295">
        <f t="shared" si="81"/>
        <v>1.601</v>
      </c>
      <c r="AW295">
        <f t="shared" si="82"/>
        <v>1.39</v>
      </c>
      <c r="AX295" t="b">
        <f t="shared" si="83"/>
        <v>0</v>
      </c>
      <c r="AY295" t="b">
        <f t="shared" si="84"/>
        <v>0</v>
      </c>
      <c r="AZ295" t="b">
        <f t="shared" si="85"/>
        <v>0</v>
      </c>
      <c r="BA295" t="b">
        <f t="shared" si="86"/>
        <v>0</v>
      </c>
      <c r="BB295" t="b">
        <f t="shared" si="87"/>
        <v>0</v>
      </c>
      <c r="BC295" t="b">
        <f t="shared" si="88"/>
        <v>0</v>
      </c>
      <c r="BD295" t="b">
        <f t="shared" si="89"/>
        <v>0</v>
      </c>
      <c r="BE295" t="b">
        <f t="shared" si="90"/>
        <v>0</v>
      </c>
      <c r="BF295" t="b">
        <f t="shared" si="91"/>
        <v>0</v>
      </c>
      <c r="BG295" t="b">
        <f t="shared" si="92"/>
        <v>0</v>
      </c>
      <c r="BH295" t="b">
        <f t="shared" si="93"/>
        <v>0</v>
      </c>
      <c r="BI295" t="b">
        <f t="shared" si="94"/>
        <v>0</v>
      </c>
      <c r="BJ295" t="b">
        <f t="shared" si="95"/>
        <v>0</v>
      </c>
      <c r="BK295">
        <f t="shared" si="96"/>
        <v>1.0629999999999999</v>
      </c>
      <c r="BL295" t="b">
        <f t="shared" si="97"/>
        <v>0</v>
      </c>
      <c r="BM295" t="b">
        <f t="shared" si="98"/>
        <v>0</v>
      </c>
      <c r="BN295" t="b">
        <f t="shared" si="99"/>
        <v>0</v>
      </c>
    </row>
    <row r="296" spans="1:66" x14ac:dyDescent="0.55000000000000004">
      <c r="A296" s="163">
        <v>64</v>
      </c>
      <c r="B296" s="163" t="s">
        <v>786</v>
      </c>
      <c r="F296" s="152" t="s">
        <v>787</v>
      </c>
      <c r="G296" s="160">
        <v>10.8</v>
      </c>
      <c r="H296" s="152" t="s">
        <v>788</v>
      </c>
      <c r="I296" s="152" t="s">
        <v>39</v>
      </c>
      <c r="J296" s="25" t="s">
        <v>789</v>
      </c>
      <c r="M296" t="s">
        <v>71</v>
      </c>
      <c r="N296" t="s">
        <v>69</v>
      </c>
      <c r="V296">
        <v>1.3029999999999999</v>
      </c>
      <c r="W296">
        <v>1.6319999999999999</v>
      </c>
      <c r="AU296" t="b">
        <f t="shared" si="80"/>
        <v>0</v>
      </c>
      <c r="AV296" t="b">
        <f t="shared" si="81"/>
        <v>0</v>
      </c>
      <c r="AW296" t="b">
        <f t="shared" si="82"/>
        <v>0</v>
      </c>
      <c r="AX296" t="b">
        <f t="shared" si="83"/>
        <v>0</v>
      </c>
      <c r="AY296">
        <f t="shared" si="84"/>
        <v>1.6319999999999999</v>
      </c>
      <c r="AZ296" t="b">
        <f t="shared" si="85"/>
        <v>0</v>
      </c>
      <c r="BA296" t="b">
        <f t="shared" si="86"/>
        <v>0</v>
      </c>
      <c r="BB296" t="b">
        <f t="shared" si="87"/>
        <v>0</v>
      </c>
      <c r="BC296" t="b">
        <f t="shared" si="88"/>
        <v>0</v>
      </c>
      <c r="BD296" t="b">
        <f t="shared" si="89"/>
        <v>0</v>
      </c>
      <c r="BE296" t="b">
        <f t="shared" si="90"/>
        <v>0</v>
      </c>
      <c r="BF296" t="b">
        <f t="shared" si="91"/>
        <v>0</v>
      </c>
      <c r="BG296" t="b">
        <f t="shared" si="92"/>
        <v>0</v>
      </c>
      <c r="BH296" t="b">
        <f t="shared" si="93"/>
        <v>0</v>
      </c>
      <c r="BI296" t="b">
        <f t="shared" si="94"/>
        <v>0</v>
      </c>
      <c r="BJ296" t="b">
        <f t="shared" si="95"/>
        <v>0</v>
      </c>
      <c r="BK296" t="b">
        <f t="shared" si="96"/>
        <v>0</v>
      </c>
      <c r="BL296" t="b">
        <f t="shared" si="97"/>
        <v>0</v>
      </c>
      <c r="BM296" t="b">
        <f t="shared" si="98"/>
        <v>0</v>
      </c>
      <c r="BN296">
        <f t="shared" si="99"/>
        <v>1.3029999999999999</v>
      </c>
    </row>
    <row r="297" spans="1:66" x14ac:dyDescent="0.55000000000000004">
      <c r="A297" s="163"/>
      <c r="B297" s="163"/>
      <c r="C297" t="s">
        <v>790</v>
      </c>
      <c r="E297" t="s">
        <v>791</v>
      </c>
      <c r="F297" s="152"/>
      <c r="G297" s="160"/>
      <c r="H297" s="152"/>
      <c r="I297" s="152"/>
      <c r="J297" s="93" t="s">
        <v>792</v>
      </c>
      <c r="M297" t="s">
        <v>131</v>
      </c>
      <c r="N297" t="s">
        <v>156</v>
      </c>
      <c r="V297">
        <v>1.526</v>
      </c>
      <c r="W297">
        <v>1.105</v>
      </c>
      <c r="AU297" t="b">
        <f t="shared" si="80"/>
        <v>0</v>
      </c>
      <c r="AV297" t="b">
        <f t="shared" si="81"/>
        <v>0</v>
      </c>
      <c r="AW297" t="b">
        <f t="shared" si="82"/>
        <v>0</v>
      </c>
      <c r="AX297" t="b">
        <f t="shared" si="83"/>
        <v>0</v>
      </c>
      <c r="AY297" t="b">
        <f t="shared" si="84"/>
        <v>0</v>
      </c>
      <c r="AZ297" t="b">
        <f t="shared" si="85"/>
        <v>0</v>
      </c>
      <c r="BA297" t="b">
        <f t="shared" si="86"/>
        <v>0</v>
      </c>
      <c r="BB297" t="b">
        <f t="shared" si="87"/>
        <v>0</v>
      </c>
      <c r="BC297">
        <f t="shared" si="88"/>
        <v>1.105</v>
      </c>
      <c r="BD297" t="b">
        <f t="shared" si="89"/>
        <v>0</v>
      </c>
      <c r="BE297" t="b">
        <f t="shared" si="90"/>
        <v>0</v>
      </c>
      <c r="BF297" t="b">
        <f t="shared" si="91"/>
        <v>0</v>
      </c>
      <c r="BG297" t="b">
        <f t="shared" si="92"/>
        <v>0</v>
      </c>
      <c r="BH297" t="b">
        <f t="shared" si="93"/>
        <v>0</v>
      </c>
      <c r="BI297">
        <f t="shared" si="94"/>
        <v>1.526</v>
      </c>
      <c r="BJ297" t="b">
        <f t="shared" si="95"/>
        <v>0</v>
      </c>
      <c r="BK297" t="b">
        <f t="shared" si="96"/>
        <v>0</v>
      </c>
      <c r="BL297" t="b">
        <f t="shared" si="97"/>
        <v>0</v>
      </c>
      <c r="BM297" t="b">
        <f t="shared" si="98"/>
        <v>0</v>
      </c>
      <c r="BN297" t="b">
        <f t="shared" si="99"/>
        <v>0</v>
      </c>
    </row>
    <row r="298" spans="1:66" ht="14.2" customHeight="1" x14ac:dyDescent="0.55000000000000004">
      <c r="A298" s="163">
        <v>65</v>
      </c>
      <c r="B298" s="163" t="s">
        <v>793</v>
      </c>
      <c r="F298" s="152" t="s">
        <v>794</v>
      </c>
      <c r="G298" s="160">
        <v>6.7</v>
      </c>
      <c r="H298" s="152" t="s">
        <v>795</v>
      </c>
      <c r="I298" s="152" t="s">
        <v>39</v>
      </c>
      <c r="J298" s="25" t="s">
        <v>796</v>
      </c>
      <c r="M298" t="s">
        <v>131</v>
      </c>
      <c r="N298" t="s">
        <v>130</v>
      </c>
      <c r="O298" t="s">
        <v>93</v>
      </c>
      <c r="V298">
        <v>0.84399999999999997</v>
      </c>
      <c r="W298">
        <v>0.59199999999999997</v>
      </c>
      <c r="X298">
        <v>1.3819999999999999</v>
      </c>
      <c r="AE298" t="s">
        <v>1842</v>
      </c>
      <c r="AF298" t="s">
        <v>1842</v>
      </c>
      <c r="AG298" t="s">
        <v>1842</v>
      </c>
      <c r="AU298" t="b">
        <f t="shared" si="80"/>
        <v>0</v>
      </c>
      <c r="AV298" t="b">
        <f t="shared" si="81"/>
        <v>0</v>
      </c>
      <c r="AW298" t="b">
        <f t="shared" si="82"/>
        <v>0</v>
      </c>
      <c r="AX298" t="b">
        <f t="shared" si="83"/>
        <v>0</v>
      </c>
      <c r="AY298" t="b">
        <f t="shared" si="84"/>
        <v>0</v>
      </c>
      <c r="AZ298" t="b">
        <f t="shared" si="85"/>
        <v>0</v>
      </c>
      <c r="BA298" t="b">
        <f t="shared" si="86"/>
        <v>0</v>
      </c>
      <c r="BB298" t="b">
        <f t="shared" si="87"/>
        <v>0</v>
      </c>
      <c r="BC298" t="b">
        <f t="shared" si="88"/>
        <v>0</v>
      </c>
      <c r="BD298" t="b">
        <f t="shared" si="89"/>
        <v>0</v>
      </c>
      <c r="BE298" t="b">
        <f t="shared" si="90"/>
        <v>0</v>
      </c>
      <c r="BF298" t="b">
        <f t="shared" si="91"/>
        <v>0</v>
      </c>
      <c r="BG298">
        <f t="shared" si="92"/>
        <v>1.3819999999999999</v>
      </c>
      <c r="BH298">
        <f t="shared" si="93"/>
        <v>0.59199999999999997</v>
      </c>
      <c r="BI298">
        <f t="shared" si="94"/>
        <v>0.84399999999999997</v>
      </c>
      <c r="BJ298" t="b">
        <f t="shared" si="95"/>
        <v>0</v>
      </c>
      <c r="BK298" t="b">
        <f t="shared" si="96"/>
        <v>0</v>
      </c>
      <c r="BL298" t="b">
        <f t="shared" si="97"/>
        <v>0</v>
      </c>
      <c r="BM298" t="b">
        <f t="shared" si="98"/>
        <v>0</v>
      </c>
      <c r="BN298" t="b">
        <f t="shared" si="99"/>
        <v>0</v>
      </c>
    </row>
    <row r="299" spans="1:66" ht="14.2" customHeight="1" x14ac:dyDescent="0.55000000000000004">
      <c r="A299" s="163"/>
      <c r="B299" s="163"/>
      <c r="C299" t="s">
        <v>797</v>
      </c>
      <c r="E299" t="s">
        <v>798</v>
      </c>
      <c r="F299" s="152"/>
      <c r="G299" s="160"/>
      <c r="H299" s="152"/>
      <c r="I299" s="152"/>
      <c r="J299" s="25" t="s">
        <v>799</v>
      </c>
      <c r="M299" t="s">
        <v>69</v>
      </c>
      <c r="N299" t="s">
        <v>71</v>
      </c>
      <c r="O299" t="s">
        <v>104</v>
      </c>
      <c r="P299" t="s">
        <v>97</v>
      </c>
      <c r="V299">
        <v>1.9219999999999999</v>
      </c>
      <c r="W299">
        <v>1.3169999999999999</v>
      </c>
      <c r="X299">
        <v>1.2110000000000001</v>
      </c>
      <c r="Y299">
        <v>1.526</v>
      </c>
      <c r="AE299" t="s">
        <v>1842</v>
      </c>
      <c r="AF299" t="s">
        <v>1842</v>
      </c>
      <c r="AG299" t="s">
        <v>1842</v>
      </c>
      <c r="AH299" t="s">
        <v>1842</v>
      </c>
      <c r="AU299" t="b">
        <f t="shared" si="80"/>
        <v>0</v>
      </c>
      <c r="AV299" t="b">
        <f t="shared" si="81"/>
        <v>0</v>
      </c>
      <c r="AW299" t="b">
        <f t="shared" si="82"/>
        <v>0</v>
      </c>
      <c r="AX299" t="b">
        <f t="shared" si="83"/>
        <v>0</v>
      </c>
      <c r="AY299">
        <f t="shared" si="84"/>
        <v>1.9219999999999999</v>
      </c>
      <c r="AZ299" t="b">
        <f t="shared" si="85"/>
        <v>0</v>
      </c>
      <c r="BA299" t="b">
        <f t="shared" si="86"/>
        <v>0</v>
      </c>
      <c r="BB299" t="b">
        <f t="shared" si="87"/>
        <v>0</v>
      </c>
      <c r="BC299" t="b">
        <f t="shared" si="88"/>
        <v>0</v>
      </c>
      <c r="BD299" t="b">
        <f t="shared" si="89"/>
        <v>0</v>
      </c>
      <c r="BE299" t="b">
        <f t="shared" si="90"/>
        <v>0</v>
      </c>
      <c r="BF299" t="b">
        <f t="shared" si="91"/>
        <v>0</v>
      </c>
      <c r="BG299" t="b">
        <f t="shared" si="92"/>
        <v>0</v>
      </c>
      <c r="BH299" t="b">
        <f t="shared" si="93"/>
        <v>0</v>
      </c>
      <c r="BI299" t="b">
        <f t="shared" si="94"/>
        <v>0</v>
      </c>
      <c r="BJ299" t="b">
        <f t="shared" si="95"/>
        <v>0</v>
      </c>
      <c r="BK299">
        <f t="shared" si="96"/>
        <v>1.526</v>
      </c>
      <c r="BL299" t="b">
        <f t="shared" si="97"/>
        <v>0</v>
      </c>
      <c r="BM299">
        <f t="shared" si="98"/>
        <v>1.2110000000000001</v>
      </c>
      <c r="BN299">
        <f t="shared" si="99"/>
        <v>1.3169999999999999</v>
      </c>
    </row>
    <row r="300" spans="1:66" ht="14.2" customHeight="1" x14ac:dyDescent="0.55000000000000004">
      <c r="A300" s="163"/>
      <c r="B300" s="163"/>
      <c r="F300" s="152"/>
      <c r="G300" s="84">
        <v>6.9</v>
      </c>
      <c r="H300" s="83" t="s">
        <v>800</v>
      </c>
      <c r="I300" s="152"/>
      <c r="J300" s="53" t="s">
        <v>801</v>
      </c>
      <c r="M300" t="s">
        <v>69</v>
      </c>
      <c r="N300" t="s">
        <v>71</v>
      </c>
      <c r="O300" t="s">
        <v>60</v>
      </c>
      <c r="V300">
        <v>1.6850000000000001</v>
      </c>
      <c r="W300">
        <v>1.526</v>
      </c>
      <c r="X300">
        <v>1.3160000000000001</v>
      </c>
      <c r="AE300" t="s">
        <v>1842</v>
      </c>
      <c r="AF300" t="s">
        <v>1842</v>
      </c>
      <c r="AG300" t="s">
        <v>1842</v>
      </c>
      <c r="AU300" t="b">
        <f t="shared" si="80"/>
        <v>0</v>
      </c>
      <c r="AV300" t="b">
        <f t="shared" si="81"/>
        <v>0</v>
      </c>
      <c r="AW300" t="b">
        <f t="shared" si="82"/>
        <v>0</v>
      </c>
      <c r="AX300" t="b">
        <f t="shared" si="83"/>
        <v>0</v>
      </c>
      <c r="AY300">
        <f t="shared" si="84"/>
        <v>1.6850000000000001</v>
      </c>
      <c r="AZ300" t="b">
        <f t="shared" si="85"/>
        <v>0</v>
      </c>
      <c r="BA300" t="b">
        <f t="shared" si="86"/>
        <v>0</v>
      </c>
      <c r="BB300" t="b">
        <f t="shared" si="87"/>
        <v>0</v>
      </c>
      <c r="BC300" t="b">
        <f t="shared" si="88"/>
        <v>0</v>
      </c>
      <c r="BD300" t="b">
        <f t="shared" si="89"/>
        <v>0</v>
      </c>
      <c r="BE300" t="b">
        <f t="shared" si="90"/>
        <v>0</v>
      </c>
      <c r="BF300" t="b">
        <f t="shared" si="91"/>
        <v>0</v>
      </c>
      <c r="BG300" t="b">
        <f t="shared" si="92"/>
        <v>0</v>
      </c>
      <c r="BH300" t="b">
        <f t="shared" si="93"/>
        <v>0</v>
      </c>
      <c r="BI300" t="b">
        <f t="shared" si="94"/>
        <v>0</v>
      </c>
      <c r="BJ300" t="b">
        <f t="shared" si="95"/>
        <v>0</v>
      </c>
      <c r="BK300" t="b">
        <f t="shared" si="96"/>
        <v>0</v>
      </c>
      <c r="BL300">
        <f t="shared" si="97"/>
        <v>1.3160000000000001</v>
      </c>
      <c r="BM300" t="b">
        <f t="shared" si="98"/>
        <v>0</v>
      </c>
      <c r="BN300">
        <f t="shared" si="99"/>
        <v>1.526</v>
      </c>
    </row>
    <row r="301" spans="1:66" ht="14.2" customHeight="1" x14ac:dyDescent="0.55000000000000004">
      <c r="A301">
        <v>66</v>
      </c>
      <c r="B301" s="54" t="s">
        <v>802</v>
      </c>
      <c r="C301" s="36"/>
      <c r="D301" s="36"/>
      <c r="E301" s="36" t="s">
        <v>803</v>
      </c>
      <c r="F301" s="85" t="s">
        <v>804</v>
      </c>
      <c r="G301" s="84">
        <v>6.8</v>
      </c>
      <c r="H301" s="83" t="s">
        <v>236</v>
      </c>
      <c r="I301" s="83" t="s">
        <v>39</v>
      </c>
      <c r="J301" s="93" t="s">
        <v>805</v>
      </c>
      <c r="M301" t="s">
        <v>60</v>
      </c>
      <c r="N301" t="s">
        <v>104</v>
      </c>
      <c r="V301">
        <v>1.224</v>
      </c>
      <c r="W301">
        <v>1.3420000000000001</v>
      </c>
      <c r="AE301" t="s">
        <v>1848</v>
      </c>
      <c r="AF301" t="s">
        <v>1846</v>
      </c>
      <c r="AU301" t="b">
        <f t="shared" si="80"/>
        <v>0</v>
      </c>
      <c r="AV301" t="b">
        <f t="shared" si="81"/>
        <v>0</v>
      </c>
      <c r="AW301" t="b">
        <f t="shared" si="82"/>
        <v>0</v>
      </c>
      <c r="AX301" t="b">
        <f t="shared" si="83"/>
        <v>0</v>
      </c>
      <c r="AY301" t="b">
        <f t="shared" si="84"/>
        <v>0</v>
      </c>
      <c r="AZ301" t="b">
        <f t="shared" si="85"/>
        <v>0</v>
      </c>
      <c r="BA301" t="b">
        <f t="shared" si="86"/>
        <v>0</v>
      </c>
      <c r="BB301" t="b">
        <f t="shared" si="87"/>
        <v>0</v>
      </c>
      <c r="BC301" t="b">
        <f t="shared" si="88"/>
        <v>0</v>
      </c>
      <c r="BD301" t="b">
        <f t="shared" si="89"/>
        <v>0</v>
      </c>
      <c r="BE301" t="b">
        <f t="shared" si="90"/>
        <v>0</v>
      </c>
      <c r="BF301" t="b">
        <f t="shared" si="91"/>
        <v>0</v>
      </c>
      <c r="BG301" t="b">
        <f t="shared" si="92"/>
        <v>0</v>
      </c>
      <c r="BH301" t="b">
        <f t="shared" si="93"/>
        <v>0</v>
      </c>
      <c r="BI301" t="b">
        <f t="shared" si="94"/>
        <v>0</v>
      </c>
      <c r="BJ301" t="b">
        <f t="shared" si="95"/>
        <v>0</v>
      </c>
      <c r="BK301" t="b">
        <f t="shared" si="96"/>
        <v>0</v>
      </c>
      <c r="BL301">
        <f t="shared" si="97"/>
        <v>1.224</v>
      </c>
      <c r="BM301">
        <f t="shared" si="98"/>
        <v>1.3420000000000001</v>
      </c>
      <c r="BN301" t="b">
        <f t="shared" si="99"/>
        <v>0</v>
      </c>
    </row>
    <row r="302" spans="1:66" ht="14.2" customHeight="1" x14ac:dyDescent="0.55000000000000004">
      <c r="A302" s="163">
        <v>67</v>
      </c>
      <c r="B302" s="220" t="s">
        <v>806</v>
      </c>
      <c r="C302" s="36"/>
      <c r="D302" s="36"/>
      <c r="E302" s="36"/>
      <c r="F302" s="171" t="s">
        <v>807</v>
      </c>
      <c r="G302" s="84">
        <v>7.3</v>
      </c>
      <c r="H302" s="83" t="s">
        <v>210</v>
      </c>
      <c r="I302" s="152" t="s">
        <v>34</v>
      </c>
      <c r="J302" s="90" t="s">
        <v>113</v>
      </c>
      <c r="AU302" t="b">
        <f t="shared" si="80"/>
        <v>0</v>
      </c>
      <c r="AV302" t="b">
        <f t="shared" si="81"/>
        <v>0</v>
      </c>
      <c r="AW302" t="b">
        <f t="shared" si="82"/>
        <v>0</v>
      </c>
      <c r="AX302" t="b">
        <f t="shared" si="83"/>
        <v>0</v>
      </c>
      <c r="AY302" t="b">
        <f t="shared" si="84"/>
        <v>0</v>
      </c>
      <c r="AZ302" t="b">
        <f t="shared" si="85"/>
        <v>0</v>
      </c>
      <c r="BA302" t="b">
        <f t="shared" si="86"/>
        <v>0</v>
      </c>
      <c r="BB302" t="b">
        <f t="shared" si="87"/>
        <v>0</v>
      </c>
      <c r="BC302" t="b">
        <f t="shared" si="88"/>
        <v>0</v>
      </c>
      <c r="BD302" t="b">
        <f t="shared" si="89"/>
        <v>0</v>
      </c>
      <c r="BE302" t="b">
        <f t="shared" si="90"/>
        <v>0</v>
      </c>
      <c r="BF302" t="b">
        <f t="shared" si="91"/>
        <v>0</v>
      </c>
      <c r="BG302" t="b">
        <f t="shared" si="92"/>
        <v>0</v>
      </c>
      <c r="BH302" t="b">
        <f t="shared" si="93"/>
        <v>0</v>
      </c>
      <c r="BI302" t="b">
        <f t="shared" si="94"/>
        <v>0</v>
      </c>
      <c r="BJ302" t="b">
        <f t="shared" si="95"/>
        <v>0</v>
      </c>
      <c r="BK302" t="b">
        <f t="shared" si="96"/>
        <v>0</v>
      </c>
      <c r="BL302" t="b">
        <f t="shared" si="97"/>
        <v>0</v>
      </c>
      <c r="BM302" t="b">
        <f t="shared" si="98"/>
        <v>0</v>
      </c>
      <c r="BN302" t="b">
        <f t="shared" si="99"/>
        <v>0</v>
      </c>
    </row>
    <row r="303" spans="1:66" ht="14.2" customHeight="1" x14ac:dyDescent="0.55000000000000004">
      <c r="A303" s="163"/>
      <c r="B303" s="170"/>
      <c r="C303" s="36"/>
      <c r="D303" s="36"/>
      <c r="E303" s="36"/>
      <c r="F303" s="171"/>
      <c r="G303" s="84">
        <v>7.4</v>
      </c>
      <c r="H303" s="83" t="s">
        <v>808</v>
      </c>
      <c r="I303" s="152"/>
      <c r="J303" s="25" t="s">
        <v>809</v>
      </c>
      <c r="AU303" t="b">
        <f t="shared" si="80"/>
        <v>0</v>
      </c>
      <c r="AV303" t="b">
        <f t="shared" si="81"/>
        <v>0</v>
      </c>
      <c r="AW303" t="b">
        <f t="shared" si="82"/>
        <v>0</v>
      </c>
      <c r="AX303" t="b">
        <f t="shared" si="83"/>
        <v>0</v>
      </c>
      <c r="AY303" t="b">
        <f t="shared" si="84"/>
        <v>0</v>
      </c>
      <c r="AZ303" t="b">
        <f t="shared" si="85"/>
        <v>0</v>
      </c>
      <c r="BA303" t="b">
        <f t="shared" si="86"/>
        <v>0</v>
      </c>
      <c r="BB303" t="b">
        <f t="shared" si="87"/>
        <v>0</v>
      </c>
      <c r="BC303" t="b">
        <f t="shared" si="88"/>
        <v>0</v>
      </c>
      <c r="BD303" t="b">
        <f t="shared" si="89"/>
        <v>0</v>
      </c>
      <c r="BE303" t="b">
        <f t="shared" si="90"/>
        <v>0</v>
      </c>
      <c r="BF303" t="b">
        <f t="shared" si="91"/>
        <v>0</v>
      </c>
      <c r="BG303" t="b">
        <f t="shared" si="92"/>
        <v>0</v>
      </c>
      <c r="BH303" t="b">
        <f t="shared" si="93"/>
        <v>0</v>
      </c>
      <c r="BI303" t="b">
        <f t="shared" si="94"/>
        <v>0</v>
      </c>
      <c r="BJ303" t="b">
        <f t="shared" si="95"/>
        <v>0</v>
      </c>
      <c r="BK303" t="b">
        <f t="shared" si="96"/>
        <v>0</v>
      </c>
      <c r="BL303" t="b">
        <f t="shared" si="97"/>
        <v>0</v>
      </c>
      <c r="BM303" t="b">
        <f t="shared" si="98"/>
        <v>0</v>
      </c>
      <c r="BN303" t="b">
        <f t="shared" si="99"/>
        <v>0</v>
      </c>
    </row>
    <row r="304" spans="1:66" ht="14.2" customHeight="1" x14ac:dyDescent="0.55000000000000004">
      <c r="A304" s="163"/>
      <c r="B304" s="170"/>
      <c r="C304" s="36"/>
      <c r="D304" s="36"/>
      <c r="E304" s="36"/>
      <c r="F304" s="171"/>
      <c r="G304" s="160">
        <v>8.5</v>
      </c>
      <c r="H304" s="152" t="s">
        <v>810</v>
      </c>
      <c r="I304" s="152"/>
      <c r="J304" s="25" t="s">
        <v>811</v>
      </c>
      <c r="M304" t="s">
        <v>131</v>
      </c>
      <c r="N304" t="s">
        <v>155</v>
      </c>
      <c r="O304" t="s">
        <v>156</v>
      </c>
      <c r="P304" t="s">
        <v>108</v>
      </c>
      <c r="V304">
        <v>1.105</v>
      </c>
      <c r="W304">
        <v>0.83</v>
      </c>
      <c r="X304">
        <v>1.224</v>
      </c>
      <c r="Y304">
        <v>0.83</v>
      </c>
      <c r="AU304" t="b">
        <f t="shared" si="80"/>
        <v>0</v>
      </c>
      <c r="AV304" t="b">
        <f t="shared" si="81"/>
        <v>0</v>
      </c>
      <c r="AW304" t="b">
        <f t="shared" si="82"/>
        <v>0</v>
      </c>
      <c r="AX304" t="b">
        <f t="shared" si="83"/>
        <v>0</v>
      </c>
      <c r="AY304" t="b">
        <f t="shared" si="84"/>
        <v>0</v>
      </c>
      <c r="AZ304" t="b">
        <f t="shared" si="85"/>
        <v>0</v>
      </c>
      <c r="BA304" t="b">
        <f t="shared" si="86"/>
        <v>0</v>
      </c>
      <c r="BB304">
        <f t="shared" si="87"/>
        <v>0.83</v>
      </c>
      <c r="BC304">
        <f t="shared" si="88"/>
        <v>1.224</v>
      </c>
      <c r="BD304">
        <f t="shared" si="89"/>
        <v>0.83</v>
      </c>
      <c r="BE304" t="b">
        <f t="shared" si="90"/>
        <v>0</v>
      </c>
      <c r="BF304" t="b">
        <f t="shared" si="91"/>
        <v>0</v>
      </c>
      <c r="BG304" t="b">
        <f t="shared" si="92"/>
        <v>0</v>
      </c>
      <c r="BH304" t="b">
        <f t="shared" si="93"/>
        <v>0</v>
      </c>
      <c r="BI304">
        <f t="shared" si="94"/>
        <v>1.105</v>
      </c>
      <c r="BJ304" t="b">
        <f t="shared" si="95"/>
        <v>0</v>
      </c>
      <c r="BK304" t="b">
        <f t="shared" si="96"/>
        <v>0</v>
      </c>
      <c r="BL304" t="b">
        <f t="shared" si="97"/>
        <v>0</v>
      </c>
      <c r="BM304" t="b">
        <f t="shared" si="98"/>
        <v>0</v>
      </c>
      <c r="BN304" t="b">
        <f t="shared" si="99"/>
        <v>0</v>
      </c>
    </row>
    <row r="305" spans="1:66" ht="14.2" customHeight="1" x14ac:dyDescent="0.55000000000000004">
      <c r="A305" s="163"/>
      <c r="B305" s="170"/>
      <c r="C305" s="36" t="s">
        <v>207</v>
      </c>
      <c r="D305" s="36"/>
      <c r="E305" s="36"/>
      <c r="F305" s="171"/>
      <c r="G305" s="160"/>
      <c r="H305" s="152"/>
      <c r="I305" s="152"/>
      <c r="J305" s="25" t="s">
        <v>812</v>
      </c>
      <c r="M305" t="s">
        <v>100</v>
      </c>
      <c r="N305" t="s">
        <v>98</v>
      </c>
      <c r="O305" t="s">
        <v>99</v>
      </c>
      <c r="P305" t="s">
        <v>70</v>
      </c>
      <c r="Q305" t="s">
        <v>69</v>
      </c>
      <c r="R305" t="s">
        <v>60</v>
      </c>
      <c r="S305" t="s">
        <v>104</v>
      </c>
      <c r="T305" t="s">
        <v>71</v>
      </c>
      <c r="V305">
        <v>1.8160000000000001</v>
      </c>
      <c r="W305">
        <v>1.5</v>
      </c>
      <c r="X305">
        <v>1.579</v>
      </c>
      <c r="Y305">
        <v>0.98799999999999999</v>
      </c>
      <c r="Z305">
        <v>1.54</v>
      </c>
      <c r="AA305">
        <v>1.698</v>
      </c>
      <c r="AB305">
        <v>1.895</v>
      </c>
      <c r="AC305">
        <v>1.3029999999999999</v>
      </c>
      <c r="AG305" t="s">
        <v>1844</v>
      </c>
      <c r="AH305" t="s">
        <v>1844</v>
      </c>
      <c r="AJ305" t="s">
        <v>1844</v>
      </c>
      <c r="AL305" t="s">
        <v>1844</v>
      </c>
      <c r="AU305">
        <f t="shared" si="80"/>
        <v>1.8160000000000001</v>
      </c>
      <c r="AV305">
        <f t="shared" si="81"/>
        <v>1.5</v>
      </c>
      <c r="AW305">
        <f t="shared" si="82"/>
        <v>1.579</v>
      </c>
      <c r="AX305">
        <f t="shared" si="83"/>
        <v>0.98799999999999999</v>
      </c>
      <c r="AY305">
        <f t="shared" si="84"/>
        <v>1.54</v>
      </c>
      <c r="AZ305" t="b">
        <f t="shared" si="85"/>
        <v>0</v>
      </c>
      <c r="BA305" t="b">
        <f t="shared" si="86"/>
        <v>0</v>
      </c>
      <c r="BB305" t="b">
        <f t="shared" si="87"/>
        <v>0</v>
      </c>
      <c r="BC305" t="b">
        <f t="shared" si="88"/>
        <v>0</v>
      </c>
      <c r="BD305" t="b">
        <f t="shared" si="89"/>
        <v>0</v>
      </c>
      <c r="BE305" t="b">
        <f t="shared" si="90"/>
        <v>0</v>
      </c>
      <c r="BF305" t="b">
        <f t="shared" si="91"/>
        <v>0</v>
      </c>
      <c r="BG305" t="b">
        <f t="shared" si="92"/>
        <v>0</v>
      </c>
      <c r="BH305" t="b">
        <f t="shared" si="93"/>
        <v>0</v>
      </c>
      <c r="BI305" t="b">
        <f t="shared" si="94"/>
        <v>0</v>
      </c>
      <c r="BJ305" t="b">
        <f t="shared" si="95"/>
        <v>0</v>
      </c>
      <c r="BK305" t="b">
        <f t="shared" si="96"/>
        <v>0</v>
      </c>
      <c r="BL305">
        <f t="shared" si="97"/>
        <v>1.698</v>
      </c>
      <c r="BM305">
        <f t="shared" si="98"/>
        <v>1.895</v>
      </c>
      <c r="BN305">
        <f t="shared" si="99"/>
        <v>1.3029999999999999</v>
      </c>
    </row>
    <row r="306" spans="1:66" ht="14.2" customHeight="1" x14ac:dyDescent="0.55000000000000004">
      <c r="A306" s="163"/>
      <c r="B306" s="170"/>
      <c r="C306" s="36"/>
      <c r="D306" s="36"/>
      <c r="E306" s="36" t="s">
        <v>813</v>
      </c>
      <c r="F306" s="171"/>
      <c r="G306" s="160">
        <v>8.8000000000000007</v>
      </c>
      <c r="H306" s="152" t="s">
        <v>814</v>
      </c>
      <c r="I306" s="152"/>
      <c r="J306" s="25" t="s">
        <v>815</v>
      </c>
      <c r="M306" t="s">
        <v>100</v>
      </c>
      <c r="N306" t="s">
        <v>98</v>
      </c>
      <c r="O306" t="s">
        <v>99</v>
      </c>
      <c r="P306" t="s">
        <v>69</v>
      </c>
      <c r="Q306" t="s">
        <v>60</v>
      </c>
      <c r="R306" t="s">
        <v>104</v>
      </c>
      <c r="S306" t="s">
        <v>71</v>
      </c>
      <c r="V306">
        <v>1.895</v>
      </c>
      <c r="W306">
        <v>1.145</v>
      </c>
      <c r="X306">
        <v>1.5</v>
      </c>
      <c r="Y306">
        <v>1.54</v>
      </c>
      <c r="Z306">
        <v>2.25</v>
      </c>
      <c r="AA306">
        <v>2.0920000000000001</v>
      </c>
      <c r="AB306">
        <v>1.224</v>
      </c>
      <c r="AG306" t="s">
        <v>1844</v>
      </c>
      <c r="AH306" t="s">
        <v>1844</v>
      </c>
      <c r="AI306" t="s">
        <v>1844</v>
      </c>
      <c r="AU306">
        <f t="shared" si="80"/>
        <v>1.895</v>
      </c>
      <c r="AV306">
        <f t="shared" si="81"/>
        <v>1.145</v>
      </c>
      <c r="AW306">
        <f t="shared" si="82"/>
        <v>1.5</v>
      </c>
      <c r="AX306" t="b">
        <f t="shared" si="83"/>
        <v>0</v>
      </c>
      <c r="AY306">
        <f t="shared" si="84"/>
        <v>1.54</v>
      </c>
      <c r="AZ306" t="b">
        <f t="shared" si="85"/>
        <v>0</v>
      </c>
      <c r="BA306" t="b">
        <f t="shared" si="86"/>
        <v>0</v>
      </c>
      <c r="BB306" t="b">
        <f t="shared" si="87"/>
        <v>0</v>
      </c>
      <c r="BC306" t="b">
        <f t="shared" si="88"/>
        <v>0</v>
      </c>
      <c r="BD306" t="b">
        <f t="shared" si="89"/>
        <v>0</v>
      </c>
      <c r="BE306" t="b">
        <f t="shared" si="90"/>
        <v>0</v>
      </c>
      <c r="BF306" t="b">
        <f t="shared" si="91"/>
        <v>0</v>
      </c>
      <c r="BG306" t="b">
        <f t="shared" si="92"/>
        <v>0</v>
      </c>
      <c r="BH306" t="b">
        <f t="shared" si="93"/>
        <v>0</v>
      </c>
      <c r="BI306" t="b">
        <f t="shared" si="94"/>
        <v>0</v>
      </c>
      <c r="BJ306" t="b">
        <f t="shared" si="95"/>
        <v>0</v>
      </c>
      <c r="BK306" t="b">
        <f t="shared" si="96"/>
        <v>0</v>
      </c>
      <c r="BL306">
        <f t="shared" si="97"/>
        <v>2.25</v>
      </c>
      <c r="BM306">
        <f t="shared" si="98"/>
        <v>2.0920000000000001</v>
      </c>
      <c r="BN306">
        <f t="shared" si="99"/>
        <v>1.224</v>
      </c>
    </row>
    <row r="307" spans="1:66" ht="14.2" customHeight="1" x14ac:dyDescent="0.55000000000000004">
      <c r="A307" s="163"/>
      <c r="B307" s="217"/>
      <c r="C307" s="36"/>
      <c r="D307" s="36"/>
      <c r="E307" s="36"/>
      <c r="F307" s="216"/>
      <c r="G307" s="160"/>
      <c r="H307" s="152"/>
      <c r="I307" s="152"/>
      <c r="J307" s="93" t="s">
        <v>816</v>
      </c>
      <c r="M307" t="s">
        <v>157</v>
      </c>
      <c r="N307" t="s">
        <v>94</v>
      </c>
      <c r="O307" t="s">
        <v>108</v>
      </c>
      <c r="P307" t="s">
        <v>156</v>
      </c>
      <c r="Q307" t="s">
        <v>131</v>
      </c>
      <c r="R307" t="s">
        <v>130</v>
      </c>
      <c r="S307" t="s">
        <v>93</v>
      </c>
      <c r="V307">
        <v>1.724</v>
      </c>
      <c r="W307">
        <v>1.9530000000000001</v>
      </c>
      <c r="X307">
        <v>1.7010000000000001</v>
      </c>
      <c r="Y307">
        <v>1.2749999999999999</v>
      </c>
      <c r="Z307">
        <v>1.1539999999999999</v>
      </c>
      <c r="AA307">
        <v>1.2849999999999999</v>
      </c>
      <c r="AB307">
        <v>1.462</v>
      </c>
      <c r="AK307" t="s">
        <v>1855</v>
      </c>
      <c r="AU307" t="b">
        <f t="shared" si="80"/>
        <v>0</v>
      </c>
      <c r="AV307" t="b">
        <f t="shared" si="81"/>
        <v>0</v>
      </c>
      <c r="AW307" t="b">
        <f t="shared" si="82"/>
        <v>0</v>
      </c>
      <c r="AX307" t="b">
        <f t="shared" si="83"/>
        <v>0</v>
      </c>
      <c r="AY307" t="b">
        <f t="shared" si="84"/>
        <v>0</v>
      </c>
      <c r="AZ307">
        <f t="shared" si="85"/>
        <v>1.724</v>
      </c>
      <c r="BA307">
        <f t="shared" si="86"/>
        <v>1.9530000000000001</v>
      </c>
      <c r="BB307">
        <f t="shared" si="87"/>
        <v>1.7010000000000001</v>
      </c>
      <c r="BC307">
        <f t="shared" si="88"/>
        <v>1.2749999999999999</v>
      </c>
      <c r="BD307" t="b">
        <f t="shared" si="89"/>
        <v>0</v>
      </c>
      <c r="BE307" t="b">
        <f t="shared" si="90"/>
        <v>0</v>
      </c>
      <c r="BF307" t="b">
        <f t="shared" si="91"/>
        <v>0</v>
      </c>
      <c r="BG307">
        <f t="shared" si="92"/>
        <v>1.462</v>
      </c>
      <c r="BH307">
        <f t="shared" si="93"/>
        <v>1.2849999999999999</v>
      </c>
      <c r="BI307">
        <f t="shared" si="94"/>
        <v>1.1539999999999999</v>
      </c>
      <c r="BJ307" t="b">
        <f t="shared" si="95"/>
        <v>0</v>
      </c>
      <c r="BK307" t="b">
        <f t="shared" si="96"/>
        <v>0</v>
      </c>
      <c r="BL307" t="b">
        <f t="shared" si="97"/>
        <v>0</v>
      </c>
      <c r="BM307" t="b">
        <f t="shared" si="98"/>
        <v>0</v>
      </c>
      <c r="BN307" t="b">
        <f t="shared" si="99"/>
        <v>0</v>
      </c>
    </row>
    <row r="308" spans="1:66" ht="14.2" customHeight="1" x14ac:dyDescent="0.55000000000000004">
      <c r="A308" s="163">
        <v>68</v>
      </c>
      <c r="B308" s="220" t="s">
        <v>818</v>
      </c>
      <c r="C308" s="36"/>
      <c r="D308" s="36"/>
      <c r="E308" s="36"/>
      <c r="F308" s="171" t="s">
        <v>819</v>
      </c>
      <c r="G308" s="160">
        <v>7.3</v>
      </c>
      <c r="H308" s="152" t="s">
        <v>820</v>
      </c>
      <c r="I308" s="152" t="s">
        <v>34</v>
      </c>
      <c r="J308" t="s">
        <v>821</v>
      </c>
      <c r="M308" t="s">
        <v>156</v>
      </c>
      <c r="N308" t="s">
        <v>108</v>
      </c>
      <c r="O308" t="s">
        <v>94</v>
      </c>
      <c r="P308" t="s">
        <v>157</v>
      </c>
      <c r="Q308" t="s">
        <v>93</v>
      </c>
      <c r="R308" t="s">
        <v>92</v>
      </c>
      <c r="S308" t="s">
        <v>131</v>
      </c>
      <c r="V308">
        <v>0.94799999999999995</v>
      </c>
      <c r="W308">
        <v>1.6579999999999999</v>
      </c>
      <c r="X308">
        <v>1.579</v>
      </c>
      <c r="Y308">
        <v>1.3819999999999999</v>
      </c>
      <c r="Z308">
        <v>1.579</v>
      </c>
      <c r="AA308">
        <v>1.4610000000000001</v>
      </c>
      <c r="AB308">
        <v>1.4219999999999999</v>
      </c>
      <c r="AU308" t="b">
        <f t="shared" si="80"/>
        <v>0</v>
      </c>
      <c r="AV308" t="b">
        <f t="shared" si="81"/>
        <v>0</v>
      </c>
      <c r="AW308" t="b">
        <f t="shared" si="82"/>
        <v>0</v>
      </c>
      <c r="AX308" t="b">
        <f t="shared" si="83"/>
        <v>0</v>
      </c>
      <c r="AY308" t="b">
        <f t="shared" si="84"/>
        <v>0</v>
      </c>
      <c r="AZ308">
        <f t="shared" si="85"/>
        <v>1.3819999999999999</v>
      </c>
      <c r="BA308">
        <f t="shared" si="86"/>
        <v>1.579</v>
      </c>
      <c r="BB308">
        <f t="shared" si="87"/>
        <v>1.6579999999999999</v>
      </c>
      <c r="BC308">
        <f t="shared" si="88"/>
        <v>0.94799999999999995</v>
      </c>
      <c r="BD308" t="b">
        <f t="shared" si="89"/>
        <v>0</v>
      </c>
      <c r="BE308" t="b">
        <f t="shared" si="90"/>
        <v>0</v>
      </c>
      <c r="BF308">
        <f t="shared" si="91"/>
        <v>1.4610000000000001</v>
      </c>
      <c r="BG308">
        <f t="shared" si="92"/>
        <v>1.579</v>
      </c>
      <c r="BH308" t="b">
        <f t="shared" si="93"/>
        <v>0</v>
      </c>
      <c r="BI308">
        <f t="shared" si="94"/>
        <v>1.4219999999999999</v>
      </c>
      <c r="BJ308" t="b">
        <f t="shared" si="95"/>
        <v>0</v>
      </c>
      <c r="BK308" t="b">
        <f t="shared" si="96"/>
        <v>0</v>
      </c>
      <c r="BL308" t="b">
        <f t="shared" si="97"/>
        <v>0</v>
      </c>
      <c r="BM308" t="b">
        <f t="shared" si="98"/>
        <v>0</v>
      </c>
      <c r="BN308" t="b">
        <f t="shared" si="99"/>
        <v>0</v>
      </c>
    </row>
    <row r="309" spans="1:66" ht="14.2" customHeight="1" x14ac:dyDescent="0.55000000000000004">
      <c r="A309" s="163"/>
      <c r="B309" s="170"/>
      <c r="C309" s="36"/>
      <c r="D309" s="36"/>
      <c r="E309" s="36"/>
      <c r="F309" s="171"/>
      <c r="G309" s="160"/>
      <c r="H309" s="152"/>
      <c r="I309" s="152"/>
      <c r="J309" t="s">
        <v>822</v>
      </c>
      <c r="M309" t="s">
        <v>99</v>
      </c>
      <c r="N309" t="s">
        <v>70</v>
      </c>
      <c r="O309" t="s">
        <v>69</v>
      </c>
      <c r="P309" t="s">
        <v>71</v>
      </c>
      <c r="Q309" t="s">
        <v>104</v>
      </c>
      <c r="R309" t="s">
        <v>60</v>
      </c>
      <c r="V309">
        <v>1.7769999999999999</v>
      </c>
      <c r="W309">
        <v>1.343</v>
      </c>
      <c r="X309">
        <v>1.4219999999999999</v>
      </c>
      <c r="Y309">
        <v>1.4610000000000001</v>
      </c>
      <c r="Z309">
        <v>1.4610000000000001</v>
      </c>
      <c r="AA309">
        <v>1.3420000000000001</v>
      </c>
      <c r="AU309" t="b">
        <f t="shared" si="80"/>
        <v>0</v>
      </c>
      <c r="AV309" t="b">
        <f t="shared" si="81"/>
        <v>0</v>
      </c>
      <c r="AW309">
        <f t="shared" si="82"/>
        <v>1.7769999999999999</v>
      </c>
      <c r="AX309">
        <f t="shared" si="83"/>
        <v>1.343</v>
      </c>
      <c r="AY309">
        <f t="shared" si="84"/>
        <v>1.4219999999999999</v>
      </c>
      <c r="AZ309" t="b">
        <f t="shared" si="85"/>
        <v>0</v>
      </c>
      <c r="BA309" t="b">
        <f t="shared" si="86"/>
        <v>0</v>
      </c>
      <c r="BB309" t="b">
        <f t="shared" si="87"/>
        <v>0</v>
      </c>
      <c r="BC309" t="b">
        <f t="shared" si="88"/>
        <v>0</v>
      </c>
      <c r="BD309" t="b">
        <f t="shared" si="89"/>
        <v>0</v>
      </c>
      <c r="BE309" t="b">
        <f t="shared" si="90"/>
        <v>0</v>
      </c>
      <c r="BF309" t="b">
        <f t="shared" si="91"/>
        <v>0</v>
      </c>
      <c r="BG309" t="b">
        <f t="shared" si="92"/>
        <v>0</v>
      </c>
      <c r="BH309" t="b">
        <f t="shared" si="93"/>
        <v>0</v>
      </c>
      <c r="BI309" t="b">
        <f t="shared" si="94"/>
        <v>0</v>
      </c>
      <c r="BJ309" t="b">
        <f t="shared" si="95"/>
        <v>0</v>
      </c>
      <c r="BK309" t="b">
        <f t="shared" si="96"/>
        <v>0</v>
      </c>
      <c r="BL309">
        <f t="shared" si="97"/>
        <v>1.3420000000000001</v>
      </c>
      <c r="BM309">
        <f t="shared" si="98"/>
        <v>1.4610000000000001</v>
      </c>
      <c r="BN309">
        <f t="shared" si="99"/>
        <v>1.4610000000000001</v>
      </c>
    </row>
    <row r="310" spans="1:66" ht="14.2" customHeight="1" x14ac:dyDescent="0.55000000000000004">
      <c r="A310" s="163"/>
      <c r="B310" s="170"/>
      <c r="C310" s="36" t="s">
        <v>823</v>
      </c>
      <c r="D310" s="36"/>
      <c r="E310" s="36" t="s">
        <v>824</v>
      </c>
      <c r="F310" s="171"/>
      <c r="G310" s="156">
        <v>7.11</v>
      </c>
      <c r="H310" s="152" t="s">
        <v>825</v>
      </c>
      <c r="I310" s="152"/>
      <c r="J310" t="s">
        <v>826</v>
      </c>
      <c r="M310" t="s">
        <v>100</v>
      </c>
      <c r="N310" t="s">
        <v>98</v>
      </c>
      <c r="O310" t="s">
        <v>99</v>
      </c>
      <c r="P310" t="s">
        <v>70</v>
      </c>
      <c r="Q310" t="s">
        <v>69</v>
      </c>
      <c r="R310" t="s">
        <v>60</v>
      </c>
      <c r="S310" t="s">
        <v>104</v>
      </c>
      <c r="T310" t="s">
        <v>71</v>
      </c>
      <c r="V310">
        <v>1.5389999999999999</v>
      </c>
      <c r="W310">
        <v>1.579</v>
      </c>
      <c r="X310">
        <v>1.5389999999999999</v>
      </c>
      <c r="Y310">
        <v>1.5389999999999999</v>
      </c>
      <c r="Z310">
        <v>1.421</v>
      </c>
      <c r="AA310">
        <v>1.579</v>
      </c>
      <c r="AB310">
        <v>1.343</v>
      </c>
      <c r="AC310">
        <v>1.264</v>
      </c>
      <c r="AG310" t="s">
        <v>1846</v>
      </c>
      <c r="AU310">
        <f t="shared" si="80"/>
        <v>1.5389999999999999</v>
      </c>
      <c r="AV310">
        <f t="shared" si="81"/>
        <v>1.579</v>
      </c>
      <c r="AW310">
        <f t="shared" si="82"/>
        <v>1.5389999999999999</v>
      </c>
      <c r="AX310">
        <f t="shared" si="83"/>
        <v>1.5389999999999999</v>
      </c>
      <c r="AY310">
        <f t="shared" si="84"/>
        <v>1.421</v>
      </c>
      <c r="AZ310" t="b">
        <f t="shared" si="85"/>
        <v>0</v>
      </c>
      <c r="BA310" t="b">
        <f t="shared" si="86"/>
        <v>0</v>
      </c>
      <c r="BB310" t="b">
        <f t="shared" si="87"/>
        <v>0</v>
      </c>
      <c r="BC310" t="b">
        <f t="shared" si="88"/>
        <v>0</v>
      </c>
      <c r="BD310" t="b">
        <f t="shared" si="89"/>
        <v>0</v>
      </c>
      <c r="BE310" t="b">
        <f t="shared" si="90"/>
        <v>0</v>
      </c>
      <c r="BF310" t="b">
        <f t="shared" si="91"/>
        <v>0</v>
      </c>
      <c r="BG310" t="b">
        <f t="shared" si="92"/>
        <v>0</v>
      </c>
      <c r="BH310" t="b">
        <f t="shared" si="93"/>
        <v>0</v>
      </c>
      <c r="BI310" t="b">
        <f t="shared" si="94"/>
        <v>0</v>
      </c>
      <c r="BJ310" t="b">
        <f t="shared" si="95"/>
        <v>0</v>
      </c>
      <c r="BK310" t="b">
        <f t="shared" si="96"/>
        <v>0</v>
      </c>
      <c r="BL310">
        <f t="shared" si="97"/>
        <v>1.579</v>
      </c>
      <c r="BM310">
        <f t="shared" si="98"/>
        <v>1.343</v>
      </c>
      <c r="BN310">
        <f t="shared" si="99"/>
        <v>1.264</v>
      </c>
    </row>
    <row r="311" spans="1:66" ht="14.2" customHeight="1" x14ac:dyDescent="0.55000000000000004">
      <c r="A311" s="163"/>
      <c r="B311" s="170"/>
      <c r="C311" s="36"/>
      <c r="D311" s="36"/>
      <c r="E311" s="36"/>
      <c r="F311" s="85"/>
      <c r="G311" s="156"/>
      <c r="H311" s="152"/>
      <c r="I311" s="152"/>
      <c r="J311" t="s">
        <v>827</v>
      </c>
      <c r="M311" t="s">
        <v>157</v>
      </c>
      <c r="N311" t="s">
        <v>94</v>
      </c>
      <c r="O311" t="s">
        <v>108</v>
      </c>
      <c r="P311" t="s">
        <v>156</v>
      </c>
      <c r="Q311" t="s">
        <v>155</v>
      </c>
      <c r="R311" t="s">
        <v>131</v>
      </c>
      <c r="S311" t="s">
        <v>130</v>
      </c>
      <c r="T311" t="s">
        <v>93</v>
      </c>
      <c r="V311">
        <v>1.5009999999999999</v>
      </c>
      <c r="W311">
        <v>2.0139999999999998</v>
      </c>
      <c r="X311">
        <v>2.29</v>
      </c>
      <c r="Y311">
        <v>1.6970000000000001</v>
      </c>
      <c r="Z311">
        <v>1.6180000000000001</v>
      </c>
      <c r="AA311">
        <v>0.98799999999999999</v>
      </c>
      <c r="AB311">
        <v>1.224</v>
      </c>
      <c r="AC311">
        <v>1.2629999999999999</v>
      </c>
      <c r="AG311" t="s">
        <v>1846</v>
      </c>
      <c r="AU311" t="b">
        <f t="shared" si="80"/>
        <v>0</v>
      </c>
      <c r="AV311" t="b">
        <f t="shared" si="81"/>
        <v>0</v>
      </c>
      <c r="AW311" t="b">
        <f t="shared" si="82"/>
        <v>0</v>
      </c>
      <c r="AX311" t="b">
        <f t="shared" si="83"/>
        <v>0</v>
      </c>
      <c r="AY311" t="b">
        <f t="shared" si="84"/>
        <v>0</v>
      </c>
      <c r="AZ311">
        <f t="shared" si="85"/>
        <v>1.5009999999999999</v>
      </c>
      <c r="BA311">
        <f t="shared" si="86"/>
        <v>2.0139999999999998</v>
      </c>
      <c r="BB311">
        <f t="shared" si="87"/>
        <v>2.29</v>
      </c>
      <c r="BC311">
        <f t="shared" si="88"/>
        <v>1.6970000000000001</v>
      </c>
      <c r="BD311">
        <f t="shared" si="89"/>
        <v>1.6180000000000001</v>
      </c>
      <c r="BE311" t="b">
        <f t="shared" si="90"/>
        <v>0</v>
      </c>
      <c r="BF311" t="b">
        <f t="shared" si="91"/>
        <v>0</v>
      </c>
      <c r="BG311">
        <f t="shared" si="92"/>
        <v>1.2629999999999999</v>
      </c>
      <c r="BH311">
        <f t="shared" si="93"/>
        <v>1.224</v>
      </c>
      <c r="BI311">
        <f t="shared" si="94"/>
        <v>0.98799999999999999</v>
      </c>
      <c r="BJ311" t="b">
        <f t="shared" si="95"/>
        <v>0</v>
      </c>
      <c r="BK311" t="b">
        <f t="shared" si="96"/>
        <v>0</v>
      </c>
      <c r="BL311" t="b">
        <f t="shared" si="97"/>
        <v>0</v>
      </c>
      <c r="BM311" t="b">
        <f t="shared" si="98"/>
        <v>0</v>
      </c>
      <c r="BN311" t="b">
        <f t="shared" si="99"/>
        <v>0</v>
      </c>
    </row>
    <row r="312" spans="1:66" ht="14.2" customHeight="1" x14ac:dyDescent="0.55000000000000004">
      <c r="A312" s="163"/>
      <c r="B312" s="163" t="s">
        <v>828</v>
      </c>
      <c r="F312" s="152" t="s">
        <v>829</v>
      </c>
      <c r="G312" s="102">
        <v>7.1</v>
      </c>
      <c r="H312" s="83" t="s">
        <v>830</v>
      </c>
      <c r="I312" s="152" t="s">
        <v>39</v>
      </c>
      <c r="J312" s="219" t="s">
        <v>346</v>
      </c>
      <c r="AU312" t="b">
        <f t="shared" si="80"/>
        <v>0</v>
      </c>
      <c r="AV312" t="b">
        <f t="shared" si="81"/>
        <v>0</v>
      </c>
      <c r="AW312" t="b">
        <f t="shared" si="82"/>
        <v>0</v>
      </c>
      <c r="AX312" t="b">
        <f t="shared" si="83"/>
        <v>0</v>
      </c>
      <c r="AY312" t="b">
        <f t="shared" si="84"/>
        <v>0</v>
      </c>
      <c r="AZ312" t="b">
        <f t="shared" si="85"/>
        <v>0</v>
      </c>
      <c r="BA312" t="b">
        <f t="shared" si="86"/>
        <v>0</v>
      </c>
      <c r="BB312" t="b">
        <f t="shared" si="87"/>
        <v>0</v>
      </c>
      <c r="BC312" t="b">
        <f t="shared" si="88"/>
        <v>0</v>
      </c>
      <c r="BD312" t="b">
        <f t="shared" si="89"/>
        <v>0</v>
      </c>
      <c r="BE312" t="b">
        <f t="shared" si="90"/>
        <v>0</v>
      </c>
      <c r="BF312" t="b">
        <f t="shared" si="91"/>
        <v>0</v>
      </c>
      <c r="BG312" t="b">
        <f t="shared" si="92"/>
        <v>0</v>
      </c>
      <c r="BH312" t="b">
        <f t="shared" si="93"/>
        <v>0</v>
      </c>
      <c r="BI312" t="b">
        <f t="shared" si="94"/>
        <v>0</v>
      </c>
      <c r="BJ312" t="b">
        <f t="shared" si="95"/>
        <v>0</v>
      </c>
      <c r="BK312" t="b">
        <f t="shared" si="96"/>
        <v>0</v>
      </c>
      <c r="BL312" t="b">
        <f t="shared" si="97"/>
        <v>0</v>
      </c>
      <c r="BM312" t="b">
        <f t="shared" si="98"/>
        <v>0</v>
      </c>
      <c r="BN312" t="b">
        <f t="shared" si="99"/>
        <v>0</v>
      </c>
    </row>
    <row r="313" spans="1:66" ht="14.2" customHeight="1" x14ac:dyDescent="0.55000000000000004">
      <c r="A313" s="163"/>
      <c r="B313" s="163"/>
      <c r="F313" s="152"/>
      <c r="G313" s="102">
        <v>8.1</v>
      </c>
      <c r="H313" s="83" t="s">
        <v>831</v>
      </c>
      <c r="I313" s="152"/>
      <c r="J313" s="219"/>
      <c r="AP313" t="s">
        <v>832</v>
      </c>
      <c r="AU313" t="b">
        <f t="shared" si="80"/>
        <v>0</v>
      </c>
      <c r="AV313" t="b">
        <f t="shared" si="81"/>
        <v>0</v>
      </c>
      <c r="AW313" t="b">
        <f t="shared" si="82"/>
        <v>0</v>
      </c>
      <c r="AX313" t="b">
        <f t="shared" si="83"/>
        <v>0</v>
      </c>
      <c r="AY313" t="b">
        <f t="shared" si="84"/>
        <v>0</v>
      </c>
      <c r="AZ313" t="b">
        <f t="shared" si="85"/>
        <v>0</v>
      </c>
      <c r="BA313" t="b">
        <f t="shared" si="86"/>
        <v>0</v>
      </c>
      <c r="BB313" t="b">
        <f t="shared" si="87"/>
        <v>0</v>
      </c>
      <c r="BC313" t="b">
        <f t="shared" si="88"/>
        <v>0</v>
      </c>
      <c r="BD313" t="b">
        <f t="shared" si="89"/>
        <v>0</v>
      </c>
      <c r="BE313" t="b">
        <f t="shared" si="90"/>
        <v>0</v>
      </c>
      <c r="BF313" t="b">
        <f t="shared" si="91"/>
        <v>0</v>
      </c>
      <c r="BG313" t="b">
        <f t="shared" si="92"/>
        <v>0</v>
      </c>
      <c r="BH313" t="b">
        <f t="shared" si="93"/>
        <v>0</v>
      </c>
      <c r="BI313" t="b">
        <f t="shared" si="94"/>
        <v>0</v>
      </c>
      <c r="BJ313" t="b">
        <f t="shared" si="95"/>
        <v>0</v>
      </c>
      <c r="BK313" t="b">
        <f t="shared" si="96"/>
        <v>0</v>
      </c>
      <c r="BL313" t="b">
        <f t="shared" si="97"/>
        <v>0</v>
      </c>
      <c r="BM313" t="b">
        <f t="shared" si="98"/>
        <v>0</v>
      </c>
      <c r="BN313" t="b">
        <f t="shared" si="99"/>
        <v>0</v>
      </c>
    </row>
    <row r="314" spans="1:66" ht="14.2" customHeight="1" x14ac:dyDescent="0.55000000000000004">
      <c r="A314" s="163">
        <v>69</v>
      </c>
      <c r="B314" s="170" t="s">
        <v>833</v>
      </c>
      <c r="C314" s="36"/>
      <c r="D314" s="36"/>
      <c r="E314" s="36"/>
      <c r="F314" s="171" t="s">
        <v>834</v>
      </c>
      <c r="G314" s="152">
        <v>5.7</v>
      </c>
      <c r="H314" s="152" t="s">
        <v>721</v>
      </c>
      <c r="I314" s="152" t="s">
        <v>34</v>
      </c>
      <c r="J314" t="s">
        <v>835</v>
      </c>
      <c r="M314" t="s">
        <v>157</v>
      </c>
      <c r="N314" t="s">
        <v>94</v>
      </c>
      <c r="O314" t="s">
        <v>92</v>
      </c>
      <c r="V314">
        <v>1.5009999999999999</v>
      </c>
      <c r="W314">
        <v>1.026</v>
      </c>
      <c r="X314">
        <v>0.97399999999999998</v>
      </c>
      <c r="AU314" t="b">
        <f t="shared" si="80"/>
        <v>0</v>
      </c>
      <c r="AV314" t="b">
        <f t="shared" si="81"/>
        <v>0</v>
      </c>
      <c r="AW314" t="b">
        <f t="shared" si="82"/>
        <v>0</v>
      </c>
      <c r="AX314" t="b">
        <f t="shared" si="83"/>
        <v>0</v>
      </c>
      <c r="AY314" t="b">
        <f t="shared" si="84"/>
        <v>0</v>
      </c>
      <c r="AZ314">
        <f t="shared" si="85"/>
        <v>1.5009999999999999</v>
      </c>
      <c r="BA314">
        <f t="shared" si="86"/>
        <v>1.026</v>
      </c>
      <c r="BB314" t="b">
        <f t="shared" si="87"/>
        <v>0</v>
      </c>
      <c r="BC314" t="b">
        <f t="shared" si="88"/>
        <v>0</v>
      </c>
      <c r="BD314" t="b">
        <f t="shared" si="89"/>
        <v>0</v>
      </c>
      <c r="BE314" t="b">
        <f t="shared" si="90"/>
        <v>0</v>
      </c>
      <c r="BF314">
        <f t="shared" si="91"/>
        <v>0.97399999999999998</v>
      </c>
      <c r="BG314" t="b">
        <f t="shared" si="92"/>
        <v>0</v>
      </c>
      <c r="BH314" t="b">
        <f t="shared" si="93"/>
        <v>0</v>
      </c>
      <c r="BI314" t="b">
        <f t="shared" si="94"/>
        <v>0</v>
      </c>
      <c r="BJ314" t="b">
        <f t="shared" si="95"/>
        <v>0</v>
      </c>
      <c r="BK314" t="b">
        <f t="shared" si="96"/>
        <v>0</v>
      </c>
      <c r="BL314" t="b">
        <f t="shared" si="97"/>
        <v>0</v>
      </c>
      <c r="BM314" t="b">
        <f t="shared" si="98"/>
        <v>0</v>
      </c>
      <c r="BN314" t="b">
        <f t="shared" si="99"/>
        <v>0</v>
      </c>
    </row>
    <row r="315" spans="1:66" ht="14.2" customHeight="1" x14ac:dyDescent="0.55000000000000004">
      <c r="A315" s="163"/>
      <c r="B315" s="170"/>
      <c r="C315" s="36"/>
      <c r="D315" s="36"/>
      <c r="E315" s="36" t="s">
        <v>836</v>
      </c>
      <c r="F315" s="171"/>
      <c r="G315" s="152"/>
      <c r="H315" s="152"/>
      <c r="I315" s="152"/>
      <c r="J315" t="s">
        <v>837</v>
      </c>
      <c r="M315" t="s">
        <v>100</v>
      </c>
      <c r="N315" t="s">
        <v>98</v>
      </c>
      <c r="O315" t="s">
        <v>97</v>
      </c>
      <c r="P315" t="s">
        <v>60</v>
      </c>
      <c r="V315">
        <v>1.3160000000000001</v>
      </c>
      <c r="W315">
        <v>1.264</v>
      </c>
      <c r="X315">
        <v>1.105</v>
      </c>
      <c r="Y315">
        <v>1.224</v>
      </c>
      <c r="AU315">
        <f t="shared" si="80"/>
        <v>1.3160000000000001</v>
      </c>
      <c r="AV315">
        <f t="shared" si="81"/>
        <v>1.264</v>
      </c>
      <c r="AW315" t="b">
        <f t="shared" si="82"/>
        <v>0</v>
      </c>
      <c r="AX315" t="b">
        <f t="shared" si="83"/>
        <v>0</v>
      </c>
      <c r="AY315" t="b">
        <f t="shared" si="84"/>
        <v>0</v>
      </c>
      <c r="AZ315" t="b">
        <f t="shared" si="85"/>
        <v>0</v>
      </c>
      <c r="BA315" t="b">
        <f t="shared" si="86"/>
        <v>0</v>
      </c>
      <c r="BB315" t="b">
        <f t="shared" si="87"/>
        <v>0</v>
      </c>
      <c r="BC315" t="b">
        <f t="shared" si="88"/>
        <v>0</v>
      </c>
      <c r="BD315" t="b">
        <f t="shared" si="89"/>
        <v>0</v>
      </c>
      <c r="BE315" t="b">
        <f t="shared" si="90"/>
        <v>0</v>
      </c>
      <c r="BF315" t="b">
        <f t="shared" si="91"/>
        <v>0</v>
      </c>
      <c r="BG315" t="b">
        <f t="shared" si="92"/>
        <v>0</v>
      </c>
      <c r="BH315" t="b">
        <f t="shared" si="93"/>
        <v>0</v>
      </c>
      <c r="BI315" t="b">
        <f t="shared" si="94"/>
        <v>0</v>
      </c>
      <c r="BJ315" t="b">
        <f t="shared" si="95"/>
        <v>0</v>
      </c>
      <c r="BK315">
        <f t="shared" si="96"/>
        <v>1.105</v>
      </c>
      <c r="BL315">
        <f t="shared" si="97"/>
        <v>1.224</v>
      </c>
      <c r="BM315" t="b">
        <f t="shared" si="98"/>
        <v>0</v>
      </c>
      <c r="BN315" t="b">
        <f t="shared" si="99"/>
        <v>0</v>
      </c>
    </row>
    <row r="316" spans="1:66" ht="14.2" customHeight="1" x14ac:dyDescent="0.55000000000000004">
      <c r="A316" s="163"/>
      <c r="B316" s="170"/>
      <c r="C316" s="36"/>
      <c r="D316" s="36"/>
      <c r="E316" s="36"/>
      <c r="F316" s="171"/>
      <c r="G316" s="84">
        <v>6.3</v>
      </c>
      <c r="H316" s="83" t="s">
        <v>838</v>
      </c>
      <c r="I316" s="152"/>
      <c r="J316" s="93" t="s">
        <v>839</v>
      </c>
      <c r="M316" t="s">
        <v>100</v>
      </c>
      <c r="N316" t="s">
        <v>98</v>
      </c>
      <c r="O316" t="s">
        <v>99</v>
      </c>
      <c r="P316" t="s">
        <v>60</v>
      </c>
      <c r="V316">
        <v>1.474</v>
      </c>
      <c r="W316">
        <v>1.4750000000000001</v>
      </c>
      <c r="X316">
        <v>1.5269999999999999</v>
      </c>
      <c r="Y316">
        <v>1.2629999999999999</v>
      </c>
      <c r="AU316">
        <f t="shared" si="80"/>
        <v>1.474</v>
      </c>
      <c r="AV316">
        <f t="shared" si="81"/>
        <v>1.4750000000000001</v>
      </c>
      <c r="AW316">
        <f t="shared" si="82"/>
        <v>1.5269999999999999</v>
      </c>
      <c r="AX316" t="b">
        <f t="shared" si="83"/>
        <v>0</v>
      </c>
      <c r="AY316" t="b">
        <f t="shared" si="84"/>
        <v>0</v>
      </c>
      <c r="AZ316" t="b">
        <f t="shared" si="85"/>
        <v>0</v>
      </c>
      <c r="BA316" t="b">
        <f t="shared" si="86"/>
        <v>0</v>
      </c>
      <c r="BB316" t="b">
        <f t="shared" si="87"/>
        <v>0</v>
      </c>
      <c r="BC316" t="b">
        <f t="shared" si="88"/>
        <v>0</v>
      </c>
      <c r="BD316" t="b">
        <f t="shared" si="89"/>
        <v>0</v>
      </c>
      <c r="BE316" t="b">
        <f t="shared" si="90"/>
        <v>0</v>
      </c>
      <c r="BF316" t="b">
        <f t="shared" si="91"/>
        <v>0</v>
      </c>
      <c r="BG316" t="b">
        <f t="shared" si="92"/>
        <v>0</v>
      </c>
      <c r="BH316" t="b">
        <f t="shared" si="93"/>
        <v>0</v>
      </c>
      <c r="BI316" t="b">
        <f t="shared" si="94"/>
        <v>0</v>
      </c>
      <c r="BJ316" t="b">
        <f t="shared" si="95"/>
        <v>0</v>
      </c>
      <c r="BK316" t="b">
        <f t="shared" si="96"/>
        <v>0</v>
      </c>
      <c r="BL316">
        <f t="shared" si="97"/>
        <v>1.2629999999999999</v>
      </c>
      <c r="BM316" t="b">
        <f t="shared" si="98"/>
        <v>0</v>
      </c>
      <c r="BN316" t="b">
        <f t="shared" si="99"/>
        <v>0</v>
      </c>
    </row>
    <row r="317" spans="1:66" ht="14.2" customHeight="1" x14ac:dyDescent="0.55000000000000004">
      <c r="A317" s="163">
        <v>70</v>
      </c>
      <c r="B317" s="163" t="s">
        <v>840</v>
      </c>
      <c r="F317" s="152" t="s">
        <v>841</v>
      </c>
      <c r="G317" s="161">
        <v>10</v>
      </c>
      <c r="H317" s="152" t="s">
        <v>842</v>
      </c>
      <c r="I317" s="152" t="s">
        <v>39</v>
      </c>
      <c r="J317" t="s">
        <v>843</v>
      </c>
      <c r="M317" t="s">
        <v>99</v>
      </c>
      <c r="N317" t="s">
        <v>69</v>
      </c>
      <c r="O317" t="s">
        <v>104</v>
      </c>
      <c r="P317" t="s">
        <v>71</v>
      </c>
      <c r="V317">
        <v>1.6319999999999999</v>
      </c>
      <c r="W317">
        <v>1.895</v>
      </c>
      <c r="X317">
        <v>1.643</v>
      </c>
      <c r="Y317">
        <v>0.89600000000000002</v>
      </c>
      <c r="AE317" t="s">
        <v>1846</v>
      </c>
      <c r="AF317" t="s">
        <v>1846</v>
      </c>
      <c r="AG317" t="s">
        <v>1846</v>
      </c>
      <c r="AH317" t="s">
        <v>1846</v>
      </c>
      <c r="AU317" t="b">
        <f t="shared" si="80"/>
        <v>0</v>
      </c>
      <c r="AV317" t="b">
        <f t="shared" si="81"/>
        <v>0</v>
      </c>
      <c r="AW317">
        <f t="shared" si="82"/>
        <v>1.6319999999999999</v>
      </c>
      <c r="AX317" t="b">
        <f t="shared" si="83"/>
        <v>0</v>
      </c>
      <c r="AY317">
        <f t="shared" si="84"/>
        <v>1.895</v>
      </c>
      <c r="AZ317" t="b">
        <f t="shared" si="85"/>
        <v>0</v>
      </c>
      <c r="BA317" t="b">
        <f t="shared" si="86"/>
        <v>0</v>
      </c>
      <c r="BB317" t="b">
        <f t="shared" si="87"/>
        <v>0</v>
      </c>
      <c r="BC317" t="b">
        <f t="shared" si="88"/>
        <v>0</v>
      </c>
      <c r="BD317" t="b">
        <f t="shared" si="89"/>
        <v>0</v>
      </c>
      <c r="BE317" t="b">
        <f t="shared" si="90"/>
        <v>0</v>
      </c>
      <c r="BF317" t="b">
        <f t="shared" si="91"/>
        <v>0</v>
      </c>
      <c r="BG317" t="b">
        <f t="shared" si="92"/>
        <v>0</v>
      </c>
      <c r="BH317" t="b">
        <f t="shared" si="93"/>
        <v>0</v>
      </c>
      <c r="BI317" t="b">
        <f t="shared" si="94"/>
        <v>0</v>
      </c>
      <c r="BJ317" t="b">
        <f t="shared" si="95"/>
        <v>0</v>
      </c>
      <c r="BK317" t="b">
        <f t="shared" si="96"/>
        <v>0</v>
      </c>
      <c r="BL317" t="b">
        <f t="shared" si="97"/>
        <v>0</v>
      </c>
      <c r="BM317">
        <f t="shared" si="98"/>
        <v>1.643</v>
      </c>
      <c r="BN317">
        <f t="shared" si="99"/>
        <v>0.89600000000000002</v>
      </c>
    </row>
    <row r="318" spans="1:66" ht="14.2" customHeight="1" x14ac:dyDescent="0.55000000000000004">
      <c r="A318" s="163"/>
      <c r="B318" s="163"/>
      <c r="E318" t="s">
        <v>844</v>
      </c>
      <c r="F318" s="152"/>
      <c r="G318" s="161"/>
      <c r="H318" s="152"/>
      <c r="I318" s="152"/>
      <c r="J318" t="s">
        <v>845</v>
      </c>
      <c r="M318" t="s">
        <v>155</v>
      </c>
      <c r="N318" t="s">
        <v>131</v>
      </c>
      <c r="V318">
        <v>1.145</v>
      </c>
      <c r="W318">
        <v>1.0669999999999999</v>
      </c>
      <c r="AE318" t="s">
        <v>1846</v>
      </c>
      <c r="AF318" t="s">
        <v>1846</v>
      </c>
      <c r="AU318" t="b">
        <f t="shared" si="80"/>
        <v>0</v>
      </c>
      <c r="AV318" t="b">
        <f t="shared" si="81"/>
        <v>0</v>
      </c>
      <c r="AW318" t="b">
        <f t="shared" si="82"/>
        <v>0</v>
      </c>
      <c r="AX318" t="b">
        <f t="shared" si="83"/>
        <v>0</v>
      </c>
      <c r="AY318" t="b">
        <f t="shared" si="84"/>
        <v>0</v>
      </c>
      <c r="AZ318" t="b">
        <f t="shared" si="85"/>
        <v>0</v>
      </c>
      <c r="BA318" t="b">
        <f t="shared" si="86"/>
        <v>0</v>
      </c>
      <c r="BB318" t="b">
        <f t="shared" si="87"/>
        <v>0</v>
      </c>
      <c r="BC318" t="b">
        <f t="shared" si="88"/>
        <v>0</v>
      </c>
      <c r="BD318">
        <f t="shared" si="89"/>
        <v>1.145</v>
      </c>
      <c r="BE318" t="b">
        <f t="shared" si="90"/>
        <v>0</v>
      </c>
      <c r="BF318" t="b">
        <f t="shared" si="91"/>
        <v>0</v>
      </c>
      <c r="BG318" t="b">
        <f t="shared" si="92"/>
        <v>0</v>
      </c>
      <c r="BH318" t="b">
        <f t="shared" si="93"/>
        <v>0</v>
      </c>
      <c r="BI318">
        <f t="shared" si="94"/>
        <v>1.0669999999999999</v>
      </c>
      <c r="BJ318" t="b">
        <f t="shared" si="95"/>
        <v>0</v>
      </c>
      <c r="BK318" t="b">
        <f t="shared" si="96"/>
        <v>0</v>
      </c>
      <c r="BL318" t="b">
        <f t="shared" si="97"/>
        <v>0</v>
      </c>
      <c r="BM318" t="b">
        <f t="shared" si="98"/>
        <v>0</v>
      </c>
      <c r="BN318" t="b">
        <f t="shared" si="99"/>
        <v>0</v>
      </c>
    </row>
    <row r="319" spans="1:66" ht="14.2" customHeight="1" x14ac:dyDescent="0.55000000000000004">
      <c r="A319" s="163"/>
      <c r="B319" s="163"/>
      <c r="F319" s="152"/>
      <c r="G319" s="84">
        <v>10.1</v>
      </c>
      <c r="H319" s="83" t="s">
        <v>846</v>
      </c>
      <c r="I319" s="152"/>
      <c r="J319" t="s">
        <v>847</v>
      </c>
      <c r="M319" t="s">
        <v>69</v>
      </c>
      <c r="N319" t="s">
        <v>71</v>
      </c>
      <c r="V319">
        <v>1.4219999999999999</v>
      </c>
      <c r="W319">
        <v>1.264</v>
      </c>
      <c r="AE319" t="s">
        <v>1846</v>
      </c>
      <c r="AF319" t="s">
        <v>1846</v>
      </c>
      <c r="AU319" t="b">
        <f t="shared" si="80"/>
        <v>0</v>
      </c>
      <c r="AV319" t="b">
        <f t="shared" si="81"/>
        <v>0</v>
      </c>
      <c r="AW319" t="b">
        <f t="shared" si="82"/>
        <v>0</v>
      </c>
      <c r="AX319" t="b">
        <f t="shared" si="83"/>
        <v>0</v>
      </c>
      <c r="AY319">
        <f t="shared" si="84"/>
        <v>1.4219999999999999</v>
      </c>
      <c r="AZ319" t="b">
        <f t="shared" si="85"/>
        <v>0</v>
      </c>
      <c r="BA319" t="b">
        <f t="shared" si="86"/>
        <v>0</v>
      </c>
      <c r="BB319" t="b">
        <f t="shared" si="87"/>
        <v>0</v>
      </c>
      <c r="BC319" t="b">
        <f t="shared" si="88"/>
        <v>0</v>
      </c>
      <c r="BD319" t="b">
        <f t="shared" si="89"/>
        <v>0</v>
      </c>
      <c r="BE319" t="b">
        <f t="shared" si="90"/>
        <v>0</v>
      </c>
      <c r="BF319" t="b">
        <f t="shared" si="91"/>
        <v>0</v>
      </c>
      <c r="BG319" t="b">
        <f t="shared" si="92"/>
        <v>0</v>
      </c>
      <c r="BH319" t="b">
        <f t="shared" si="93"/>
        <v>0</v>
      </c>
      <c r="BI319" t="b">
        <f t="shared" si="94"/>
        <v>0</v>
      </c>
      <c r="BJ319" t="b">
        <f t="shared" si="95"/>
        <v>0</v>
      </c>
      <c r="BK319" t="b">
        <f t="shared" si="96"/>
        <v>0</v>
      </c>
      <c r="BL319" t="b">
        <f t="shared" si="97"/>
        <v>0</v>
      </c>
      <c r="BM319" t="b">
        <f t="shared" si="98"/>
        <v>0</v>
      </c>
      <c r="BN319">
        <f t="shared" si="99"/>
        <v>1.264</v>
      </c>
    </row>
    <row r="320" spans="1:66" ht="14.2" customHeight="1" x14ac:dyDescent="0.55000000000000004">
      <c r="A320" s="163"/>
      <c r="B320" s="163"/>
      <c r="F320" s="152"/>
      <c r="G320" s="84">
        <v>10.199999999999999</v>
      </c>
      <c r="H320" s="83" t="s">
        <v>848</v>
      </c>
      <c r="I320" s="152"/>
      <c r="J320" t="s">
        <v>849</v>
      </c>
      <c r="M320" t="s">
        <v>69</v>
      </c>
      <c r="V320">
        <v>1.58</v>
      </c>
      <c r="AE320" t="s">
        <v>1846</v>
      </c>
      <c r="AU320" t="b">
        <f t="shared" si="80"/>
        <v>0</v>
      </c>
      <c r="AV320" t="b">
        <f t="shared" si="81"/>
        <v>0</v>
      </c>
      <c r="AW320" t="b">
        <f t="shared" si="82"/>
        <v>0</v>
      </c>
      <c r="AX320" t="b">
        <f t="shared" si="83"/>
        <v>0</v>
      </c>
      <c r="AY320">
        <f t="shared" si="84"/>
        <v>1.58</v>
      </c>
      <c r="AZ320" t="b">
        <f t="shared" si="85"/>
        <v>0</v>
      </c>
      <c r="BA320" t="b">
        <f t="shared" si="86"/>
        <v>0</v>
      </c>
      <c r="BB320" t="b">
        <f t="shared" si="87"/>
        <v>0</v>
      </c>
      <c r="BC320" t="b">
        <f t="shared" si="88"/>
        <v>0</v>
      </c>
      <c r="BD320" t="b">
        <f t="shared" si="89"/>
        <v>0</v>
      </c>
      <c r="BE320" t="b">
        <f t="shared" si="90"/>
        <v>0</v>
      </c>
      <c r="BF320" t="b">
        <f t="shared" si="91"/>
        <v>0</v>
      </c>
      <c r="BG320" t="b">
        <f t="shared" si="92"/>
        <v>0</v>
      </c>
      <c r="BH320" t="b">
        <f t="shared" si="93"/>
        <v>0</v>
      </c>
      <c r="BI320" t="b">
        <f t="shared" si="94"/>
        <v>0</v>
      </c>
      <c r="BJ320" t="b">
        <f t="shared" si="95"/>
        <v>0</v>
      </c>
      <c r="BK320" t="b">
        <f t="shared" si="96"/>
        <v>0</v>
      </c>
      <c r="BL320" t="b">
        <f t="shared" si="97"/>
        <v>0</v>
      </c>
      <c r="BM320" t="b">
        <f t="shared" si="98"/>
        <v>0</v>
      </c>
      <c r="BN320" t="b">
        <f t="shared" si="99"/>
        <v>0</v>
      </c>
    </row>
    <row r="321" spans="1:66" ht="14.2" customHeight="1" x14ac:dyDescent="0.55000000000000004">
      <c r="A321" s="163"/>
      <c r="B321" s="163"/>
      <c r="F321" s="152"/>
      <c r="G321" s="102">
        <v>10.11</v>
      </c>
      <c r="H321" s="83" t="s">
        <v>850</v>
      </c>
      <c r="I321" s="152"/>
      <c r="J321" t="s">
        <v>851</v>
      </c>
      <c r="M321" t="s">
        <v>130</v>
      </c>
      <c r="V321">
        <v>1.54</v>
      </c>
      <c r="AE321" t="s">
        <v>1846</v>
      </c>
      <c r="AU321" t="b">
        <f t="shared" si="80"/>
        <v>0</v>
      </c>
      <c r="AV321" t="b">
        <f t="shared" si="81"/>
        <v>0</v>
      </c>
      <c r="AW321" t="b">
        <f t="shared" si="82"/>
        <v>0</v>
      </c>
      <c r="AX321" t="b">
        <f t="shared" si="83"/>
        <v>0</v>
      </c>
      <c r="AY321" t="b">
        <f t="shared" si="84"/>
        <v>0</v>
      </c>
      <c r="AZ321" t="b">
        <f t="shared" si="85"/>
        <v>0</v>
      </c>
      <c r="BA321" t="b">
        <f t="shared" si="86"/>
        <v>0</v>
      </c>
      <c r="BB321" t="b">
        <f t="shared" si="87"/>
        <v>0</v>
      </c>
      <c r="BC321" t="b">
        <f t="shared" si="88"/>
        <v>0</v>
      </c>
      <c r="BD321" t="b">
        <f t="shared" si="89"/>
        <v>0</v>
      </c>
      <c r="BE321" t="b">
        <f t="shared" si="90"/>
        <v>0</v>
      </c>
      <c r="BF321" t="b">
        <f t="shared" si="91"/>
        <v>0</v>
      </c>
      <c r="BG321" t="b">
        <f t="shared" si="92"/>
        <v>0</v>
      </c>
      <c r="BH321">
        <f t="shared" si="93"/>
        <v>1.54</v>
      </c>
      <c r="BI321" t="b">
        <f t="shared" si="94"/>
        <v>0</v>
      </c>
      <c r="BJ321" t="b">
        <f t="shared" si="95"/>
        <v>0</v>
      </c>
      <c r="BK321" t="b">
        <f t="shared" si="96"/>
        <v>0</v>
      </c>
      <c r="BL321" t="b">
        <f t="shared" si="97"/>
        <v>0</v>
      </c>
      <c r="BM321" t="b">
        <f t="shared" si="98"/>
        <v>0</v>
      </c>
      <c r="BN321" t="b">
        <f t="shared" si="99"/>
        <v>0</v>
      </c>
    </row>
    <row r="322" spans="1:66" ht="14.2" customHeight="1" x14ac:dyDescent="0.55000000000000004">
      <c r="A322" s="163">
        <v>71</v>
      </c>
      <c r="B322" s="163" t="s">
        <v>852</v>
      </c>
      <c r="F322" s="152" t="s">
        <v>853</v>
      </c>
      <c r="G322" s="84">
        <v>8.6</v>
      </c>
      <c r="H322" s="83" t="s">
        <v>854</v>
      </c>
      <c r="I322" s="152" t="s">
        <v>39</v>
      </c>
      <c r="J322" t="s">
        <v>855</v>
      </c>
      <c r="M322" t="s">
        <v>71</v>
      </c>
      <c r="N322" t="s">
        <v>60</v>
      </c>
      <c r="V322">
        <v>2.15</v>
      </c>
      <c r="W322">
        <v>1.2509999999999999</v>
      </c>
      <c r="AU322" t="b">
        <f t="shared" si="80"/>
        <v>0</v>
      </c>
      <c r="AV322" t="b">
        <f t="shared" si="81"/>
        <v>0</v>
      </c>
      <c r="AW322" t="b">
        <f t="shared" si="82"/>
        <v>0</v>
      </c>
      <c r="AX322" t="b">
        <f t="shared" si="83"/>
        <v>0</v>
      </c>
      <c r="AY322" t="b">
        <f t="shared" si="84"/>
        <v>0</v>
      </c>
      <c r="AZ322" t="b">
        <f t="shared" si="85"/>
        <v>0</v>
      </c>
      <c r="BA322" t="b">
        <f t="shared" si="86"/>
        <v>0</v>
      </c>
      <c r="BB322" t="b">
        <f t="shared" si="87"/>
        <v>0</v>
      </c>
      <c r="BC322" t="b">
        <f t="shared" si="88"/>
        <v>0</v>
      </c>
      <c r="BD322" t="b">
        <f t="shared" si="89"/>
        <v>0</v>
      </c>
      <c r="BE322" t="b">
        <f t="shared" si="90"/>
        <v>0</v>
      </c>
      <c r="BF322" t="b">
        <f t="shared" si="91"/>
        <v>0</v>
      </c>
      <c r="BG322" t="b">
        <f t="shared" si="92"/>
        <v>0</v>
      </c>
      <c r="BH322" t="b">
        <f t="shared" si="93"/>
        <v>0</v>
      </c>
      <c r="BI322" t="b">
        <f t="shared" si="94"/>
        <v>0</v>
      </c>
      <c r="BJ322" t="b">
        <f t="shared" si="95"/>
        <v>0</v>
      </c>
      <c r="BK322" t="b">
        <f t="shared" si="96"/>
        <v>0</v>
      </c>
      <c r="BL322">
        <f t="shared" si="97"/>
        <v>1.2509999999999999</v>
      </c>
      <c r="BM322" t="b">
        <f t="shared" si="98"/>
        <v>0</v>
      </c>
      <c r="BN322">
        <f t="shared" si="99"/>
        <v>2.15</v>
      </c>
    </row>
    <row r="323" spans="1:66" ht="14.2" customHeight="1" x14ac:dyDescent="0.55000000000000004">
      <c r="A323" s="163"/>
      <c r="B323" s="163"/>
      <c r="E323" t="s">
        <v>856</v>
      </c>
      <c r="F323" s="152"/>
      <c r="G323" s="160">
        <v>9.9</v>
      </c>
      <c r="H323" s="152" t="s">
        <v>857</v>
      </c>
      <c r="I323" s="152"/>
      <c r="J323" t="s">
        <v>858</v>
      </c>
      <c r="M323" t="s">
        <v>108</v>
      </c>
      <c r="N323" t="s">
        <v>93</v>
      </c>
      <c r="O323" t="s">
        <v>131</v>
      </c>
      <c r="V323">
        <v>1.107</v>
      </c>
      <c r="W323">
        <v>1.105</v>
      </c>
      <c r="X323">
        <v>0.84399999999999997</v>
      </c>
      <c r="AF323" t="s">
        <v>1846</v>
      </c>
      <c r="AU323" t="b">
        <f t="shared" si="80"/>
        <v>0</v>
      </c>
      <c r="AV323" t="b">
        <f t="shared" si="81"/>
        <v>0</v>
      </c>
      <c r="AW323" t="b">
        <f t="shared" si="82"/>
        <v>0</v>
      </c>
      <c r="AX323" t="b">
        <f t="shared" si="83"/>
        <v>0</v>
      </c>
      <c r="AY323" t="b">
        <f t="shared" si="84"/>
        <v>0</v>
      </c>
      <c r="AZ323" t="b">
        <f t="shared" si="85"/>
        <v>0</v>
      </c>
      <c r="BA323" t="b">
        <f t="shared" si="86"/>
        <v>0</v>
      </c>
      <c r="BB323">
        <f t="shared" si="87"/>
        <v>1.107</v>
      </c>
      <c r="BC323" t="b">
        <f t="shared" si="88"/>
        <v>0</v>
      </c>
      <c r="BD323" t="b">
        <f t="shared" si="89"/>
        <v>0</v>
      </c>
      <c r="BE323" t="b">
        <f t="shared" si="90"/>
        <v>0</v>
      </c>
      <c r="BF323" t="b">
        <f t="shared" si="91"/>
        <v>0</v>
      </c>
      <c r="BG323">
        <f t="shared" si="92"/>
        <v>1.105</v>
      </c>
      <c r="BH323" t="b">
        <f t="shared" si="93"/>
        <v>0</v>
      </c>
      <c r="BI323">
        <f t="shared" si="94"/>
        <v>0.84399999999999997</v>
      </c>
      <c r="BJ323" t="b">
        <f t="shared" si="95"/>
        <v>0</v>
      </c>
      <c r="BK323" t="b">
        <f t="shared" si="96"/>
        <v>0</v>
      </c>
      <c r="BL323" t="b">
        <f t="shared" si="97"/>
        <v>0</v>
      </c>
      <c r="BM323" t="b">
        <f t="shared" si="98"/>
        <v>0</v>
      </c>
      <c r="BN323" t="b">
        <f t="shared" si="99"/>
        <v>0</v>
      </c>
    </row>
    <row r="324" spans="1:66" ht="14.2" customHeight="1" x14ac:dyDescent="0.55000000000000004">
      <c r="A324" s="163"/>
      <c r="B324" s="163"/>
      <c r="F324" s="152"/>
      <c r="G324" s="160"/>
      <c r="H324" s="152"/>
      <c r="I324" s="152"/>
      <c r="J324" t="s">
        <v>859</v>
      </c>
      <c r="M324" t="s">
        <v>60</v>
      </c>
      <c r="N324" t="s">
        <v>104</v>
      </c>
      <c r="O324" t="s">
        <v>71</v>
      </c>
      <c r="V324">
        <v>1.2629999999999999</v>
      </c>
      <c r="W324">
        <v>1.0529999999999999</v>
      </c>
      <c r="X324">
        <v>1.421</v>
      </c>
      <c r="AU324" t="b">
        <f t="shared" si="80"/>
        <v>0</v>
      </c>
      <c r="AV324" t="b">
        <f t="shared" si="81"/>
        <v>0</v>
      </c>
      <c r="AW324" t="b">
        <f t="shared" si="82"/>
        <v>0</v>
      </c>
      <c r="AX324" t="b">
        <f t="shared" si="83"/>
        <v>0</v>
      </c>
      <c r="AY324" t="b">
        <f t="shared" si="84"/>
        <v>0</v>
      </c>
      <c r="AZ324" t="b">
        <f t="shared" si="85"/>
        <v>0</v>
      </c>
      <c r="BA324" t="b">
        <f t="shared" si="86"/>
        <v>0</v>
      </c>
      <c r="BB324" t="b">
        <f t="shared" si="87"/>
        <v>0</v>
      </c>
      <c r="BC324" t="b">
        <f t="shared" si="88"/>
        <v>0</v>
      </c>
      <c r="BD324" t="b">
        <f t="shared" si="89"/>
        <v>0</v>
      </c>
      <c r="BE324" t="b">
        <f t="shared" si="90"/>
        <v>0</v>
      </c>
      <c r="BF324" t="b">
        <f t="shared" si="91"/>
        <v>0</v>
      </c>
      <c r="BG324" t="b">
        <f t="shared" si="92"/>
        <v>0</v>
      </c>
      <c r="BH324" t="b">
        <f t="shared" si="93"/>
        <v>0</v>
      </c>
      <c r="BI324" t="b">
        <f t="shared" si="94"/>
        <v>0</v>
      </c>
      <c r="BJ324" t="b">
        <f t="shared" si="95"/>
        <v>0</v>
      </c>
      <c r="BK324" t="b">
        <f t="shared" si="96"/>
        <v>0</v>
      </c>
      <c r="BL324">
        <f t="shared" si="97"/>
        <v>1.2629999999999999</v>
      </c>
      <c r="BM324">
        <f t="shared" si="98"/>
        <v>1.0529999999999999</v>
      </c>
      <c r="BN324">
        <f t="shared" si="99"/>
        <v>1.421</v>
      </c>
    </row>
    <row r="325" spans="1:66" ht="14.2" customHeight="1" x14ac:dyDescent="0.55000000000000004">
      <c r="A325" s="163">
        <v>72</v>
      </c>
      <c r="B325" s="163" t="s">
        <v>860</v>
      </c>
      <c r="F325" s="152" t="s">
        <v>861</v>
      </c>
      <c r="G325" s="156">
        <v>10.1</v>
      </c>
      <c r="H325" s="152" t="s">
        <v>838</v>
      </c>
      <c r="I325" s="152" t="s">
        <v>39</v>
      </c>
      <c r="J325" t="s">
        <v>862</v>
      </c>
      <c r="M325" t="s">
        <v>71</v>
      </c>
      <c r="V325">
        <v>1.9350000000000001</v>
      </c>
      <c r="AE325" t="s">
        <v>863</v>
      </c>
      <c r="AU325" t="b">
        <f t="shared" si="80"/>
        <v>0</v>
      </c>
      <c r="AV325" t="b">
        <f t="shared" si="81"/>
        <v>0</v>
      </c>
      <c r="AW325" t="b">
        <f t="shared" si="82"/>
        <v>0</v>
      </c>
      <c r="AX325" t="b">
        <f t="shared" si="83"/>
        <v>0</v>
      </c>
      <c r="AY325" t="b">
        <f t="shared" si="84"/>
        <v>0</v>
      </c>
      <c r="AZ325" t="b">
        <f t="shared" si="85"/>
        <v>0</v>
      </c>
      <c r="BA325" t="b">
        <f t="shared" si="86"/>
        <v>0</v>
      </c>
      <c r="BB325" t="b">
        <f t="shared" si="87"/>
        <v>0</v>
      </c>
      <c r="BC325" t="b">
        <f t="shared" si="88"/>
        <v>0</v>
      </c>
      <c r="BD325" t="b">
        <f t="shared" si="89"/>
        <v>0</v>
      </c>
      <c r="BE325" t="b">
        <f t="shared" si="90"/>
        <v>0</v>
      </c>
      <c r="BF325" t="b">
        <f t="shared" si="91"/>
        <v>0</v>
      </c>
      <c r="BG325" t="b">
        <f t="shared" si="92"/>
        <v>0</v>
      </c>
      <c r="BH325" t="b">
        <f t="shared" si="93"/>
        <v>0</v>
      </c>
      <c r="BI325" t="b">
        <f t="shared" si="94"/>
        <v>0</v>
      </c>
      <c r="BJ325" t="b">
        <f t="shared" si="95"/>
        <v>0</v>
      </c>
      <c r="BK325" t="b">
        <f t="shared" si="96"/>
        <v>0</v>
      </c>
      <c r="BL325" t="b">
        <f t="shared" si="97"/>
        <v>0</v>
      </c>
      <c r="BM325" t="b">
        <f t="shared" si="98"/>
        <v>0</v>
      </c>
      <c r="BN325">
        <f t="shared" si="99"/>
        <v>1.9350000000000001</v>
      </c>
    </row>
    <row r="326" spans="1:66" ht="14.2" customHeight="1" x14ac:dyDescent="0.55000000000000004">
      <c r="A326" s="163"/>
      <c r="B326" s="163"/>
      <c r="E326" t="s">
        <v>864</v>
      </c>
      <c r="F326" s="152"/>
      <c r="G326" s="156"/>
      <c r="H326" s="152"/>
      <c r="I326" s="152"/>
      <c r="J326" s="53" t="s">
        <v>865</v>
      </c>
      <c r="M326" t="s">
        <v>155</v>
      </c>
      <c r="N326" t="s">
        <v>156</v>
      </c>
      <c r="O326" t="s">
        <v>108</v>
      </c>
      <c r="V326">
        <v>1.7889999999999999</v>
      </c>
      <c r="W326">
        <v>1.107</v>
      </c>
      <c r="X326">
        <v>1.7370000000000001</v>
      </c>
      <c r="AE326" t="s">
        <v>1846</v>
      </c>
      <c r="AF326" t="s">
        <v>1844</v>
      </c>
      <c r="AG326" t="s">
        <v>1844</v>
      </c>
      <c r="AU326" t="b">
        <f t="shared" ref="AU326:AU389" si="100">IF(OR(M326="D-53", M326="53-D"), V326, IF(OR(N326="D-53", N326="53-D"), W326, IF(OR(O326="D-53", O326="53-D"), X326, IF(OR(P326="D-53", P326="53-D"), Y326, IF(OR(Q326="D-53", Q326="53-D"), Z326, IF(OR(R326="D-53", R326="53-D"), AA326, IF(OR(S326="D-53", S326="53-D"), AB326, IF(OR(T326="D-53", T326="53-D"), AC326, IF(OR(U326="D-53", U326="53-D"), AD326)))))))))</f>
        <v>0</v>
      </c>
      <c r="AV326" t="b">
        <f t="shared" ref="AV326:AV389" si="101">IF(OR(M326="M-54", M326="54-M"), V326, IF(OR(N326="M-54", N326="54-M"), W326, IF(OR(O326="M-54", O326="54-M"), X326, IF(OR(P326="M-54", P326="54-M"), Y326, IF(OR(Q326="M-54", Q326="54-M"), Z326, IF(OR(R326="M-54", R326="54-M"), AA326, IF(OR(S326="M-54", S326="54-M"), AB326, IF(OR(T326="M-54", T326="54-M"), AC326, IF(OR(U326="M-54", U326="54-M"), AD326)))))))))</f>
        <v>0</v>
      </c>
      <c r="AW326" t="b">
        <f t="shared" ref="AW326:AW389" si="102">IF(OR(M326="D-54", M326="54-D"), V326, IF(OR(N326="D-54", N326="54-D"), W326, IF(OR(O326="D-54", O326="54-D"), X326, IF(OR(P326="D-54", P326="54-D"), Y326, IF(OR(Q326="D-54", Q326="54-D"), Z326, IF(OR(R326="D-54", R326="54-D"), AA326, IF(OR(S326="D-54", S326="54-D"), AB326, IF(OR(T326="D-54", T326="54-D"), AC326, IF(OR(U326="D-54", U326="54-D"), AD326)))))))))</f>
        <v>0</v>
      </c>
      <c r="AX326" t="b">
        <f t="shared" ref="AX326:AX389" si="103">IF(OR(M326="M-55", M326="55-M"), V326, IF(OR(N326="M-55", N326="55-M"), W326, IF(OR(O326="M-55", O326="55-M"), X326, IF(OR(P326="M-55", P326="55-M"), Y326, IF(OR(Q326="M-55", Q326="55-M"), Z326, IF(OR(R326="M-55", R326="55-M"), AA326, IF(OR(S326="M-55", S326="55-M"), AB326, IF(OR(T326="M-55", T326="55-M"), AC326, IF(OR(U326="M-55", U326="55-M"), AD326)))))))))</f>
        <v>0</v>
      </c>
      <c r="AY326" t="b">
        <f t="shared" ref="AY326:AY389" si="104">IF(OR(M326="D-55", M326="55-D"), V326, IF(OR(N326="D-55", N326="55-D"), W326, IF(OR(O326="D-55", O326="55-D"), X326, IF(OR(P326="D-55", P326="55-D"), Y326, IF(OR(Q326="D-55", Q326="55-D"), Z326, IF(OR(R326="D-55", R326="55-D"), AA326, IF(OR(S326="D-55", S326="55-D"), AB326, IF(OR(T326="D-55", T326="55-D"), AC326, IF(OR(U326="D-55", U326="55-D"), AD326)))))))))</f>
        <v>0</v>
      </c>
      <c r="AZ326" t="b">
        <f t="shared" ref="AZ326:AZ389" si="105">IF(OR(M326="D-63", M326="63-D"), V326, IF(OR(N326="D-63", N326="63-D"), W326, IF(OR(O326="D-63", O326="63-D"), X326, IF(OR(P326="D-63", P326="63-D"), Y326, IF(OR(Q326="D-63", Q326="63-D"), Z326, IF(OR(R326="D-63", R326="63-D"), AA326, IF(OR(S326="D-63", S326="63-D"), AB326, IF(OR(T326="D-63", T326="63-D"), AC326, IF(OR(U326="D-63", U326="63-D"), AD326)))))))))</f>
        <v>0</v>
      </c>
      <c r="BA326" t="b">
        <f t="shared" ref="BA326:BA389" si="106">IF(OR(M326="M-64", M326="64-M"), V326, IF(OR(N326="M-64", N326="64-M"), W326, IF(OR(O326="M-64", O326="64-M"), X326, IF(OR(P326="M-64", P326="64-M"), Y326, IF(OR(Q326="M-64", Q326="64-M"), Z326, IF(OR(R326="M-64", R326="64-M"), AA326, IF(OR(S326="M-64", S326="64-M"), AB326, IF(OR(T326="M-64", T326="64-M"), AC326, IF(OR(U326="M-64", U326="64-M"), AD326)))))))))</f>
        <v>0</v>
      </c>
      <c r="BB326">
        <f t="shared" ref="BB326:BB389" si="107">IF(OR(M326="D-64", M326="64-D"), V326, IF(OR(N326="D-64", N326="64-D"), W326, IF(OR(O326="D-64", O326="64-D"), X326, IF(OR(P326="D-64", P326="64-D"), Y326, IF(OR(Q326="D-64", Q326="64-D"), Z326, IF(OR(R326="D-64", R326="64-D"), AA326, IF(OR(S326="D-64", S326="64-D"), AB326, IF(OR(T326="D-64", T326="64-D"), AC326, IF(OR(U326="D-64", U326="64-D"), AD326)))))))))</f>
        <v>1.7370000000000001</v>
      </c>
      <c r="BC326">
        <f t="shared" ref="BC326:BC389" si="108">IF(OR(M326="M-65", M326="65-M"), V326, IF(OR(N326="M-65", N326="65-M"), W326, IF(OR(O326="M-65", O326="65-M"), X326, IF(OR(P326="M-65", P326="65-M"), Y326, IF(OR(Q326="M-65", Q326="65-M"), Z326, IF(OR(R326="M-65", R326="65-M"), AA326, IF(OR(S326="M-65", S326="65-M"), AB326, IF(OR(T326="M-65", T326="65-M"), AC326, IF(OR(U326="M-65", U326="65-M"), AD326)))))))))</f>
        <v>1.107</v>
      </c>
      <c r="BD326">
        <f t="shared" ref="BD326:BD389" si="109">IF(OR(M326="D-65", M326="65-D"), V326, IF(OR(N326="D-65", N326="65-D"), W326, IF(OR(O326="D-65", O326="65-D"), X326, IF(OR(P326="D-65", P326="65-D"), Y326, IF(OR(Q326="D-65", Q326="65-D"), Z326, IF(OR(R326="D-65", R326="65-D"), AA326, IF(OR(S326="D-65", S326="65-D"), AB326, IF(OR(T326="D-65", T326="65-D"), AC326, IF(OR(U326="D-65", U326="65-D"), AD326)))))))))</f>
        <v>1.7889999999999999</v>
      </c>
      <c r="BE326" t="b">
        <f t="shared" ref="BE326:BE389" si="110">IF(OR(M326="D-73", M326="73-D"), V326, IF(OR(N326="D-73", N326="73-D"), W326, IF(OR(O326="D-73", O326="73-D"), X326, IF(OR(P326="D-73", P326="73-D"), Y326, IF(OR(Q326="D-73", Q326="73-D"), Z326, IF(OR(R326="D-73", R326="73-D"), AA326, IF(OR(S326="D-73", S326="73-D"), AB326, IF(OR(T326="D-73", T326="73-D"), AC326, IF(OR(U326="D-73", U326="73-D"), AD326)))))))))</f>
        <v>0</v>
      </c>
      <c r="BF326" t="b">
        <f t="shared" ref="BF326:BF389" si="111">IF(OR(M326="M-74", M326="74-M"), V326, IF(OR(N326="M-74", N326="74-M"), W326, IF(OR(O326="M-74", O326="74-M"), X326, IF(OR(P326="M-74", P326="74-M"), Y326, IF(OR(Q326="M-74", Q326="74-M"), Z326, IF(OR(R326="M-74", R326="74-M"), AA326, IF(OR(S326="M-74", S326="74-M"), AB326, IF(OR(T326="M-74", T326="74-M"), AC326, IF(OR(U326="M-74", U326="74-M"), AD326)))))))))</f>
        <v>0</v>
      </c>
      <c r="BG326" t="b">
        <f t="shared" ref="BG326:BG389" si="112">IF(OR(M326="D-74", M326="74-D"), V326, IF(OR(N326="D-74", N326="74-D"), W326, IF(OR(O326="D-74", O326="74-D"), X326, IF(OR(P326="D-74", P326="74-D"), Y326, IF(OR(Q326="D-74", Q326="74-D"), Z326, IF(OR(R326="D-74", R326="74-D"), AA326, IF(OR(S326="D-74", S326="74-D"), AB326, IF(OR(T326="D-74", T326="74-D"), AC326, IF(OR(U326="D-74", U326="74-D"), AD326)))))))))</f>
        <v>0</v>
      </c>
      <c r="BH326" t="b">
        <f t="shared" ref="BH326:BH389" si="113">IF(OR(M326="M-75", M326="75-M"), V326, IF(OR(N326="M-75", N326="75-M"), W326, IF(OR(O326="M-75", O326="75-M"), X326, IF(OR(P326="M-75", P326="75-M"), Y326, IF(OR(Q326="M-75", Q326="75-M"), Z326, IF(OR(R326="M-75", R326="75-M"), AA326, IF(OR(S326="M-75", S326="75-M"), AB326, IF(OR(T326="M-75", T326="75-M"), AC326, IF(OR(U326="M-75", U326="75-M"), AD326)))))))))</f>
        <v>0</v>
      </c>
      <c r="BI326" t="b">
        <f t="shared" ref="BI326:BI389" si="114">IF(OR(M326="D-75", M326="75-D"), V326, IF(OR(N326="D-75", N326="75-D"), W326, IF(OR(O326="D-75", O326="75-D"), X326, IF(OR(P326="D-75", P326="75-D"), Y326, IF(OR(Q326="D-75", Q326="75-D"), Z326, IF(OR(R326="D-75", R326="75-D"), AA326, IF(OR(S326="D-75", S326="75-D"), AB326, IF(OR(T326="D-75", T326="75-D"), AC326, IF(OR(U326="D-75", U326="75-D"), AD326)))))))))</f>
        <v>0</v>
      </c>
      <c r="BJ326" t="b">
        <f t="shared" ref="BJ326:BJ389" si="115">IF(OR(M326="D-83", M326="83-D"), V326, IF(OR(N326="D-83", N326="83-D"), W326, IF(OR(O326="D-83", O326="83-D"), X326, IF(OR(P326="D-83", P326="83-D"), Y326, IF(OR(Q326="D-83", Q326="83-D"), Z326, IF(OR(R326="D-83", R326="83-D"), AA326, IF(OR(S326="D-83", S326="83-D"), AB326, IF(OR(T326="D-83", T326="83-D"), AC326, IF(OR(U326="D-83", U326="83-D"), AD326)))))))))</f>
        <v>0</v>
      </c>
      <c r="BK326" t="b">
        <f t="shared" ref="BK326:BK389" si="116">IF(OR(M326="M-84", M326="84-M"), V326, IF(OR(N326="M-84", N326="84-M"), W326, IF(OR(O326="M-84", O326="84-M"), X326, IF(OR(P326="M-84", P326="84-M"), Y326, IF(OR(Q326="M-84", Q326="84-M"), Z326, IF(OR(R326="M-84", R326="84-M"), AA326, IF(OR(S326="M-84", S326="84-M"), AB326, IF(OR(T326="M-84", T326="84-M"), AC326, IF(OR(U326="M-84", U326="84-M"), AD326)))))))))</f>
        <v>0</v>
      </c>
      <c r="BL326" t="b">
        <f t="shared" ref="BL326:BL389" si="117">IF(OR(M326="D-84", M326="84-D"), V326, IF(OR(N326="D-84", N326="84-D"), W326, IF(OR(O326="D-84", O326="84-D"), X326, IF(OR(P326="D-84", P326="84-D"), Y326, IF(OR(Q326="D-84", Q326="84-D"), Z326, IF(OR(R326="D-84", R326="84-D"), AA326, IF(OR(S326="D-84", S326="84-D"), AB326, IF(OR(T326="D-84", T326="84-D"), AC326, IF(OR(U326="D-84", U326="84-D"), AD326)))))))))</f>
        <v>0</v>
      </c>
      <c r="BM326" t="b">
        <f t="shared" ref="BM326:BM389" si="118">IF(OR(M326="M-85", M326="85-M"), V326, IF(OR(N326="M-85", N326="85-M"), W326, IF(OR(O326="M-85", O326="85-M"), X326, IF(OR(P326="M-85", P326="85-M"), Y326, IF(OR(Q326="M-85", Q326="85-M"), Z326, IF(OR(R326="M-85", R326="85-M"), AA326, IF(OR(S326="M-85", S326="85-M"), AB326, IF(OR(T326="M-85", T326="85-M"), AC326, IF(OR(U326="M-85", U326="85-M"), AD326)))))))))</f>
        <v>0</v>
      </c>
      <c r="BN326" t="b">
        <f t="shared" ref="BN326:BN389" si="119">IF(OR(M326="D-85", M326="85-D"), V326, IF(OR(N326="D-85", N326="85-D"), W326, IF(OR(O326="D-85", O326="85-D"), X326, IF(OR(P326="D-85", P326="85-D"), Y326, IF(OR(Q326="D-85", Q326="85-D"), Z326, IF(OR(R326="D-85", R326="85-D"), AA326, IF(OR(S326="D-85", S326="85-D"), AB326, IF(OR(T326="D-85", T326="85-D"), AC326, IF(OR(U326="D-85", U326="85-D"), AD326)))))))))</f>
        <v>0</v>
      </c>
    </row>
    <row r="327" spans="1:66" ht="14.2" customHeight="1" x14ac:dyDescent="0.55000000000000004">
      <c r="A327" s="163">
        <v>73</v>
      </c>
      <c r="B327" s="170" t="s">
        <v>866</v>
      </c>
      <c r="C327" s="36"/>
      <c r="D327" s="36"/>
      <c r="E327" s="36"/>
      <c r="F327" s="171" t="s">
        <v>867</v>
      </c>
      <c r="G327" s="161">
        <v>6</v>
      </c>
      <c r="H327" s="152" t="s">
        <v>868</v>
      </c>
      <c r="I327" s="152" t="s">
        <v>475</v>
      </c>
      <c r="J327" s="25" t="s">
        <v>869</v>
      </c>
      <c r="M327" t="s">
        <v>60</v>
      </c>
      <c r="N327" t="s">
        <v>104</v>
      </c>
      <c r="V327">
        <v>2.0139999999999998</v>
      </c>
      <c r="W327">
        <v>1.579</v>
      </c>
      <c r="AE327" t="s">
        <v>1844</v>
      </c>
      <c r="AF327" t="s">
        <v>1844</v>
      </c>
      <c r="AU327" t="b">
        <f t="shared" si="100"/>
        <v>0</v>
      </c>
      <c r="AV327" t="b">
        <f t="shared" si="101"/>
        <v>0</v>
      </c>
      <c r="AW327" t="b">
        <f t="shared" si="102"/>
        <v>0</v>
      </c>
      <c r="AX327" t="b">
        <f t="shared" si="103"/>
        <v>0</v>
      </c>
      <c r="AY327" t="b">
        <f t="shared" si="104"/>
        <v>0</v>
      </c>
      <c r="AZ327" t="b">
        <f t="shared" si="105"/>
        <v>0</v>
      </c>
      <c r="BA327" t="b">
        <f t="shared" si="106"/>
        <v>0</v>
      </c>
      <c r="BB327" t="b">
        <f t="shared" si="107"/>
        <v>0</v>
      </c>
      <c r="BC327" t="b">
        <f t="shared" si="108"/>
        <v>0</v>
      </c>
      <c r="BD327" t="b">
        <f t="shared" si="109"/>
        <v>0</v>
      </c>
      <c r="BE327" t="b">
        <f t="shared" si="110"/>
        <v>0</v>
      </c>
      <c r="BF327" t="b">
        <f t="shared" si="111"/>
        <v>0</v>
      </c>
      <c r="BG327" t="b">
        <f t="shared" si="112"/>
        <v>0</v>
      </c>
      <c r="BH327" t="b">
        <f t="shared" si="113"/>
        <v>0</v>
      </c>
      <c r="BI327" t="b">
        <f t="shared" si="114"/>
        <v>0</v>
      </c>
      <c r="BJ327" t="b">
        <f t="shared" si="115"/>
        <v>0</v>
      </c>
      <c r="BK327" t="b">
        <f t="shared" si="116"/>
        <v>0</v>
      </c>
      <c r="BL327">
        <f t="shared" si="117"/>
        <v>2.0139999999999998</v>
      </c>
      <c r="BM327">
        <f t="shared" si="118"/>
        <v>1.579</v>
      </c>
      <c r="BN327" t="b">
        <f t="shared" si="119"/>
        <v>0</v>
      </c>
    </row>
    <row r="328" spans="1:66" ht="14.2" customHeight="1" x14ac:dyDescent="0.55000000000000004">
      <c r="A328" s="163"/>
      <c r="B328" s="170"/>
      <c r="C328" s="36"/>
      <c r="D328" s="36"/>
      <c r="E328" s="36" t="s">
        <v>870</v>
      </c>
      <c r="F328" s="171"/>
      <c r="G328" s="161"/>
      <c r="H328" s="152"/>
      <c r="I328" s="152"/>
      <c r="J328" s="93" t="s">
        <v>871</v>
      </c>
      <c r="M328" t="s">
        <v>156</v>
      </c>
      <c r="N328" t="s">
        <v>94</v>
      </c>
      <c r="O328" t="s">
        <v>130</v>
      </c>
      <c r="V328">
        <v>1.7370000000000001</v>
      </c>
      <c r="W328">
        <v>1.974</v>
      </c>
      <c r="X328">
        <v>1.579</v>
      </c>
      <c r="AE328" t="s">
        <v>1844</v>
      </c>
      <c r="AF328" t="s">
        <v>1844</v>
      </c>
      <c r="AG328" t="s">
        <v>1844</v>
      </c>
      <c r="AU328" t="b">
        <f t="shared" si="100"/>
        <v>0</v>
      </c>
      <c r="AV328" t="b">
        <f t="shared" si="101"/>
        <v>0</v>
      </c>
      <c r="AW328" t="b">
        <f t="shared" si="102"/>
        <v>0</v>
      </c>
      <c r="AX328" t="b">
        <f t="shared" si="103"/>
        <v>0</v>
      </c>
      <c r="AY328" t="b">
        <f t="shared" si="104"/>
        <v>0</v>
      </c>
      <c r="AZ328" t="b">
        <f t="shared" si="105"/>
        <v>0</v>
      </c>
      <c r="BA328">
        <f t="shared" si="106"/>
        <v>1.974</v>
      </c>
      <c r="BB328" t="b">
        <f t="shared" si="107"/>
        <v>0</v>
      </c>
      <c r="BC328">
        <f t="shared" si="108"/>
        <v>1.7370000000000001</v>
      </c>
      <c r="BD328" t="b">
        <f t="shared" si="109"/>
        <v>0</v>
      </c>
      <c r="BE328" t="b">
        <f t="shared" si="110"/>
        <v>0</v>
      </c>
      <c r="BF328" t="b">
        <f t="shared" si="111"/>
        <v>0</v>
      </c>
      <c r="BG328" t="b">
        <f t="shared" si="112"/>
        <v>0</v>
      </c>
      <c r="BH328">
        <f t="shared" si="113"/>
        <v>1.579</v>
      </c>
      <c r="BI328" t="b">
        <f t="shared" si="114"/>
        <v>0</v>
      </c>
      <c r="BJ328" t="b">
        <f t="shared" si="115"/>
        <v>0</v>
      </c>
      <c r="BK328" t="b">
        <f t="shared" si="116"/>
        <v>0</v>
      </c>
      <c r="BL328" t="b">
        <f t="shared" si="117"/>
        <v>0</v>
      </c>
      <c r="BM328" t="b">
        <f t="shared" si="118"/>
        <v>0</v>
      </c>
      <c r="BN328" t="b">
        <f t="shared" si="119"/>
        <v>0</v>
      </c>
    </row>
    <row r="329" spans="1:66" ht="14.2" customHeight="1" x14ac:dyDescent="0.55000000000000004">
      <c r="A329" s="163">
        <v>74</v>
      </c>
      <c r="B329" s="163" t="s">
        <v>872</v>
      </c>
      <c r="F329" s="152" t="s">
        <v>873</v>
      </c>
      <c r="G329" s="156">
        <v>8.11</v>
      </c>
      <c r="H329" s="152" t="s">
        <v>874</v>
      </c>
      <c r="I329" s="152" t="s">
        <v>34</v>
      </c>
      <c r="J329" t="s">
        <v>875</v>
      </c>
      <c r="M329" t="s">
        <v>71</v>
      </c>
      <c r="N329" t="s">
        <v>104</v>
      </c>
      <c r="V329">
        <v>1.3680000000000001</v>
      </c>
      <c r="W329">
        <v>1.5</v>
      </c>
      <c r="AU329" t="b">
        <f t="shared" si="100"/>
        <v>0</v>
      </c>
      <c r="AV329" t="b">
        <f t="shared" si="101"/>
        <v>0</v>
      </c>
      <c r="AW329" t="b">
        <f t="shared" si="102"/>
        <v>0</v>
      </c>
      <c r="AX329" t="b">
        <f t="shared" si="103"/>
        <v>0</v>
      </c>
      <c r="AY329" t="b">
        <f t="shared" si="104"/>
        <v>0</v>
      </c>
      <c r="AZ329" t="b">
        <f t="shared" si="105"/>
        <v>0</v>
      </c>
      <c r="BA329" t="b">
        <f t="shared" si="106"/>
        <v>0</v>
      </c>
      <c r="BB329" t="b">
        <f t="shared" si="107"/>
        <v>0</v>
      </c>
      <c r="BC329" t="b">
        <f t="shared" si="108"/>
        <v>0</v>
      </c>
      <c r="BD329" t="b">
        <f t="shared" si="109"/>
        <v>0</v>
      </c>
      <c r="BE329" t="b">
        <f t="shared" si="110"/>
        <v>0</v>
      </c>
      <c r="BF329" t="b">
        <f t="shared" si="111"/>
        <v>0</v>
      </c>
      <c r="BG329" t="b">
        <f t="shared" si="112"/>
        <v>0</v>
      </c>
      <c r="BH329" t="b">
        <f t="shared" si="113"/>
        <v>0</v>
      </c>
      <c r="BI329" t="b">
        <f t="shared" si="114"/>
        <v>0</v>
      </c>
      <c r="BJ329" t="b">
        <f t="shared" si="115"/>
        <v>0</v>
      </c>
      <c r="BK329" t="b">
        <f t="shared" si="116"/>
        <v>0</v>
      </c>
      <c r="BL329" t="b">
        <f t="shared" si="117"/>
        <v>0</v>
      </c>
      <c r="BM329">
        <f t="shared" si="118"/>
        <v>1.5</v>
      </c>
      <c r="BN329">
        <f t="shared" si="119"/>
        <v>1.3680000000000001</v>
      </c>
    </row>
    <row r="330" spans="1:66" ht="14.2" customHeight="1" x14ac:dyDescent="0.55000000000000004">
      <c r="A330" s="163"/>
      <c r="B330" s="163"/>
      <c r="E330" t="s">
        <v>876</v>
      </c>
      <c r="F330" s="152"/>
      <c r="G330" s="156"/>
      <c r="H330" s="152"/>
      <c r="I330" s="152"/>
      <c r="J330" t="s">
        <v>877</v>
      </c>
      <c r="M330" t="s">
        <v>94</v>
      </c>
      <c r="N330" t="s">
        <v>108</v>
      </c>
      <c r="O330" t="s">
        <v>93</v>
      </c>
      <c r="P330" t="s">
        <v>130</v>
      </c>
      <c r="V330">
        <v>2.2639999999999998</v>
      </c>
      <c r="W330">
        <v>1.9470000000000001</v>
      </c>
      <c r="X330">
        <v>1.3420000000000001</v>
      </c>
      <c r="Y330">
        <v>1.579</v>
      </c>
      <c r="AE330" t="s">
        <v>1846</v>
      </c>
      <c r="AF330" t="s">
        <v>1846</v>
      </c>
      <c r="AU330" t="b">
        <f t="shared" si="100"/>
        <v>0</v>
      </c>
      <c r="AV330" t="b">
        <f t="shared" si="101"/>
        <v>0</v>
      </c>
      <c r="AW330" t="b">
        <f t="shared" si="102"/>
        <v>0</v>
      </c>
      <c r="AX330" t="b">
        <f t="shared" si="103"/>
        <v>0</v>
      </c>
      <c r="AY330" t="b">
        <f t="shared" si="104"/>
        <v>0</v>
      </c>
      <c r="AZ330" t="b">
        <f t="shared" si="105"/>
        <v>0</v>
      </c>
      <c r="BA330">
        <f t="shared" si="106"/>
        <v>2.2639999999999998</v>
      </c>
      <c r="BB330">
        <f t="shared" si="107"/>
        <v>1.9470000000000001</v>
      </c>
      <c r="BC330" t="b">
        <f t="shared" si="108"/>
        <v>0</v>
      </c>
      <c r="BD330" t="b">
        <f t="shared" si="109"/>
        <v>0</v>
      </c>
      <c r="BE330" t="b">
        <f t="shared" si="110"/>
        <v>0</v>
      </c>
      <c r="BF330" t="b">
        <f t="shared" si="111"/>
        <v>0</v>
      </c>
      <c r="BG330">
        <f t="shared" si="112"/>
        <v>1.3420000000000001</v>
      </c>
      <c r="BH330">
        <f t="shared" si="113"/>
        <v>1.579</v>
      </c>
      <c r="BI330" t="b">
        <f t="shared" si="114"/>
        <v>0</v>
      </c>
      <c r="BJ330" t="b">
        <f t="shared" si="115"/>
        <v>0</v>
      </c>
      <c r="BK330" t="b">
        <f t="shared" si="116"/>
        <v>0</v>
      </c>
      <c r="BL330" t="b">
        <f t="shared" si="117"/>
        <v>0</v>
      </c>
      <c r="BM330" t="b">
        <f t="shared" si="118"/>
        <v>0</v>
      </c>
      <c r="BN330" t="b">
        <f t="shared" si="119"/>
        <v>0</v>
      </c>
    </row>
    <row r="331" spans="1:66" ht="14.2" customHeight="1" x14ac:dyDescent="0.55000000000000004">
      <c r="A331" s="163"/>
      <c r="B331" s="163"/>
      <c r="F331" s="152"/>
      <c r="G331" s="84">
        <v>9.1999999999999993</v>
      </c>
      <c r="H331" s="83" t="s">
        <v>878</v>
      </c>
      <c r="I331" s="152"/>
      <c r="J331" t="s">
        <v>879</v>
      </c>
      <c r="M331" t="s">
        <v>94</v>
      </c>
      <c r="N331" t="s">
        <v>108</v>
      </c>
      <c r="O331" t="s">
        <v>93</v>
      </c>
      <c r="P331" t="s">
        <v>130</v>
      </c>
      <c r="Q331" t="s">
        <v>131</v>
      </c>
      <c r="V331">
        <v>2.7890000000000001</v>
      </c>
      <c r="W331">
        <v>2.105</v>
      </c>
      <c r="X331">
        <v>1.4219999999999999</v>
      </c>
      <c r="Y331">
        <v>1.3420000000000001</v>
      </c>
      <c r="Z331">
        <v>0.98799999999999999</v>
      </c>
      <c r="AE331" t="s">
        <v>1846</v>
      </c>
      <c r="AF331" t="s">
        <v>1846</v>
      </c>
      <c r="AU331" t="b">
        <f t="shared" si="100"/>
        <v>0</v>
      </c>
      <c r="AV331" t="b">
        <f t="shared" si="101"/>
        <v>0</v>
      </c>
      <c r="AW331" t="b">
        <f t="shared" si="102"/>
        <v>0</v>
      </c>
      <c r="AX331" t="b">
        <f t="shared" si="103"/>
        <v>0</v>
      </c>
      <c r="AY331" t="b">
        <f t="shared" si="104"/>
        <v>0</v>
      </c>
      <c r="AZ331" t="b">
        <f t="shared" si="105"/>
        <v>0</v>
      </c>
      <c r="BA331">
        <f t="shared" si="106"/>
        <v>2.7890000000000001</v>
      </c>
      <c r="BB331">
        <f t="shared" si="107"/>
        <v>2.105</v>
      </c>
      <c r="BC331" t="b">
        <f t="shared" si="108"/>
        <v>0</v>
      </c>
      <c r="BD331" t="b">
        <f t="shared" si="109"/>
        <v>0</v>
      </c>
      <c r="BE331" t="b">
        <f t="shared" si="110"/>
        <v>0</v>
      </c>
      <c r="BF331" t="b">
        <f t="shared" si="111"/>
        <v>0</v>
      </c>
      <c r="BG331">
        <f t="shared" si="112"/>
        <v>1.4219999999999999</v>
      </c>
      <c r="BH331">
        <f t="shared" si="113"/>
        <v>1.3420000000000001</v>
      </c>
      <c r="BI331">
        <f t="shared" si="114"/>
        <v>0.98799999999999999</v>
      </c>
      <c r="BJ331" t="b">
        <f t="shared" si="115"/>
        <v>0</v>
      </c>
      <c r="BK331" t="b">
        <f t="shared" si="116"/>
        <v>0</v>
      </c>
      <c r="BL331" t="b">
        <f t="shared" si="117"/>
        <v>0</v>
      </c>
      <c r="BM331" t="b">
        <f t="shared" si="118"/>
        <v>0</v>
      </c>
      <c r="BN331" t="b">
        <f t="shared" si="119"/>
        <v>0</v>
      </c>
    </row>
    <row r="332" spans="1:66" ht="14.2" customHeight="1" x14ac:dyDescent="0.55000000000000004">
      <c r="A332" s="163"/>
      <c r="B332" s="163"/>
      <c r="F332" s="152"/>
      <c r="G332" s="160">
        <v>9.6999999999999993</v>
      </c>
      <c r="H332" s="152" t="s">
        <v>880</v>
      </c>
      <c r="I332" s="152"/>
      <c r="J332" t="s">
        <v>881</v>
      </c>
      <c r="M332" t="s">
        <v>108</v>
      </c>
      <c r="N332" t="s">
        <v>94</v>
      </c>
      <c r="O332" t="s">
        <v>156</v>
      </c>
      <c r="P332" t="s">
        <v>155</v>
      </c>
      <c r="Q332" t="s">
        <v>93</v>
      </c>
      <c r="R332" t="s">
        <v>130</v>
      </c>
      <c r="S332" t="s">
        <v>131</v>
      </c>
      <c r="V332">
        <v>2.2629999999999999</v>
      </c>
      <c r="W332">
        <v>2.3679999999999999</v>
      </c>
      <c r="X332">
        <v>1.843</v>
      </c>
      <c r="Y332">
        <v>2.0009999999999999</v>
      </c>
      <c r="Z332">
        <v>1.421</v>
      </c>
      <c r="AA332">
        <v>1.4750000000000001</v>
      </c>
      <c r="AB332">
        <v>1.526</v>
      </c>
      <c r="AE332" t="s">
        <v>1846</v>
      </c>
      <c r="AF332" t="s">
        <v>1846</v>
      </c>
      <c r="AU332" t="b">
        <f t="shared" si="100"/>
        <v>0</v>
      </c>
      <c r="AV332" t="b">
        <f t="shared" si="101"/>
        <v>0</v>
      </c>
      <c r="AW332" t="b">
        <f t="shared" si="102"/>
        <v>0</v>
      </c>
      <c r="AX332" t="b">
        <f t="shared" si="103"/>
        <v>0</v>
      </c>
      <c r="AY332" t="b">
        <f t="shared" si="104"/>
        <v>0</v>
      </c>
      <c r="AZ332" t="b">
        <f t="shared" si="105"/>
        <v>0</v>
      </c>
      <c r="BA332">
        <f t="shared" si="106"/>
        <v>2.3679999999999999</v>
      </c>
      <c r="BB332">
        <f t="shared" si="107"/>
        <v>2.2629999999999999</v>
      </c>
      <c r="BC332">
        <f t="shared" si="108"/>
        <v>1.843</v>
      </c>
      <c r="BD332">
        <f t="shared" si="109"/>
        <v>2.0009999999999999</v>
      </c>
      <c r="BE332" t="b">
        <f t="shared" si="110"/>
        <v>0</v>
      </c>
      <c r="BF332" t="b">
        <f t="shared" si="111"/>
        <v>0</v>
      </c>
      <c r="BG332">
        <f t="shared" si="112"/>
        <v>1.421</v>
      </c>
      <c r="BH332">
        <f t="shared" si="113"/>
        <v>1.4750000000000001</v>
      </c>
      <c r="BI332">
        <f t="shared" si="114"/>
        <v>1.526</v>
      </c>
      <c r="BJ332" t="b">
        <f t="shared" si="115"/>
        <v>0</v>
      </c>
      <c r="BK332" t="b">
        <f t="shared" si="116"/>
        <v>0</v>
      </c>
      <c r="BL332" t="b">
        <f t="shared" si="117"/>
        <v>0</v>
      </c>
      <c r="BM332" t="b">
        <f t="shared" si="118"/>
        <v>0</v>
      </c>
      <c r="BN332" t="b">
        <f t="shared" si="119"/>
        <v>0</v>
      </c>
    </row>
    <row r="333" spans="1:66" ht="14.2" customHeight="1" x14ac:dyDescent="0.55000000000000004">
      <c r="A333" s="163"/>
      <c r="B333" s="163"/>
      <c r="F333" s="152"/>
      <c r="G333" s="160"/>
      <c r="H333" s="152"/>
      <c r="I333" s="152"/>
      <c r="J333" t="s">
        <v>882</v>
      </c>
      <c r="M333" t="s">
        <v>71</v>
      </c>
      <c r="V333">
        <v>1.6970000000000001</v>
      </c>
      <c r="AU333" t="b">
        <f t="shared" si="100"/>
        <v>0</v>
      </c>
      <c r="AV333" t="b">
        <f t="shared" si="101"/>
        <v>0</v>
      </c>
      <c r="AW333" t="b">
        <f t="shared" si="102"/>
        <v>0</v>
      </c>
      <c r="AX333" t="b">
        <f t="shared" si="103"/>
        <v>0</v>
      </c>
      <c r="AY333" t="b">
        <f t="shared" si="104"/>
        <v>0</v>
      </c>
      <c r="AZ333" t="b">
        <f t="shared" si="105"/>
        <v>0</v>
      </c>
      <c r="BA333" t="b">
        <f t="shared" si="106"/>
        <v>0</v>
      </c>
      <c r="BB333" t="b">
        <f t="shared" si="107"/>
        <v>0</v>
      </c>
      <c r="BC333" t="b">
        <f t="shared" si="108"/>
        <v>0</v>
      </c>
      <c r="BD333" t="b">
        <f t="shared" si="109"/>
        <v>0</v>
      </c>
      <c r="BE333" t="b">
        <f t="shared" si="110"/>
        <v>0</v>
      </c>
      <c r="BF333" t="b">
        <f t="shared" si="111"/>
        <v>0</v>
      </c>
      <c r="BG333" t="b">
        <f t="shared" si="112"/>
        <v>0</v>
      </c>
      <c r="BH333" t="b">
        <f t="shared" si="113"/>
        <v>0</v>
      </c>
      <c r="BI333" t="b">
        <f t="shared" si="114"/>
        <v>0</v>
      </c>
      <c r="BJ333" t="b">
        <f t="shared" si="115"/>
        <v>0</v>
      </c>
      <c r="BK333" t="b">
        <f t="shared" si="116"/>
        <v>0</v>
      </c>
      <c r="BL333" t="b">
        <f t="shared" si="117"/>
        <v>0</v>
      </c>
      <c r="BM333" t="b">
        <f t="shared" si="118"/>
        <v>0</v>
      </c>
      <c r="BN333">
        <f t="shared" si="119"/>
        <v>1.6970000000000001</v>
      </c>
    </row>
    <row r="334" spans="1:66" ht="14.2" customHeight="1" x14ac:dyDescent="0.55000000000000004">
      <c r="A334" s="163"/>
      <c r="B334" s="163"/>
      <c r="F334" s="152"/>
      <c r="G334" s="160">
        <v>10.7</v>
      </c>
      <c r="H334" s="152" t="s">
        <v>883</v>
      </c>
      <c r="I334" s="152"/>
      <c r="J334" s="25" t="s">
        <v>884</v>
      </c>
      <c r="M334" t="s">
        <v>71</v>
      </c>
      <c r="V334">
        <v>2.0529999999999999</v>
      </c>
      <c r="AE334" t="s">
        <v>1844</v>
      </c>
      <c r="AU334" t="b">
        <f t="shared" si="100"/>
        <v>0</v>
      </c>
      <c r="AV334" t="b">
        <f t="shared" si="101"/>
        <v>0</v>
      </c>
      <c r="AW334" t="b">
        <f t="shared" si="102"/>
        <v>0</v>
      </c>
      <c r="AX334" t="b">
        <f t="shared" si="103"/>
        <v>0</v>
      </c>
      <c r="AY334" t="b">
        <f t="shared" si="104"/>
        <v>0</v>
      </c>
      <c r="AZ334" t="b">
        <f t="shared" si="105"/>
        <v>0</v>
      </c>
      <c r="BA334" t="b">
        <f t="shared" si="106"/>
        <v>0</v>
      </c>
      <c r="BB334" t="b">
        <f t="shared" si="107"/>
        <v>0</v>
      </c>
      <c r="BC334" t="b">
        <f t="shared" si="108"/>
        <v>0</v>
      </c>
      <c r="BD334" t="b">
        <f t="shared" si="109"/>
        <v>0</v>
      </c>
      <c r="BE334" t="b">
        <f t="shared" si="110"/>
        <v>0</v>
      </c>
      <c r="BF334" t="b">
        <f t="shared" si="111"/>
        <v>0</v>
      </c>
      <c r="BG334" t="b">
        <f t="shared" si="112"/>
        <v>0</v>
      </c>
      <c r="BH334" t="b">
        <f t="shared" si="113"/>
        <v>0</v>
      </c>
      <c r="BI334" t="b">
        <f t="shared" si="114"/>
        <v>0</v>
      </c>
      <c r="BJ334" t="b">
        <f t="shared" si="115"/>
        <v>0</v>
      </c>
      <c r="BK334" t="b">
        <f t="shared" si="116"/>
        <v>0</v>
      </c>
      <c r="BL334" t="b">
        <f t="shared" si="117"/>
        <v>0</v>
      </c>
      <c r="BM334" t="b">
        <f t="shared" si="118"/>
        <v>0</v>
      </c>
      <c r="BN334">
        <f t="shared" si="119"/>
        <v>2.0529999999999999</v>
      </c>
    </row>
    <row r="335" spans="1:66" ht="14.2" customHeight="1" x14ac:dyDescent="0.55000000000000004">
      <c r="A335" s="163"/>
      <c r="B335" s="163"/>
      <c r="F335" s="152"/>
      <c r="G335" s="160"/>
      <c r="H335" s="152"/>
      <c r="I335" s="152"/>
      <c r="J335" s="25" t="s">
        <v>885</v>
      </c>
      <c r="M335" t="s">
        <v>131</v>
      </c>
      <c r="V335">
        <v>1.9470000000000001</v>
      </c>
      <c r="AE335" t="s">
        <v>1846</v>
      </c>
      <c r="AU335" t="b">
        <f t="shared" si="100"/>
        <v>0</v>
      </c>
      <c r="AV335" t="b">
        <f t="shared" si="101"/>
        <v>0</v>
      </c>
      <c r="AW335" t="b">
        <f t="shared" si="102"/>
        <v>0</v>
      </c>
      <c r="AX335" t="b">
        <f t="shared" si="103"/>
        <v>0</v>
      </c>
      <c r="AY335" t="b">
        <f t="shared" si="104"/>
        <v>0</v>
      </c>
      <c r="AZ335" t="b">
        <f t="shared" si="105"/>
        <v>0</v>
      </c>
      <c r="BA335" t="b">
        <f t="shared" si="106"/>
        <v>0</v>
      </c>
      <c r="BB335" t="b">
        <f t="shared" si="107"/>
        <v>0</v>
      </c>
      <c r="BC335" t="b">
        <f t="shared" si="108"/>
        <v>0</v>
      </c>
      <c r="BD335" t="b">
        <f t="shared" si="109"/>
        <v>0</v>
      </c>
      <c r="BE335" t="b">
        <f t="shared" si="110"/>
        <v>0</v>
      </c>
      <c r="BF335" t="b">
        <f t="shared" si="111"/>
        <v>0</v>
      </c>
      <c r="BG335" t="b">
        <f t="shared" si="112"/>
        <v>0</v>
      </c>
      <c r="BH335" t="b">
        <f t="shared" si="113"/>
        <v>0</v>
      </c>
      <c r="BI335">
        <f t="shared" si="114"/>
        <v>1.9470000000000001</v>
      </c>
      <c r="BJ335" t="b">
        <f t="shared" si="115"/>
        <v>0</v>
      </c>
      <c r="BK335" t="b">
        <f t="shared" si="116"/>
        <v>0</v>
      </c>
      <c r="BL335" t="b">
        <f t="shared" si="117"/>
        <v>0</v>
      </c>
      <c r="BM335" t="b">
        <f t="shared" si="118"/>
        <v>0</v>
      </c>
      <c r="BN335" t="b">
        <f t="shared" si="119"/>
        <v>0</v>
      </c>
    </row>
    <row r="336" spans="1:66" ht="14.2" customHeight="1" x14ac:dyDescent="0.55000000000000004">
      <c r="A336" s="163"/>
      <c r="B336" s="163"/>
      <c r="F336" s="152"/>
      <c r="G336" s="156">
        <v>10.11</v>
      </c>
      <c r="H336" s="152" t="s">
        <v>886</v>
      </c>
      <c r="I336" s="152"/>
      <c r="J336" t="s">
        <v>887</v>
      </c>
      <c r="M336" t="s">
        <v>71</v>
      </c>
      <c r="V336">
        <v>1.8420000000000001</v>
      </c>
      <c r="AU336" t="b">
        <f t="shared" si="100"/>
        <v>0</v>
      </c>
      <c r="AV336" t="b">
        <f t="shared" si="101"/>
        <v>0</v>
      </c>
      <c r="AW336" t="b">
        <f t="shared" si="102"/>
        <v>0</v>
      </c>
      <c r="AX336" t="b">
        <f t="shared" si="103"/>
        <v>0</v>
      </c>
      <c r="AY336" t="b">
        <f t="shared" si="104"/>
        <v>0</v>
      </c>
      <c r="AZ336" t="b">
        <f t="shared" si="105"/>
        <v>0</v>
      </c>
      <c r="BA336" t="b">
        <f t="shared" si="106"/>
        <v>0</v>
      </c>
      <c r="BB336" t="b">
        <f t="shared" si="107"/>
        <v>0</v>
      </c>
      <c r="BC336" t="b">
        <f t="shared" si="108"/>
        <v>0</v>
      </c>
      <c r="BD336" t="b">
        <f t="shared" si="109"/>
        <v>0</v>
      </c>
      <c r="BE336" t="b">
        <f t="shared" si="110"/>
        <v>0</v>
      </c>
      <c r="BF336" t="b">
        <f t="shared" si="111"/>
        <v>0</v>
      </c>
      <c r="BG336" t="b">
        <f t="shared" si="112"/>
        <v>0</v>
      </c>
      <c r="BH336" t="b">
        <f t="shared" si="113"/>
        <v>0</v>
      </c>
      <c r="BI336" t="b">
        <f t="shared" si="114"/>
        <v>0</v>
      </c>
      <c r="BJ336" t="b">
        <f t="shared" si="115"/>
        <v>0</v>
      </c>
      <c r="BK336" t="b">
        <f t="shared" si="116"/>
        <v>0</v>
      </c>
      <c r="BL336" t="b">
        <f t="shared" si="117"/>
        <v>0</v>
      </c>
      <c r="BM336" t="b">
        <f t="shared" si="118"/>
        <v>0</v>
      </c>
      <c r="BN336">
        <f t="shared" si="119"/>
        <v>1.8420000000000001</v>
      </c>
    </row>
    <row r="337" spans="1:66" ht="14.2" customHeight="1" x14ac:dyDescent="0.55000000000000004">
      <c r="A337" s="163"/>
      <c r="B337" s="163"/>
      <c r="F337" s="152"/>
      <c r="G337" s="156"/>
      <c r="H337" s="152"/>
      <c r="I337" s="152"/>
      <c r="J337" t="s">
        <v>888</v>
      </c>
      <c r="M337" t="s">
        <v>131</v>
      </c>
      <c r="V337">
        <v>1.579</v>
      </c>
      <c r="AU337" t="b">
        <f t="shared" si="100"/>
        <v>0</v>
      </c>
      <c r="AV337" t="b">
        <f t="shared" si="101"/>
        <v>0</v>
      </c>
      <c r="AW337" t="b">
        <f t="shared" si="102"/>
        <v>0</v>
      </c>
      <c r="AX337" t="b">
        <f t="shared" si="103"/>
        <v>0</v>
      </c>
      <c r="AY337" t="b">
        <f t="shared" si="104"/>
        <v>0</v>
      </c>
      <c r="AZ337" t="b">
        <f t="shared" si="105"/>
        <v>0</v>
      </c>
      <c r="BA337" t="b">
        <f t="shared" si="106"/>
        <v>0</v>
      </c>
      <c r="BB337" t="b">
        <f t="shared" si="107"/>
        <v>0</v>
      </c>
      <c r="BC337" t="b">
        <f t="shared" si="108"/>
        <v>0</v>
      </c>
      <c r="BD337" t="b">
        <f t="shared" si="109"/>
        <v>0</v>
      </c>
      <c r="BE337" t="b">
        <f t="shared" si="110"/>
        <v>0</v>
      </c>
      <c r="BF337" t="b">
        <f t="shared" si="111"/>
        <v>0</v>
      </c>
      <c r="BG337" t="b">
        <f t="shared" si="112"/>
        <v>0</v>
      </c>
      <c r="BH337" t="b">
        <f t="shared" si="113"/>
        <v>0</v>
      </c>
      <c r="BI337">
        <f t="shared" si="114"/>
        <v>1.579</v>
      </c>
      <c r="BJ337" t="b">
        <f t="shared" si="115"/>
        <v>0</v>
      </c>
      <c r="BK337" t="b">
        <f t="shared" si="116"/>
        <v>0</v>
      </c>
      <c r="BL337" t="b">
        <f t="shared" si="117"/>
        <v>0</v>
      </c>
      <c r="BM337" t="b">
        <f t="shared" si="118"/>
        <v>0</v>
      </c>
      <c r="BN337" t="b">
        <f t="shared" si="119"/>
        <v>0</v>
      </c>
    </row>
    <row r="338" spans="1:66" ht="14.2" customHeight="1" x14ac:dyDescent="0.55000000000000004">
      <c r="A338" s="163">
        <v>75</v>
      </c>
      <c r="B338" s="163" t="s">
        <v>889</v>
      </c>
      <c r="F338" s="152" t="s">
        <v>890</v>
      </c>
      <c r="G338" s="156">
        <v>5.1100000000000003</v>
      </c>
      <c r="H338" s="152" t="s">
        <v>891</v>
      </c>
      <c r="I338" s="152" t="s">
        <v>39</v>
      </c>
      <c r="J338" t="s">
        <v>892</v>
      </c>
      <c r="M338" t="s">
        <v>94</v>
      </c>
      <c r="N338" t="s">
        <v>108</v>
      </c>
      <c r="O338" t="s">
        <v>131</v>
      </c>
      <c r="P338" t="s">
        <v>130</v>
      </c>
      <c r="V338">
        <v>1.843</v>
      </c>
      <c r="W338">
        <v>1.6839999999999999</v>
      </c>
      <c r="X338">
        <v>1.421</v>
      </c>
      <c r="Y338">
        <v>1.4750000000000001</v>
      </c>
      <c r="AG338" t="s">
        <v>1844</v>
      </c>
      <c r="AU338" t="b">
        <f t="shared" si="100"/>
        <v>0</v>
      </c>
      <c r="AV338" t="b">
        <f t="shared" si="101"/>
        <v>0</v>
      </c>
      <c r="AW338" t="b">
        <f t="shared" si="102"/>
        <v>0</v>
      </c>
      <c r="AX338" t="b">
        <f t="shared" si="103"/>
        <v>0</v>
      </c>
      <c r="AY338" t="b">
        <f t="shared" si="104"/>
        <v>0</v>
      </c>
      <c r="AZ338" t="b">
        <f t="shared" si="105"/>
        <v>0</v>
      </c>
      <c r="BA338">
        <f t="shared" si="106"/>
        <v>1.843</v>
      </c>
      <c r="BB338">
        <f t="shared" si="107"/>
        <v>1.6839999999999999</v>
      </c>
      <c r="BC338" t="b">
        <f t="shared" si="108"/>
        <v>0</v>
      </c>
      <c r="BD338" t="b">
        <f t="shared" si="109"/>
        <v>0</v>
      </c>
      <c r="BE338" t="b">
        <f t="shared" si="110"/>
        <v>0</v>
      </c>
      <c r="BF338" t="b">
        <f t="shared" si="111"/>
        <v>0</v>
      </c>
      <c r="BG338" t="b">
        <f t="shared" si="112"/>
        <v>0</v>
      </c>
      <c r="BH338">
        <f t="shared" si="113"/>
        <v>1.4750000000000001</v>
      </c>
      <c r="BI338">
        <f t="shared" si="114"/>
        <v>1.421</v>
      </c>
      <c r="BJ338" t="b">
        <f t="shared" si="115"/>
        <v>0</v>
      </c>
      <c r="BK338" t="b">
        <f t="shared" si="116"/>
        <v>0</v>
      </c>
      <c r="BL338" t="b">
        <f t="shared" si="117"/>
        <v>0</v>
      </c>
      <c r="BM338" t="b">
        <f t="shared" si="118"/>
        <v>0</v>
      </c>
      <c r="BN338" t="b">
        <f t="shared" si="119"/>
        <v>0</v>
      </c>
    </row>
    <row r="339" spans="1:66" ht="14.2" customHeight="1" x14ac:dyDescent="0.55000000000000004">
      <c r="A339" s="163"/>
      <c r="B339" s="163"/>
      <c r="F339" s="152"/>
      <c r="G339" s="156"/>
      <c r="H339" s="152"/>
      <c r="I339" s="152"/>
      <c r="J339" t="s">
        <v>893</v>
      </c>
      <c r="M339" t="s">
        <v>100</v>
      </c>
      <c r="N339" t="s">
        <v>98</v>
      </c>
      <c r="O339" t="s">
        <v>99</v>
      </c>
      <c r="P339" t="s">
        <v>60</v>
      </c>
      <c r="Q339" t="s">
        <v>104</v>
      </c>
      <c r="V339">
        <v>1.3879999999999999</v>
      </c>
      <c r="W339">
        <v>1.0860000000000001</v>
      </c>
      <c r="X339">
        <v>1.0629999999999999</v>
      </c>
      <c r="Y339">
        <v>0.56699999999999995</v>
      </c>
      <c r="Z339">
        <v>0.65900000000000003</v>
      </c>
      <c r="AU339">
        <f t="shared" si="100"/>
        <v>1.3879999999999999</v>
      </c>
      <c r="AV339">
        <f t="shared" si="101"/>
        <v>1.0860000000000001</v>
      </c>
      <c r="AW339">
        <f t="shared" si="102"/>
        <v>1.0629999999999999</v>
      </c>
      <c r="AX339" t="b">
        <f t="shared" si="103"/>
        <v>0</v>
      </c>
      <c r="AY339" t="b">
        <f t="shared" si="104"/>
        <v>0</v>
      </c>
      <c r="AZ339" t="b">
        <f t="shared" si="105"/>
        <v>0</v>
      </c>
      <c r="BA339" t="b">
        <f t="shared" si="106"/>
        <v>0</v>
      </c>
      <c r="BB339" t="b">
        <f t="shared" si="107"/>
        <v>0</v>
      </c>
      <c r="BC339" t="b">
        <f t="shared" si="108"/>
        <v>0</v>
      </c>
      <c r="BD339" t="b">
        <f t="shared" si="109"/>
        <v>0</v>
      </c>
      <c r="BE339" t="b">
        <f t="shared" si="110"/>
        <v>0</v>
      </c>
      <c r="BF339" t="b">
        <f t="shared" si="111"/>
        <v>0</v>
      </c>
      <c r="BG339" t="b">
        <f t="shared" si="112"/>
        <v>0</v>
      </c>
      <c r="BH339" t="b">
        <f t="shared" si="113"/>
        <v>0</v>
      </c>
      <c r="BI339" t="b">
        <f t="shared" si="114"/>
        <v>0</v>
      </c>
      <c r="BJ339" t="b">
        <f t="shared" si="115"/>
        <v>0</v>
      </c>
      <c r="BK339" t="b">
        <f t="shared" si="116"/>
        <v>0</v>
      </c>
      <c r="BL339">
        <f t="shared" si="117"/>
        <v>0.56699999999999995</v>
      </c>
      <c r="BM339">
        <f t="shared" si="118"/>
        <v>0.65900000000000003</v>
      </c>
      <c r="BN339" t="b">
        <f t="shared" si="119"/>
        <v>0</v>
      </c>
    </row>
    <row r="340" spans="1:66" ht="14.2" customHeight="1" x14ac:dyDescent="0.55000000000000004">
      <c r="A340" s="163"/>
      <c r="B340" s="163"/>
      <c r="E340" t="s">
        <v>894</v>
      </c>
      <c r="F340" s="152"/>
      <c r="G340" s="160">
        <v>7.2</v>
      </c>
      <c r="H340" s="152" t="s">
        <v>895</v>
      </c>
      <c r="I340" s="152"/>
      <c r="J340" s="25" t="s">
        <v>896</v>
      </c>
      <c r="M340" t="s">
        <v>100</v>
      </c>
      <c r="N340" t="s">
        <v>98</v>
      </c>
      <c r="O340" t="s">
        <v>99</v>
      </c>
      <c r="P340" t="s">
        <v>69</v>
      </c>
      <c r="Q340" t="s">
        <v>60</v>
      </c>
      <c r="R340" t="s">
        <v>71</v>
      </c>
      <c r="V340">
        <v>1.3819999999999999</v>
      </c>
      <c r="W340">
        <v>1.079</v>
      </c>
      <c r="X340">
        <v>1.2110000000000001</v>
      </c>
      <c r="Y340">
        <v>1.0669999999999999</v>
      </c>
      <c r="Z340">
        <v>0.94699999999999995</v>
      </c>
      <c r="AA340">
        <v>0.73699999999999999</v>
      </c>
      <c r="AU340">
        <f t="shared" si="100"/>
        <v>1.3819999999999999</v>
      </c>
      <c r="AV340">
        <f t="shared" si="101"/>
        <v>1.079</v>
      </c>
      <c r="AW340">
        <f t="shared" si="102"/>
        <v>1.2110000000000001</v>
      </c>
      <c r="AX340" t="b">
        <f t="shared" si="103"/>
        <v>0</v>
      </c>
      <c r="AY340">
        <f t="shared" si="104"/>
        <v>1.0669999999999999</v>
      </c>
      <c r="AZ340" t="b">
        <f t="shared" si="105"/>
        <v>0</v>
      </c>
      <c r="BA340" t="b">
        <f t="shared" si="106"/>
        <v>0</v>
      </c>
      <c r="BB340" t="b">
        <f t="shared" si="107"/>
        <v>0</v>
      </c>
      <c r="BC340" t="b">
        <f t="shared" si="108"/>
        <v>0</v>
      </c>
      <c r="BD340" t="b">
        <f t="shared" si="109"/>
        <v>0</v>
      </c>
      <c r="BE340" t="b">
        <f t="shared" si="110"/>
        <v>0</v>
      </c>
      <c r="BF340" t="b">
        <f t="shared" si="111"/>
        <v>0</v>
      </c>
      <c r="BG340" t="b">
        <f t="shared" si="112"/>
        <v>0</v>
      </c>
      <c r="BH340" t="b">
        <f t="shared" si="113"/>
        <v>0</v>
      </c>
      <c r="BI340" t="b">
        <f t="shared" si="114"/>
        <v>0</v>
      </c>
      <c r="BJ340" t="b">
        <f t="shared" si="115"/>
        <v>0</v>
      </c>
      <c r="BK340" t="b">
        <f t="shared" si="116"/>
        <v>0</v>
      </c>
      <c r="BL340">
        <f t="shared" si="117"/>
        <v>0.94699999999999995</v>
      </c>
      <c r="BM340" t="b">
        <f t="shared" si="118"/>
        <v>0</v>
      </c>
      <c r="BN340">
        <f t="shared" si="119"/>
        <v>0.73699999999999999</v>
      </c>
    </row>
    <row r="341" spans="1:66" ht="14.2" customHeight="1" x14ac:dyDescent="0.55000000000000004">
      <c r="A341" s="163"/>
      <c r="B341" s="163"/>
      <c r="C341" t="s">
        <v>897</v>
      </c>
      <c r="F341" s="152"/>
      <c r="G341" s="160"/>
      <c r="H341" s="152"/>
      <c r="I341" s="152"/>
      <c r="J341" s="25" t="s">
        <v>898</v>
      </c>
      <c r="M341" t="s">
        <v>108</v>
      </c>
      <c r="N341" t="s">
        <v>131</v>
      </c>
      <c r="O341" t="s">
        <v>130</v>
      </c>
      <c r="P341" t="s">
        <v>93</v>
      </c>
      <c r="V341">
        <v>1.3029999999999999</v>
      </c>
      <c r="W341">
        <v>1.026</v>
      </c>
      <c r="X341">
        <v>1.105</v>
      </c>
      <c r="Y341">
        <v>1.079</v>
      </c>
      <c r="AE341" t="s">
        <v>1846</v>
      </c>
      <c r="AH341" t="s">
        <v>1842</v>
      </c>
      <c r="AU341" t="b">
        <f t="shared" si="100"/>
        <v>0</v>
      </c>
      <c r="AV341" t="b">
        <f t="shared" si="101"/>
        <v>0</v>
      </c>
      <c r="AW341" t="b">
        <f t="shared" si="102"/>
        <v>0</v>
      </c>
      <c r="AX341" t="b">
        <f t="shared" si="103"/>
        <v>0</v>
      </c>
      <c r="AY341" t="b">
        <f t="shared" si="104"/>
        <v>0</v>
      </c>
      <c r="AZ341" t="b">
        <f t="shared" si="105"/>
        <v>0</v>
      </c>
      <c r="BA341" t="b">
        <f t="shared" si="106"/>
        <v>0</v>
      </c>
      <c r="BB341">
        <f t="shared" si="107"/>
        <v>1.3029999999999999</v>
      </c>
      <c r="BC341" t="b">
        <f t="shared" si="108"/>
        <v>0</v>
      </c>
      <c r="BD341" t="b">
        <f t="shared" si="109"/>
        <v>0</v>
      </c>
      <c r="BE341" t="b">
        <f t="shared" si="110"/>
        <v>0</v>
      </c>
      <c r="BF341" t="b">
        <f t="shared" si="111"/>
        <v>0</v>
      </c>
      <c r="BG341">
        <f t="shared" si="112"/>
        <v>1.079</v>
      </c>
      <c r="BH341">
        <f t="shared" si="113"/>
        <v>1.105</v>
      </c>
      <c r="BI341">
        <f t="shared" si="114"/>
        <v>1.026</v>
      </c>
      <c r="BJ341" t="b">
        <f t="shared" si="115"/>
        <v>0</v>
      </c>
      <c r="BK341" t="b">
        <f t="shared" si="116"/>
        <v>0</v>
      </c>
      <c r="BL341" t="b">
        <f t="shared" si="117"/>
        <v>0</v>
      </c>
      <c r="BM341" t="b">
        <f t="shared" si="118"/>
        <v>0</v>
      </c>
      <c r="BN341" t="b">
        <f t="shared" si="119"/>
        <v>0</v>
      </c>
    </row>
    <row r="342" spans="1:66" ht="14.2" customHeight="1" x14ac:dyDescent="0.55000000000000004">
      <c r="A342" s="163"/>
      <c r="B342" s="163"/>
      <c r="F342" s="152"/>
      <c r="G342" s="160">
        <v>7.8</v>
      </c>
      <c r="H342" s="152" t="s">
        <v>899</v>
      </c>
      <c r="I342" s="152"/>
      <c r="J342" t="s">
        <v>900</v>
      </c>
      <c r="M342" t="s">
        <v>99</v>
      </c>
      <c r="N342" t="s">
        <v>60</v>
      </c>
      <c r="O342" t="s">
        <v>69</v>
      </c>
      <c r="V342">
        <v>1.2629999999999999</v>
      </c>
      <c r="W342">
        <v>0.98799999999999999</v>
      </c>
      <c r="X342">
        <v>1.0529999999999999</v>
      </c>
      <c r="AE342" t="s">
        <v>1846</v>
      </c>
      <c r="AU342" t="b">
        <f t="shared" si="100"/>
        <v>0</v>
      </c>
      <c r="AV342" t="b">
        <f t="shared" si="101"/>
        <v>0</v>
      </c>
      <c r="AW342">
        <f t="shared" si="102"/>
        <v>1.2629999999999999</v>
      </c>
      <c r="AX342" t="b">
        <f t="shared" si="103"/>
        <v>0</v>
      </c>
      <c r="AY342">
        <f t="shared" si="104"/>
        <v>1.0529999999999999</v>
      </c>
      <c r="AZ342" t="b">
        <f t="shared" si="105"/>
        <v>0</v>
      </c>
      <c r="BA342" t="b">
        <f t="shared" si="106"/>
        <v>0</v>
      </c>
      <c r="BB342" t="b">
        <f t="shared" si="107"/>
        <v>0</v>
      </c>
      <c r="BC342" t="b">
        <f t="shared" si="108"/>
        <v>0</v>
      </c>
      <c r="BD342" t="b">
        <f t="shared" si="109"/>
        <v>0</v>
      </c>
      <c r="BE342" t="b">
        <f t="shared" si="110"/>
        <v>0</v>
      </c>
      <c r="BF342" t="b">
        <f t="shared" si="111"/>
        <v>0</v>
      </c>
      <c r="BG342" t="b">
        <f t="shared" si="112"/>
        <v>0</v>
      </c>
      <c r="BH342" t="b">
        <f t="shared" si="113"/>
        <v>0</v>
      </c>
      <c r="BI342" t="b">
        <f t="shared" si="114"/>
        <v>0</v>
      </c>
      <c r="BJ342" t="b">
        <f t="shared" si="115"/>
        <v>0</v>
      </c>
      <c r="BK342" t="b">
        <f t="shared" si="116"/>
        <v>0</v>
      </c>
      <c r="BL342">
        <f t="shared" si="117"/>
        <v>0.98799999999999999</v>
      </c>
      <c r="BM342" t="b">
        <f t="shared" si="118"/>
        <v>0</v>
      </c>
      <c r="BN342" t="b">
        <f t="shared" si="119"/>
        <v>0</v>
      </c>
    </row>
    <row r="343" spans="1:66" ht="14.2" customHeight="1" x14ac:dyDescent="0.55000000000000004">
      <c r="A343" s="163"/>
      <c r="B343" s="163"/>
      <c r="F343" s="152"/>
      <c r="G343" s="160"/>
      <c r="H343" s="152"/>
      <c r="I343" s="152"/>
      <c r="J343" t="s">
        <v>901</v>
      </c>
      <c r="M343" t="s">
        <v>94</v>
      </c>
      <c r="N343" t="s">
        <v>108</v>
      </c>
      <c r="O343" t="s">
        <v>155</v>
      </c>
      <c r="P343" t="s">
        <v>131</v>
      </c>
      <c r="Q343" t="s">
        <v>130</v>
      </c>
      <c r="R343" t="s">
        <v>93</v>
      </c>
      <c r="V343">
        <v>1.6579999999999999</v>
      </c>
      <c r="W343">
        <v>1.5</v>
      </c>
      <c r="X343">
        <v>1.4610000000000001</v>
      </c>
      <c r="Y343">
        <v>1.026</v>
      </c>
      <c r="Z343">
        <v>1.0660000000000001</v>
      </c>
      <c r="AA343">
        <v>1.3029999999999999</v>
      </c>
      <c r="AE343" t="s">
        <v>1846</v>
      </c>
      <c r="AF343" t="s">
        <v>1846</v>
      </c>
      <c r="AH343" t="s">
        <v>1846</v>
      </c>
      <c r="AI343" t="s">
        <v>1846</v>
      </c>
      <c r="AJ343" t="s">
        <v>1842</v>
      </c>
      <c r="AU343" t="b">
        <f t="shared" si="100"/>
        <v>0</v>
      </c>
      <c r="AV343" t="b">
        <f t="shared" si="101"/>
        <v>0</v>
      </c>
      <c r="AW343" t="b">
        <f t="shared" si="102"/>
        <v>0</v>
      </c>
      <c r="AX343" t="b">
        <f t="shared" si="103"/>
        <v>0</v>
      </c>
      <c r="AY343" t="b">
        <f t="shared" si="104"/>
        <v>0</v>
      </c>
      <c r="AZ343" t="b">
        <f t="shared" si="105"/>
        <v>0</v>
      </c>
      <c r="BA343">
        <f t="shared" si="106"/>
        <v>1.6579999999999999</v>
      </c>
      <c r="BB343">
        <f t="shared" si="107"/>
        <v>1.5</v>
      </c>
      <c r="BC343" t="b">
        <f t="shared" si="108"/>
        <v>0</v>
      </c>
      <c r="BD343">
        <f t="shared" si="109"/>
        <v>1.4610000000000001</v>
      </c>
      <c r="BE343" t="b">
        <f t="shared" si="110"/>
        <v>0</v>
      </c>
      <c r="BF343" t="b">
        <f t="shared" si="111"/>
        <v>0</v>
      </c>
      <c r="BG343">
        <f t="shared" si="112"/>
        <v>1.3029999999999999</v>
      </c>
      <c r="BH343">
        <f t="shared" si="113"/>
        <v>1.0660000000000001</v>
      </c>
      <c r="BI343">
        <f t="shared" si="114"/>
        <v>1.026</v>
      </c>
      <c r="BJ343" t="b">
        <f t="shared" si="115"/>
        <v>0</v>
      </c>
      <c r="BK343" t="b">
        <f t="shared" si="116"/>
        <v>0</v>
      </c>
      <c r="BL343" t="b">
        <f t="shared" si="117"/>
        <v>0</v>
      </c>
      <c r="BM343" t="b">
        <f t="shared" si="118"/>
        <v>0</v>
      </c>
      <c r="BN343" t="b">
        <f t="shared" si="119"/>
        <v>0</v>
      </c>
    </row>
    <row r="344" spans="1:66" ht="14.2" customHeight="1" x14ac:dyDescent="0.55000000000000004">
      <c r="A344" s="163"/>
      <c r="B344" s="163"/>
      <c r="F344" s="152"/>
      <c r="G344" s="102">
        <v>7.1</v>
      </c>
      <c r="H344" s="83" t="s">
        <v>902</v>
      </c>
      <c r="I344" s="152"/>
      <c r="J344" t="s">
        <v>903</v>
      </c>
      <c r="M344" t="s">
        <v>94</v>
      </c>
      <c r="N344" t="s">
        <v>108</v>
      </c>
      <c r="O344" t="s">
        <v>131</v>
      </c>
      <c r="V344">
        <v>1.5</v>
      </c>
      <c r="W344">
        <v>1.3029999999999999</v>
      </c>
      <c r="X344">
        <v>0.84299999999999997</v>
      </c>
      <c r="AE344" t="s">
        <v>1846</v>
      </c>
      <c r="AF344" t="s">
        <v>1846</v>
      </c>
      <c r="AG344" t="s">
        <v>1846</v>
      </c>
      <c r="AU344" t="b">
        <f t="shared" si="100"/>
        <v>0</v>
      </c>
      <c r="AV344" t="b">
        <f t="shared" si="101"/>
        <v>0</v>
      </c>
      <c r="AW344" t="b">
        <f t="shared" si="102"/>
        <v>0</v>
      </c>
      <c r="AX344" t="b">
        <f t="shared" si="103"/>
        <v>0</v>
      </c>
      <c r="AY344" t="b">
        <f t="shared" si="104"/>
        <v>0</v>
      </c>
      <c r="AZ344" t="b">
        <f t="shared" si="105"/>
        <v>0</v>
      </c>
      <c r="BA344">
        <f t="shared" si="106"/>
        <v>1.5</v>
      </c>
      <c r="BB344">
        <f t="shared" si="107"/>
        <v>1.3029999999999999</v>
      </c>
      <c r="BC344" t="b">
        <f t="shared" si="108"/>
        <v>0</v>
      </c>
      <c r="BD344" t="b">
        <f t="shared" si="109"/>
        <v>0</v>
      </c>
      <c r="BE344" t="b">
        <f t="shared" si="110"/>
        <v>0</v>
      </c>
      <c r="BF344" t="b">
        <f t="shared" si="111"/>
        <v>0</v>
      </c>
      <c r="BG344" t="b">
        <f t="shared" si="112"/>
        <v>0</v>
      </c>
      <c r="BH344" t="b">
        <f t="shared" si="113"/>
        <v>0</v>
      </c>
      <c r="BI344">
        <f t="shared" si="114"/>
        <v>0.84299999999999997</v>
      </c>
      <c r="BJ344" t="b">
        <f t="shared" si="115"/>
        <v>0</v>
      </c>
      <c r="BK344" t="b">
        <f t="shared" si="116"/>
        <v>0</v>
      </c>
      <c r="BL344" t="b">
        <f t="shared" si="117"/>
        <v>0</v>
      </c>
      <c r="BM344" t="b">
        <f t="shared" si="118"/>
        <v>0</v>
      </c>
      <c r="BN344" t="b">
        <f t="shared" si="119"/>
        <v>0</v>
      </c>
    </row>
    <row r="345" spans="1:66" ht="14.2" customHeight="1" x14ac:dyDescent="0.55000000000000004">
      <c r="A345" s="163"/>
      <c r="B345" s="163"/>
      <c r="F345" s="152"/>
      <c r="G345" s="160">
        <v>8.6999999999999993</v>
      </c>
      <c r="H345" s="152" t="s">
        <v>663</v>
      </c>
      <c r="I345" s="152"/>
      <c r="J345" t="s">
        <v>904</v>
      </c>
      <c r="M345" t="s">
        <v>155</v>
      </c>
      <c r="N345" t="s">
        <v>131</v>
      </c>
      <c r="V345">
        <v>2.5790000000000002</v>
      </c>
      <c r="W345">
        <v>0.73699999999999999</v>
      </c>
      <c r="AF345" t="s">
        <v>1846</v>
      </c>
      <c r="AU345" t="b">
        <f t="shared" si="100"/>
        <v>0</v>
      </c>
      <c r="AV345" t="b">
        <f t="shared" si="101"/>
        <v>0</v>
      </c>
      <c r="AW345" t="b">
        <f t="shared" si="102"/>
        <v>0</v>
      </c>
      <c r="AX345" t="b">
        <f t="shared" si="103"/>
        <v>0</v>
      </c>
      <c r="AY345" t="b">
        <f t="shared" si="104"/>
        <v>0</v>
      </c>
      <c r="AZ345" t="b">
        <f t="shared" si="105"/>
        <v>0</v>
      </c>
      <c r="BA345" t="b">
        <f t="shared" si="106"/>
        <v>0</v>
      </c>
      <c r="BB345" t="b">
        <f t="shared" si="107"/>
        <v>0</v>
      </c>
      <c r="BC345" t="b">
        <f t="shared" si="108"/>
        <v>0</v>
      </c>
      <c r="BD345">
        <f t="shared" si="109"/>
        <v>2.5790000000000002</v>
      </c>
      <c r="BE345" t="b">
        <f t="shared" si="110"/>
        <v>0</v>
      </c>
      <c r="BF345" t="b">
        <f t="shared" si="111"/>
        <v>0</v>
      </c>
      <c r="BG345" t="b">
        <f t="shared" si="112"/>
        <v>0</v>
      </c>
      <c r="BH345" t="b">
        <f t="shared" si="113"/>
        <v>0</v>
      </c>
      <c r="BI345">
        <f t="shared" si="114"/>
        <v>0.73699999999999999</v>
      </c>
      <c r="BJ345" t="b">
        <f t="shared" si="115"/>
        <v>0</v>
      </c>
      <c r="BK345" t="b">
        <f t="shared" si="116"/>
        <v>0</v>
      </c>
      <c r="BL345" t="b">
        <f t="shared" si="117"/>
        <v>0</v>
      </c>
      <c r="BM345" t="b">
        <f t="shared" si="118"/>
        <v>0</v>
      </c>
      <c r="BN345" t="b">
        <f t="shared" si="119"/>
        <v>0</v>
      </c>
    </row>
    <row r="346" spans="1:66" ht="14.2" customHeight="1" x14ac:dyDescent="0.55000000000000004">
      <c r="A346" s="163"/>
      <c r="B346" s="163"/>
      <c r="F346" s="152"/>
      <c r="G346" s="160"/>
      <c r="H346" s="152"/>
      <c r="I346" s="152"/>
      <c r="J346" t="s">
        <v>905</v>
      </c>
      <c r="M346" t="s">
        <v>98</v>
      </c>
      <c r="N346" t="s">
        <v>99</v>
      </c>
      <c r="O346" t="s">
        <v>69</v>
      </c>
      <c r="P346" t="s">
        <v>60</v>
      </c>
      <c r="V346">
        <v>1.8420000000000001</v>
      </c>
      <c r="W346">
        <v>1.579</v>
      </c>
      <c r="X346">
        <v>1.212</v>
      </c>
      <c r="Y346">
        <v>1.0669999999999999</v>
      </c>
      <c r="AU346" t="b">
        <f t="shared" si="100"/>
        <v>0</v>
      </c>
      <c r="AV346">
        <f t="shared" si="101"/>
        <v>1.8420000000000001</v>
      </c>
      <c r="AW346">
        <f t="shared" si="102"/>
        <v>1.579</v>
      </c>
      <c r="AX346" t="b">
        <f t="shared" si="103"/>
        <v>0</v>
      </c>
      <c r="AY346">
        <f t="shared" si="104"/>
        <v>1.212</v>
      </c>
      <c r="AZ346" t="b">
        <f t="shared" si="105"/>
        <v>0</v>
      </c>
      <c r="BA346" t="b">
        <f t="shared" si="106"/>
        <v>0</v>
      </c>
      <c r="BB346" t="b">
        <f t="shared" si="107"/>
        <v>0</v>
      </c>
      <c r="BC346" t="b">
        <f t="shared" si="108"/>
        <v>0</v>
      </c>
      <c r="BD346" t="b">
        <f t="shared" si="109"/>
        <v>0</v>
      </c>
      <c r="BE346" t="b">
        <f t="shared" si="110"/>
        <v>0</v>
      </c>
      <c r="BF346" t="b">
        <f t="shared" si="111"/>
        <v>0</v>
      </c>
      <c r="BG346" t="b">
        <f t="shared" si="112"/>
        <v>0</v>
      </c>
      <c r="BH346" t="b">
        <f t="shared" si="113"/>
        <v>0</v>
      </c>
      <c r="BI346" t="b">
        <f t="shared" si="114"/>
        <v>0</v>
      </c>
      <c r="BJ346" t="b">
        <f t="shared" si="115"/>
        <v>0</v>
      </c>
      <c r="BK346" t="b">
        <f t="shared" si="116"/>
        <v>0</v>
      </c>
      <c r="BL346">
        <f t="shared" si="117"/>
        <v>1.0669999999999999</v>
      </c>
      <c r="BM346" t="b">
        <f t="shared" si="118"/>
        <v>0</v>
      </c>
      <c r="BN346" t="b">
        <f t="shared" si="119"/>
        <v>0</v>
      </c>
    </row>
    <row r="347" spans="1:66" ht="14.2" customHeight="1" x14ac:dyDescent="0.55000000000000004">
      <c r="A347" s="163">
        <v>76</v>
      </c>
      <c r="B347" s="163" t="s">
        <v>906</v>
      </c>
      <c r="F347" s="152" t="s">
        <v>907</v>
      </c>
      <c r="G347" s="152">
        <v>7.2</v>
      </c>
      <c r="H347" s="152" t="s">
        <v>780</v>
      </c>
      <c r="I347" s="152" t="s">
        <v>34</v>
      </c>
      <c r="J347" t="s">
        <v>908</v>
      </c>
      <c r="M347" t="s">
        <v>69</v>
      </c>
      <c r="N347" t="s">
        <v>104</v>
      </c>
      <c r="V347">
        <v>1.302</v>
      </c>
      <c r="W347">
        <v>1.4570000000000001</v>
      </c>
      <c r="AE347" t="s">
        <v>1849</v>
      </c>
      <c r="AF347" t="s">
        <v>1850</v>
      </c>
      <c r="AU347" t="b">
        <f t="shared" si="100"/>
        <v>0</v>
      </c>
      <c r="AV347" t="b">
        <f t="shared" si="101"/>
        <v>0</v>
      </c>
      <c r="AW347" t="b">
        <f t="shared" si="102"/>
        <v>0</v>
      </c>
      <c r="AX347" t="b">
        <f t="shared" si="103"/>
        <v>0</v>
      </c>
      <c r="AY347">
        <f t="shared" si="104"/>
        <v>1.302</v>
      </c>
      <c r="AZ347" t="b">
        <f t="shared" si="105"/>
        <v>0</v>
      </c>
      <c r="BA347" t="b">
        <f t="shared" si="106"/>
        <v>0</v>
      </c>
      <c r="BB347" t="b">
        <f t="shared" si="107"/>
        <v>0</v>
      </c>
      <c r="BC347" t="b">
        <f t="shared" si="108"/>
        <v>0</v>
      </c>
      <c r="BD347" t="b">
        <f t="shared" si="109"/>
        <v>0</v>
      </c>
      <c r="BE347" t="b">
        <f t="shared" si="110"/>
        <v>0</v>
      </c>
      <c r="BF347" t="b">
        <f t="shared" si="111"/>
        <v>0</v>
      </c>
      <c r="BG347" t="b">
        <f t="shared" si="112"/>
        <v>0</v>
      </c>
      <c r="BH347" t="b">
        <f t="shared" si="113"/>
        <v>0</v>
      </c>
      <c r="BI347" t="b">
        <f t="shared" si="114"/>
        <v>0</v>
      </c>
      <c r="BJ347" t="b">
        <f t="shared" si="115"/>
        <v>0</v>
      </c>
      <c r="BK347" t="b">
        <f t="shared" si="116"/>
        <v>0</v>
      </c>
      <c r="BL347" t="b">
        <f t="shared" si="117"/>
        <v>0</v>
      </c>
      <c r="BM347">
        <f t="shared" si="118"/>
        <v>1.4570000000000001</v>
      </c>
      <c r="BN347" t="b">
        <f t="shared" si="119"/>
        <v>0</v>
      </c>
    </row>
    <row r="348" spans="1:66" ht="14.2" customHeight="1" x14ac:dyDescent="0.55000000000000004">
      <c r="A348" s="163"/>
      <c r="B348" s="163"/>
      <c r="E348" t="s">
        <v>911</v>
      </c>
      <c r="F348" s="152"/>
      <c r="G348" s="152"/>
      <c r="H348" s="152"/>
      <c r="I348" s="152"/>
      <c r="J348" t="s">
        <v>912</v>
      </c>
      <c r="M348" t="s">
        <v>97</v>
      </c>
      <c r="N348" t="s">
        <v>71</v>
      </c>
      <c r="V348">
        <v>1.5589999999999999</v>
      </c>
      <c r="W348">
        <v>1.177</v>
      </c>
      <c r="AE348" t="s">
        <v>1848</v>
      </c>
      <c r="AF348" t="s">
        <v>1844</v>
      </c>
      <c r="AU348" t="b">
        <f t="shared" si="100"/>
        <v>0</v>
      </c>
      <c r="AV348" t="b">
        <f t="shared" si="101"/>
        <v>0</v>
      </c>
      <c r="AW348" t="b">
        <f t="shared" si="102"/>
        <v>0</v>
      </c>
      <c r="AX348" t="b">
        <f t="shared" si="103"/>
        <v>0</v>
      </c>
      <c r="AY348" t="b">
        <f t="shared" si="104"/>
        <v>0</v>
      </c>
      <c r="AZ348" t="b">
        <f t="shared" si="105"/>
        <v>0</v>
      </c>
      <c r="BA348" t="b">
        <f t="shared" si="106"/>
        <v>0</v>
      </c>
      <c r="BB348" t="b">
        <f t="shared" si="107"/>
        <v>0</v>
      </c>
      <c r="BC348" t="b">
        <f t="shared" si="108"/>
        <v>0</v>
      </c>
      <c r="BD348" t="b">
        <f t="shared" si="109"/>
        <v>0</v>
      </c>
      <c r="BE348" t="b">
        <f t="shared" si="110"/>
        <v>0</v>
      </c>
      <c r="BF348" t="b">
        <f t="shared" si="111"/>
        <v>0</v>
      </c>
      <c r="BG348" t="b">
        <f t="shared" si="112"/>
        <v>0</v>
      </c>
      <c r="BH348" t="b">
        <f t="shared" si="113"/>
        <v>0</v>
      </c>
      <c r="BI348" t="b">
        <f t="shared" si="114"/>
        <v>0</v>
      </c>
      <c r="BJ348" t="b">
        <f t="shared" si="115"/>
        <v>0</v>
      </c>
      <c r="BK348">
        <f t="shared" si="116"/>
        <v>1.5589999999999999</v>
      </c>
      <c r="BL348" t="b">
        <f t="shared" si="117"/>
        <v>0</v>
      </c>
      <c r="BM348" t="b">
        <f t="shared" si="118"/>
        <v>0</v>
      </c>
      <c r="BN348">
        <f t="shared" si="119"/>
        <v>1.177</v>
      </c>
    </row>
    <row r="349" spans="1:66" ht="14.2" customHeight="1" x14ac:dyDescent="0.55000000000000004">
      <c r="A349" s="163"/>
      <c r="B349" s="163"/>
      <c r="F349" s="152"/>
      <c r="G349" s="83">
        <v>7.6</v>
      </c>
      <c r="H349" s="83" t="s">
        <v>913</v>
      </c>
      <c r="I349" s="152"/>
      <c r="J349" s="67" t="s">
        <v>113</v>
      </c>
      <c r="AU349" t="b">
        <f t="shared" si="100"/>
        <v>0</v>
      </c>
      <c r="AV349" t="b">
        <f t="shared" si="101"/>
        <v>0</v>
      </c>
      <c r="AW349" t="b">
        <f t="shared" si="102"/>
        <v>0</v>
      </c>
      <c r="AX349" t="b">
        <f t="shared" si="103"/>
        <v>0</v>
      </c>
      <c r="AY349" t="b">
        <f t="shared" si="104"/>
        <v>0</v>
      </c>
      <c r="AZ349" t="b">
        <f t="shared" si="105"/>
        <v>0</v>
      </c>
      <c r="BA349" t="b">
        <f t="shared" si="106"/>
        <v>0</v>
      </c>
      <c r="BB349" t="b">
        <f t="shared" si="107"/>
        <v>0</v>
      </c>
      <c r="BC349" t="b">
        <f t="shared" si="108"/>
        <v>0</v>
      </c>
      <c r="BD349" t="b">
        <f t="shared" si="109"/>
        <v>0</v>
      </c>
      <c r="BE349" t="b">
        <f t="shared" si="110"/>
        <v>0</v>
      </c>
      <c r="BF349" t="b">
        <f t="shared" si="111"/>
        <v>0</v>
      </c>
      <c r="BG349" t="b">
        <f t="shared" si="112"/>
        <v>0</v>
      </c>
      <c r="BH349" t="b">
        <f t="shared" si="113"/>
        <v>0</v>
      </c>
      <c r="BI349" t="b">
        <f t="shared" si="114"/>
        <v>0</v>
      </c>
      <c r="BJ349" t="b">
        <f t="shared" si="115"/>
        <v>0</v>
      </c>
      <c r="BK349" t="b">
        <f t="shared" si="116"/>
        <v>0</v>
      </c>
      <c r="BL349" t="b">
        <f t="shared" si="117"/>
        <v>0</v>
      </c>
      <c r="BM349" t="b">
        <f t="shared" si="118"/>
        <v>0</v>
      </c>
      <c r="BN349" t="b">
        <f t="shared" si="119"/>
        <v>0</v>
      </c>
    </row>
    <row r="350" spans="1:66" ht="14.2" customHeight="1" x14ac:dyDescent="0.55000000000000004">
      <c r="A350" s="163">
        <v>77</v>
      </c>
      <c r="B350" s="170" t="s">
        <v>914</v>
      </c>
      <c r="C350" s="36"/>
      <c r="D350" s="36"/>
      <c r="E350" s="36"/>
      <c r="F350" s="171" t="s">
        <v>915</v>
      </c>
      <c r="G350" s="152">
        <v>6.1</v>
      </c>
      <c r="H350" s="152" t="s">
        <v>916</v>
      </c>
      <c r="I350" s="152" t="s">
        <v>34</v>
      </c>
      <c r="J350" t="s">
        <v>917</v>
      </c>
      <c r="M350" t="s">
        <v>94</v>
      </c>
      <c r="N350" t="s">
        <v>108</v>
      </c>
      <c r="O350" t="s">
        <v>155</v>
      </c>
      <c r="P350" t="s">
        <v>131</v>
      </c>
      <c r="Q350" t="s">
        <v>93</v>
      </c>
      <c r="R350" t="s">
        <v>92</v>
      </c>
      <c r="V350">
        <v>1.3160000000000001</v>
      </c>
      <c r="W350">
        <v>1.4219999999999999</v>
      </c>
      <c r="X350">
        <v>1.212</v>
      </c>
      <c r="Y350">
        <v>0.98699999999999999</v>
      </c>
      <c r="Z350">
        <v>1.5</v>
      </c>
      <c r="AA350">
        <v>1.7110000000000001</v>
      </c>
      <c r="AE350" t="s">
        <v>1846</v>
      </c>
      <c r="AF350" t="s">
        <v>1846</v>
      </c>
      <c r="AG350" t="s">
        <v>1846</v>
      </c>
      <c r="AH350" t="s">
        <v>1851</v>
      </c>
      <c r="AI350" t="s">
        <v>1842</v>
      </c>
      <c r="AJ350" t="s">
        <v>1842</v>
      </c>
      <c r="AU350" t="b">
        <f t="shared" si="100"/>
        <v>0</v>
      </c>
      <c r="AV350" t="b">
        <f t="shared" si="101"/>
        <v>0</v>
      </c>
      <c r="AW350" t="b">
        <f t="shared" si="102"/>
        <v>0</v>
      </c>
      <c r="AX350" t="b">
        <f t="shared" si="103"/>
        <v>0</v>
      </c>
      <c r="AY350" t="b">
        <f t="shared" si="104"/>
        <v>0</v>
      </c>
      <c r="AZ350" t="b">
        <f t="shared" si="105"/>
        <v>0</v>
      </c>
      <c r="BA350">
        <f t="shared" si="106"/>
        <v>1.3160000000000001</v>
      </c>
      <c r="BB350">
        <f t="shared" si="107"/>
        <v>1.4219999999999999</v>
      </c>
      <c r="BC350" t="b">
        <f t="shared" si="108"/>
        <v>0</v>
      </c>
      <c r="BD350">
        <f t="shared" si="109"/>
        <v>1.212</v>
      </c>
      <c r="BE350" t="b">
        <f t="shared" si="110"/>
        <v>0</v>
      </c>
      <c r="BF350">
        <f t="shared" si="111"/>
        <v>1.7110000000000001</v>
      </c>
      <c r="BG350">
        <f t="shared" si="112"/>
        <v>1.5</v>
      </c>
      <c r="BH350" t="b">
        <f t="shared" si="113"/>
        <v>0</v>
      </c>
      <c r="BI350">
        <f t="shared" si="114"/>
        <v>0.98699999999999999</v>
      </c>
      <c r="BJ350" t="b">
        <f t="shared" si="115"/>
        <v>0</v>
      </c>
      <c r="BK350" t="b">
        <f t="shared" si="116"/>
        <v>0</v>
      </c>
      <c r="BL350" t="b">
        <f t="shared" si="117"/>
        <v>0</v>
      </c>
      <c r="BM350" t="b">
        <f t="shared" si="118"/>
        <v>0</v>
      </c>
      <c r="BN350" t="b">
        <f t="shared" si="119"/>
        <v>0</v>
      </c>
    </row>
    <row r="351" spans="1:66" ht="14.2" customHeight="1" x14ac:dyDescent="0.55000000000000004">
      <c r="A351" s="163"/>
      <c r="B351" s="170"/>
      <c r="C351" s="36"/>
      <c r="D351" s="36"/>
      <c r="E351" s="36"/>
      <c r="F351" s="171"/>
      <c r="G351" s="152"/>
      <c r="H351" s="152"/>
      <c r="I351" s="152"/>
      <c r="J351" t="s">
        <v>918</v>
      </c>
      <c r="M351" t="s">
        <v>99</v>
      </c>
      <c r="N351" t="s">
        <v>70</v>
      </c>
      <c r="O351" t="s">
        <v>69</v>
      </c>
      <c r="P351" t="s">
        <v>60</v>
      </c>
      <c r="Q351" t="s">
        <v>104</v>
      </c>
      <c r="R351" t="s">
        <v>71</v>
      </c>
      <c r="V351">
        <v>2.5779999999999998</v>
      </c>
      <c r="W351">
        <v>2.222</v>
      </c>
      <c r="X351">
        <v>1.1619999999999999</v>
      </c>
      <c r="Y351">
        <v>1.1120000000000001</v>
      </c>
      <c r="Z351">
        <v>1.0349999999999999</v>
      </c>
      <c r="AA351">
        <v>1.329</v>
      </c>
      <c r="AE351" t="s">
        <v>1842</v>
      </c>
      <c r="AF351" t="s">
        <v>1842</v>
      </c>
      <c r="AG351" t="s">
        <v>1842</v>
      </c>
      <c r="AH351" t="s">
        <v>1842</v>
      </c>
      <c r="AI351" t="s">
        <v>1842</v>
      </c>
      <c r="AJ351" t="s">
        <v>1842</v>
      </c>
      <c r="AU351" t="b">
        <f t="shared" si="100"/>
        <v>0</v>
      </c>
      <c r="AV351" t="b">
        <f t="shared" si="101"/>
        <v>0</v>
      </c>
      <c r="AW351">
        <f t="shared" si="102"/>
        <v>2.5779999999999998</v>
      </c>
      <c r="AX351">
        <f t="shared" si="103"/>
        <v>2.222</v>
      </c>
      <c r="AY351">
        <f t="shared" si="104"/>
        <v>1.1619999999999999</v>
      </c>
      <c r="AZ351" t="b">
        <f t="shared" si="105"/>
        <v>0</v>
      </c>
      <c r="BA351" t="b">
        <f t="shared" si="106"/>
        <v>0</v>
      </c>
      <c r="BB351" t="b">
        <f t="shared" si="107"/>
        <v>0</v>
      </c>
      <c r="BC351" t="b">
        <f t="shared" si="108"/>
        <v>0</v>
      </c>
      <c r="BD351" t="b">
        <f t="shared" si="109"/>
        <v>0</v>
      </c>
      <c r="BE351" t="b">
        <f t="shared" si="110"/>
        <v>0</v>
      </c>
      <c r="BF351" t="b">
        <f t="shared" si="111"/>
        <v>0</v>
      </c>
      <c r="BG351" t="b">
        <f t="shared" si="112"/>
        <v>0</v>
      </c>
      <c r="BH351" t="b">
        <f t="shared" si="113"/>
        <v>0</v>
      </c>
      <c r="BI351" t="b">
        <f t="shared" si="114"/>
        <v>0</v>
      </c>
      <c r="BJ351" t="b">
        <f t="shared" si="115"/>
        <v>0</v>
      </c>
      <c r="BK351" t="b">
        <f t="shared" si="116"/>
        <v>0</v>
      </c>
      <c r="BL351">
        <f t="shared" si="117"/>
        <v>1.1120000000000001</v>
      </c>
      <c r="BM351">
        <f t="shared" si="118"/>
        <v>1.0349999999999999</v>
      </c>
      <c r="BN351">
        <f t="shared" si="119"/>
        <v>1.329</v>
      </c>
    </row>
    <row r="352" spans="1:66" ht="14.2" customHeight="1" x14ac:dyDescent="0.55000000000000004">
      <c r="A352" s="163"/>
      <c r="B352" s="170"/>
      <c r="C352" s="36"/>
      <c r="D352" s="36"/>
      <c r="E352" s="36" t="s">
        <v>919</v>
      </c>
      <c r="F352" s="171"/>
      <c r="G352" s="152">
        <v>6.9</v>
      </c>
      <c r="H352" s="152" t="s">
        <v>920</v>
      </c>
      <c r="I352" s="152"/>
      <c r="J352" t="s">
        <v>921</v>
      </c>
      <c r="M352" t="s">
        <v>157</v>
      </c>
      <c r="N352" t="s">
        <v>94</v>
      </c>
      <c r="O352" t="s">
        <v>108</v>
      </c>
      <c r="P352" t="s">
        <v>156</v>
      </c>
      <c r="Q352" t="s">
        <v>155</v>
      </c>
      <c r="R352" t="s">
        <v>131</v>
      </c>
      <c r="S352" t="s">
        <v>130</v>
      </c>
      <c r="T352" t="s">
        <v>93</v>
      </c>
      <c r="U352" t="s">
        <v>92</v>
      </c>
      <c r="V352">
        <v>1.6579999999999999</v>
      </c>
      <c r="W352">
        <v>1.3819999999999999</v>
      </c>
      <c r="X352">
        <v>1.3029999999999999</v>
      </c>
      <c r="Y352">
        <v>1.0669999999999999</v>
      </c>
      <c r="Z352">
        <v>0.751</v>
      </c>
      <c r="AA352">
        <v>1.0529999999999999</v>
      </c>
      <c r="AB352">
        <v>1.2629999999999999</v>
      </c>
      <c r="AC352">
        <v>1.3680000000000001</v>
      </c>
      <c r="AD352">
        <v>1.105</v>
      </c>
      <c r="AE352" t="s">
        <v>1846</v>
      </c>
      <c r="AF352" t="s">
        <v>1846</v>
      </c>
      <c r="AG352" t="s">
        <v>1846</v>
      </c>
      <c r="AH352" t="s">
        <v>1846</v>
      </c>
      <c r="AI352" t="s">
        <v>1846</v>
      </c>
      <c r="AJ352" t="s">
        <v>1851</v>
      </c>
      <c r="AK352" t="s">
        <v>1851</v>
      </c>
      <c r="AL352" t="s">
        <v>1842</v>
      </c>
      <c r="AM352" t="s">
        <v>1842</v>
      </c>
      <c r="AU352" t="b">
        <f t="shared" si="100"/>
        <v>0</v>
      </c>
      <c r="AV352" t="b">
        <f t="shared" si="101"/>
        <v>0</v>
      </c>
      <c r="AW352" t="b">
        <f t="shared" si="102"/>
        <v>0</v>
      </c>
      <c r="AX352" t="b">
        <f t="shared" si="103"/>
        <v>0</v>
      </c>
      <c r="AY352" t="b">
        <f t="shared" si="104"/>
        <v>0</v>
      </c>
      <c r="AZ352">
        <f t="shared" si="105"/>
        <v>1.6579999999999999</v>
      </c>
      <c r="BA352">
        <f t="shared" si="106"/>
        <v>1.3819999999999999</v>
      </c>
      <c r="BB352">
        <f t="shared" si="107"/>
        <v>1.3029999999999999</v>
      </c>
      <c r="BC352">
        <f t="shared" si="108"/>
        <v>1.0669999999999999</v>
      </c>
      <c r="BD352">
        <f t="shared" si="109"/>
        <v>0.751</v>
      </c>
      <c r="BE352" t="b">
        <f t="shared" si="110"/>
        <v>0</v>
      </c>
      <c r="BF352">
        <f t="shared" si="111"/>
        <v>1.105</v>
      </c>
      <c r="BG352">
        <f t="shared" si="112"/>
        <v>1.3680000000000001</v>
      </c>
      <c r="BH352">
        <f t="shared" si="113"/>
        <v>1.2629999999999999</v>
      </c>
      <c r="BI352">
        <f t="shared" si="114"/>
        <v>1.0529999999999999</v>
      </c>
      <c r="BJ352" t="b">
        <f t="shared" si="115"/>
        <v>0</v>
      </c>
      <c r="BK352" t="b">
        <f t="shared" si="116"/>
        <v>0</v>
      </c>
      <c r="BL352" t="b">
        <f t="shared" si="117"/>
        <v>0</v>
      </c>
      <c r="BM352" t="b">
        <f t="shared" si="118"/>
        <v>0</v>
      </c>
      <c r="BN352" t="b">
        <f t="shared" si="119"/>
        <v>0</v>
      </c>
    </row>
    <row r="353" spans="1:66" ht="14.2" customHeight="1" x14ac:dyDescent="0.55000000000000004">
      <c r="A353" s="163"/>
      <c r="B353" s="170"/>
      <c r="C353" s="36" t="s">
        <v>207</v>
      </c>
      <c r="D353" s="36"/>
      <c r="E353" s="36" t="s">
        <v>922</v>
      </c>
      <c r="F353" s="171"/>
      <c r="G353" s="152"/>
      <c r="H353" s="152"/>
      <c r="I353" s="152"/>
      <c r="J353" t="s">
        <v>923</v>
      </c>
      <c r="M353" t="s">
        <v>99</v>
      </c>
      <c r="N353" t="s">
        <v>70</v>
      </c>
      <c r="O353" t="s">
        <v>69</v>
      </c>
      <c r="P353" t="s">
        <v>60</v>
      </c>
      <c r="Q353" t="s">
        <v>104</v>
      </c>
      <c r="R353" t="s">
        <v>71</v>
      </c>
      <c r="V353">
        <v>2.3679999999999999</v>
      </c>
      <c r="W353">
        <v>1.698</v>
      </c>
      <c r="X353">
        <v>1.3029999999999999</v>
      </c>
      <c r="Y353">
        <v>1.3680000000000001</v>
      </c>
      <c r="Z353">
        <v>1.474</v>
      </c>
      <c r="AA353">
        <v>1.5</v>
      </c>
      <c r="AE353" t="s">
        <v>1842</v>
      </c>
      <c r="AF353" t="s">
        <v>1842</v>
      </c>
      <c r="AG353" t="s">
        <v>1842</v>
      </c>
      <c r="AH353" t="s">
        <v>1842</v>
      </c>
      <c r="AI353" t="s">
        <v>1842</v>
      </c>
      <c r="AJ353" t="s">
        <v>1842</v>
      </c>
      <c r="AU353" t="b">
        <f t="shared" si="100"/>
        <v>0</v>
      </c>
      <c r="AV353" t="b">
        <f t="shared" si="101"/>
        <v>0</v>
      </c>
      <c r="AW353">
        <f t="shared" si="102"/>
        <v>2.3679999999999999</v>
      </c>
      <c r="AX353">
        <f t="shared" si="103"/>
        <v>1.698</v>
      </c>
      <c r="AY353">
        <f t="shared" si="104"/>
        <v>1.3029999999999999</v>
      </c>
      <c r="AZ353" t="b">
        <f t="shared" si="105"/>
        <v>0</v>
      </c>
      <c r="BA353" t="b">
        <f t="shared" si="106"/>
        <v>0</v>
      </c>
      <c r="BB353" t="b">
        <f t="shared" si="107"/>
        <v>0</v>
      </c>
      <c r="BC353" t="b">
        <f t="shared" si="108"/>
        <v>0</v>
      </c>
      <c r="BD353" t="b">
        <f t="shared" si="109"/>
        <v>0</v>
      </c>
      <c r="BE353" t="b">
        <f t="shared" si="110"/>
        <v>0</v>
      </c>
      <c r="BF353" t="b">
        <f t="shared" si="111"/>
        <v>0</v>
      </c>
      <c r="BG353" t="b">
        <f t="shared" si="112"/>
        <v>0</v>
      </c>
      <c r="BH353" t="b">
        <f t="shared" si="113"/>
        <v>0</v>
      </c>
      <c r="BI353" t="b">
        <f t="shared" si="114"/>
        <v>0</v>
      </c>
      <c r="BJ353" t="b">
        <f t="shared" si="115"/>
        <v>0</v>
      </c>
      <c r="BK353" t="b">
        <f t="shared" si="116"/>
        <v>0</v>
      </c>
      <c r="BL353">
        <f t="shared" si="117"/>
        <v>1.3680000000000001</v>
      </c>
      <c r="BM353">
        <f t="shared" si="118"/>
        <v>1.474</v>
      </c>
      <c r="BN353">
        <f t="shared" si="119"/>
        <v>1.5</v>
      </c>
    </row>
    <row r="354" spans="1:66" ht="14.2" customHeight="1" x14ac:dyDescent="0.55000000000000004">
      <c r="A354" s="163"/>
      <c r="B354" s="170"/>
      <c r="C354" s="36"/>
      <c r="D354" s="36"/>
      <c r="E354" s="36"/>
      <c r="F354" s="171"/>
      <c r="G354" s="152">
        <v>7.5</v>
      </c>
      <c r="H354" s="152" t="s">
        <v>924</v>
      </c>
      <c r="I354" s="152"/>
      <c r="J354" t="s">
        <v>925</v>
      </c>
      <c r="M354" t="s">
        <v>99</v>
      </c>
      <c r="N354" t="s">
        <v>70</v>
      </c>
      <c r="O354" t="s">
        <v>69</v>
      </c>
      <c r="P354" t="s">
        <v>60</v>
      </c>
      <c r="Q354" t="s">
        <v>104</v>
      </c>
      <c r="R354" t="s">
        <v>71</v>
      </c>
      <c r="V354">
        <v>2.4209999999999998</v>
      </c>
      <c r="W354">
        <v>2.0529999999999999</v>
      </c>
      <c r="X354">
        <v>1.9470000000000001</v>
      </c>
      <c r="Y354">
        <v>1.421</v>
      </c>
      <c r="Z354">
        <v>1.421</v>
      </c>
      <c r="AA354">
        <v>1.1579999999999999</v>
      </c>
      <c r="AE354" t="s">
        <v>1842</v>
      </c>
      <c r="AF354" t="s">
        <v>1842</v>
      </c>
      <c r="AG354" t="s">
        <v>1842</v>
      </c>
      <c r="AH354" t="s">
        <v>1842</v>
      </c>
      <c r="AI354" t="s">
        <v>1842</v>
      </c>
      <c r="AJ354" t="s">
        <v>1842</v>
      </c>
      <c r="AU354" t="b">
        <f t="shared" si="100"/>
        <v>0</v>
      </c>
      <c r="AV354" t="b">
        <f t="shared" si="101"/>
        <v>0</v>
      </c>
      <c r="AW354">
        <f t="shared" si="102"/>
        <v>2.4209999999999998</v>
      </c>
      <c r="AX354">
        <f t="shared" si="103"/>
        <v>2.0529999999999999</v>
      </c>
      <c r="AY354">
        <f t="shared" si="104"/>
        <v>1.9470000000000001</v>
      </c>
      <c r="AZ354" t="b">
        <f t="shared" si="105"/>
        <v>0</v>
      </c>
      <c r="BA354" t="b">
        <f t="shared" si="106"/>
        <v>0</v>
      </c>
      <c r="BB354" t="b">
        <f t="shared" si="107"/>
        <v>0</v>
      </c>
      <c r="BC354" t="b">
        <f t="shared" si="108"/>
        <v>0</v>
      </c>
      <c r="BD354" t="b">
        <f t="shared" si="109"/>
        <v>0</v>
      </c>
      <c r="BE354" t="b">
        <f t="shared" si="110"/>
        <v>0</v>
      </c>
      <c r="BF354" t="b">
        <f t="shared" si="111"/>
        <v>0</v>
      </c>
      <c r="BG354" t="b">
        <f t="shared" si="112"/>
        <v>0</v>
      </c>
      <c r="BH354" t="b">
        <f t="shared" si="113"/>
        <v>0</v>
      </c>
      <c r="BI354" t="b">
        <f t="shared" si="114"/>
        <v>0</v>
      </c>
      <c r="BJ354" t="b">
        <f t="shared" si="115"/>
        <v>0</v>
      </c>
      <c r="BK354" t="b">
        <f t="shared" si="116"/>
        <v>0</v>
      </c>
      <c r="BL354">
        <f t="shared" si="117"/>
        <v>1.421</v>
      </c>
      <c r="BM354">
        <f t="shared" si="118"/>
        <v>1.421</v>
      </c>
      <c r="BN354">
        <f t="shared" si="119"/>
        <v>1.1579999999999999</v>
      </c>
    </row>
    <row r="355" spans="1:66" ht="14.2" customHeight="1" x14ac:dyDescent="0.55000000000000004">
      <c r="A355" s="163"/>
      <c r="B355" s="170"/>
      <c r="C355" s="36"/>
      <c r="D355" s="36"/>
      <c r="E355" s="36"/>
      <c r="F355" s="171"/>
      <c r="G355" s="152"/>
      <c r="H355" s="152"/>
      <c r="I355" s="152"/>
      <c r="J355" t="s">
        <v>926</v>
      </c>
      <c r="M355" t="s">
        <v>157</v>
      </c>
      <c r="N355" t="s">
        <v>94</v>
      </c>
      <c r="O355" t="s">
        <v>108</v>
      </c>
      <c r="P355" t="s">
        <v>156</v>
      </c>
      <c r="Q355" t="s">
        <v>155</v>
      </c>
      <c r="R355" t="s">
        <v>131</v>
      </c>
      <c r="S355" t="s">
        <v>130</v>
      </c>
      <c r="T355" t="s">
        <v>93</v>
      </c>
      <c r="U355" t="s">
        <v>92</v>
      </c>
      <c r="V355">
        <v>1.974</v>
      </c>
      <c r="W355">
        <v>1.5269999999999999</v>
      </c>
      <c r="X355">
        <v>1.7889999999999999</v>
      </c>
      <c r="Y355">
        <v>1.4750000000000001</v>
      </c>
      <c r="Z355">
        <v>0.89600000000000002</v>
      </c>
      <c r="AA355">
        <v>0.84199999999999997</v>
      </c>
      <c r="AB355">
        <v>1.474</v>
      </c>
      <c r="AC355">
        <v>1.1850000000000001</v>
      </c>
      <c r="AD355">
        <v>1.1839999999999999</v>
      </c>
      <c r="AE355" t="s">
        <v>1846</v>
      </c>
      <c r="AF355" t="s">
        <v>1846</v>
      </c>
      <c r="AG355" t="s">
        <v>1846</v>
      </c>
      <c r="AH355" t="s">
        <v>1846</v>
      </c>
      <c r="AI355" t="s">
        <v>1846</v>
      </c>
      <c r="AJ355" t="s">
        <v>1851</v>
      </c>
      <c r="AK355" t="s">
        <v>1851</v>
      </c>
      <c r="AL355" t="s">
        <v>1842</v>
      </c>
      <c r="AM355" t="s">
        <v>1842</v>
      </c>
      <c r="AU355" t="b">
        <f t="shared" si="100"/>
        <v>0</v>
      </c>
      <c r="AV355" t="b">
        <f t="shared" si="101"/>
        <v>0</v>
      </c>
      <c r="AW355" t="b">
        <f t="shared" si="102"/>
        <v>0</v>
      </c>
      <c r="AX355" t="b">
        <f t="shared" si="103"/>
        <v>0</v>
      </c>
      <c r="AY355" t="b">
        <f t="shared" si="104"/>
        <v>0</v>
      </c>
      <c r="AZ355">
        <f t="shared" si="105"/>
        <v>1.974</v>
      </c>
      <c r="BA355">
        <f t="shared" si="106"/>
        <v>1.5269999999999999</v>
      </c>
      <c r="BB355">
        <f t="shared" si="107"/>
        <v>1.7889999999999999</v>
      </c>
      <c r="BC355">
        <f t="shared" si="108"/>
        <v>1.4750000000000001</v>
      </c>
      <c r="BD355">
        <f t="shared" si="109"/>
        <v>0.89600000000000002</v>
      </c>
      <c r="BE355" t="b">
        <f t="shared" si="110"/>
        <v>0</v>
      </c>
      <c r="BF355">
        <f t="shared" si="111"/>
        <v>1.1839999999999999</v>
      </c>
      <c r="BG355">
        <f t="shared" si="112"/>
        <v>1.1850000000000001</v>
      </c>
      <c r="BH355">
        <f t="shared" si="113"/>
        <v>1.474</v>
      </c>
      <c r="BI355">
        <f t="shared" si="114"/>
        <v>0.84199999999999997</v>
      </c>
      <c r="BJ355" t="b">
        <f t="shared" si="115"/>
        <v>0</v>
      </c>
      <c r="BK355" t="b">
        <f t="shared" si="116"/>
        <v>0</v>
      </c>
      <c r="BL355" t="b">
        <f t="shared" si="117"/>
        <v>0</v>
      </c>
      <c r="BM355" t="b">
        <f t="shared" si="118"/>
        <v>0</v>
      </c>
      <c r="BN355" t="b">
        <f t="shared" si="119"/>
        <v>0</v>
      </c>
    </row>
    <row r="356" spans="1:66" ht="14.2" customHeight="1" x14ac:dyDescent="0.55000000000000004">
      <c r="A356" s="163"/>
      <c r="B356" s="217"/>
      <c r="C356" s="36"/>
      <c r="D356" s="36"/>
      <c r="E356" s="36"/>
      <c r="F356" s="216"/>
      <c r="G356" s="89">
        <v>8.1</v>
      </c>
      <c r="H356" s="89" t="s">
        <v>927</v>
      </c>
      <c r="I356" s="176"/>
      <c r="J356" s="53" t="s">
        <v>928</v>
      </c>
      <c r="M356" t="s">
        <v>69</v>
      </c>
      <c r="N356" t="s">
        <v>60</v>
      </c>
      <c r="O356" t="s">
        <v>104</v>
      </c>
      <c r="P356" t="s">
        <v>71</v>
      </c>
      <c r="V356">
        <v>2.3690000000000002</v>
      </c>
      <c r="W356">
        <v>1.3819999999999999</v>
      </c>
      <c r="X356">
        <v>1.4610000000000001</v>
      </c>
      <c r="Y356">
        <v>1.264</v>
      </c>
      <c r="AE356" t="s">
        <v>1842</v>
      </c>
      <c r="AF356" t="s">
        <v>1842</v>
      </c>
      <c r="AG356" t="s">
        <v>1842</v>
      </c>
      <c r="AH356" t="s">
        <v>1842</v>
      </c>
      <c r="AU356" t="b">
        <f t="shared" si="100"/>
        <v>0</v>
      </c>
      <c r="AV356" t="b">
        <f t="shared" si="101"/>
        <v>0</v>
      </c>
      <c r="AW356" t="b">
        <f t="shared" si="102"/>
        <v>0</v>
      </c>
      <c r="AX356" t="b">
        <f t="shared" si="103"/>
        <v>0</v>
      </c>
      <c r="AY356">
        <f t="shared" si="104"/>
        <v>2.3690000000000002</v>
      </c>
      <c r="AZ356" t="b">
        <f t="shared" si="105"/>
        <v>0</v>
      </c>
      <c r="BA356" t="b">
        <f t="shared" si="106"/>
        <v>0</v>
      </c>
      <c r="BB356" t="b">
        <f t="shared" si="107"/>
        <v>0</v>
      </c>
      <c r="BC356" t="b">
        <f t="shared" si="108"/>
        <v>0</v>
      </c>
      <c r="BD356" t="b">
        <f t="shared" si="109"/>
        <v>0</v>
      </c>
      <c r="BE356" t="b">
        <f t="shared" si="110"/>
        <v>0</v>
      </c>
      <c r="BF356" t="b">
        <f t="shared" si="111"/>
        <v>0</v>
      </c>
      <c r="BG356" t="b">
        <f t="shared" si="112"/>
        <v>0</v>
      </c>
      <c r="BH356" t="b">
        <f t="shared" si="113"/>
        <v>0</v>
      </c>
      <c r="BI356" t="b">
        <f t="shared" si="114"/>
        <v>0</v>
      </c>
      <c r="BJ356" t="b">
        <f t="shared" si="115"/>
        <v>0</v>
      </c>
      <c r="BK356" t="b">
        <f t="shared" si="116"/>
        <v>0</v>
      </c>
      <c r="BL356">
        <f t="shared" si="117"/>
        <v>1.3819999999999999</v>
      </c>
      <c r="BM356">
        <f t="shared" si="118"/>
        <v>1.4610000000000001</v>
      </c>
      <c r="BN356">
        <f t="shared" si="119"/>
        <v>1.264</v>
      </c>
    </row>
    <row r="357" spans="1:66" ht="14.2" customHeight="1" x14ac:dyDescent="0.55000000000000004">
      <c r="A357" s="163">
        <v>78</v>
      </c>
      <c r="B357" s="170" t="s">
        <v>929</v>
      </c>
      <c r="C357" s="36"/>
      <c r="D357" s="36"/>
      <c r="E357" s="36"/>
      <c r="F357" s="171" t="s">
        <v>930</v>
      </c>
      <c r="G357" s="83">
        <v>6.1</v>
      </c>
      <c r="H357" s="83" t="s">
        <v>931</v>
      </c>
      <c r="I357" s="152" t="s">
        <v>39</v>
      </c>
      <c r="J357" s="67" t="s">
        <v>113</v>
      </c>
      <c r="AU357" t="b">
        <f t="shared" si="100"/>
        <v>0</v>
      </c>
      <c r="AV357" t="b">
        <f t="shared" si="101"/>
        <v>0</v>
      </c>
      <c r="AW357" t="b">
        <f t="shared" si="102"/>
        <v>0</v>
      </c>
      <c r="AX357" t="b">
        <f t="shared" si="103"/>
        <v>0</v>
      </c>
      <c r="AY357" t="b">
        <f t="shared" si="104"/>
        <v>0</v>
      </c>
      <c r="AZ357" t="b">
        <f t="shared" si="105"/>
        <v>0</v>
      </c>
      <c r="BA357" t="b">
        <f t="shared" si="106"/>
        <v>0</v>
      </c>
      <c r="BB357" t="b">
        <f t="shared" si="107"/>
        <v>0</v>
      </c>
      <c r="BC357" t="b">
        <f t="shared" si="108"/>
        <v>0</v>
      </c>
      <c r="BD357" t="b">
        <f t="shared" si="109"/>
        <v>0</v>
      </c>
      <c r="BE357" t="b">
        <f t="shared" si="110"/>
        <v>0</v>
      </c>
      <c r="BF357" t="b">
        <f t="shared" si="111"/>
        <v>0</v>
      </c>
      <c r="BG357" t="b">
        <f t="shared" si="112"/>
        <v>0</v>
      </c>
      <c r="BH357" t="b">
        <f t="shared" si="113"/>
        <v>0</v>
      </c>
      <c r="BI357" t="b">
        <f t="shared" si="114"/>
        <v>0</v>
      </c>
      <c r="BJ357" t="b">
        <f t="shared" si="115"/>
        <v>0</v>
      </c>
      <c r="BK357" t="b">
        <f t="shared" si="116"/>
        <v>0</v>
      </c>
      <c r="BL357" t="b">
        <f t="shared" si="117"/>
        <v>0</v>
      </c>
      <c r="BM357" t="b">
        <f t="shared" si="118"/>
        <v>0</v>
      </c>
      <c r="BN357" t="b">
        <f t="shared" si="119"/>
        <v>0</v>
      </c>
    </row>
    <row r="358" spans="1:66" ht="14.2" customHeight="1" x14ac:dyDescent="0.55000000000000004">
      <c r="A358" s="163"/>
      <c r="B358" s="170"/>
      <c r="C358" s="36"/>
      <c r="D358" s="36"/>
      <c r="E358" s="36"/>
      <c r="F358" s="171"/>
      <c r="G358" s="152">
        <v>6.2</v>
      </c>
      <c r="H358" s="152" t="s">
        <v>932</v>
      </c>
      <c r="I358" s="152"/>
      <c r="J358" t="s">
        <v>933</v>
      </c>
      <c r="M358" t="s">
        <v>100</v>
      </c>
      <c r="N358" t="s">
        <v>99</v>
      </c>
      <c r="O358" t="s">
        <v>60</v>
      </c>
      <c r="P358" t="s">
        <v>104</v>
      </c>
      <c r="V358">
        <v>1.4219999999999999</v>
      </c>
      <c r="W358">
        <v>1.579</v>
      </c>
      <c r="X358">
        <v>1.159</v>
      </c>
      <c r="Y358">
        <v>1.2629999999999999</v>
      </c>
      <c r="AU358">
        <f t="shared" si="100"/>
        <v>1.4219999999999999</v>
      </c>
      <c r="AV358" t="b">
        <f t="shared" si="101"/>
        <v>0</v>
      </c>
      <c r="AW358">
        <f t="shared" si="102"/>
        <v>1.579</v>
      </c>
      <c r="AX358" t="b">
        <f t="shared" si="103"/>
        <v>0</v>
      </c>
      <c r="AY358" t="b">
        <f t="shared" si="104"/>
        <v>0</v>
      </c>
      <c r="AZ358" t="b">
        <f t="shared" si="105"/>
        <v>0</v>
      </c>
      <c r="BA358" t="b">
        <f t="shared" si="106"/>
        <v>0</v>
      </c>
      <c r="BB358" t="b">
        <f t="shared" si="107"/>
        <v>0</v>
      </c>
      <c r="BC358" t="b">
        <f t="shared" si="108"/>
        <v>0</v>
      </c>
      <c r="BD358" t="b">
        <f t="shared" si="109"/>
        <v>0</v>
      </c>
      <c r="BE358" t="b">
        <f t="shared" si="110"/>
        <v>0</v>
      </c>
      <c r="BF358" t="b">
        <f t="shared" si="111"/>
        <v>0</v>
      </c>
      <c r="BG358" t="b">
        <f t="shared" si="112"/>
        <v>0</v>
      </c>
      <c r="BH358" t="b">
        <f t="shared" si="113"/>
        <v>0</v>
      </c>
      <c r="BI358" t="b">
        <f t="shared" si="114"/>
        <v>0</v>
      </c>
      <c r="BJ358" t="b">
        <f t="shared" si="115"/>
        <v>0</v>
      </c>
      <c r="BK358" t="b">
        <f t="shared" si="116"/>
        <v>0</v>
      </c>
      <c r="BL358">
        <f t="shared" si="117"/>
        <v>1.159</v>
      </c>
      <c r="BM358">
        <f t="shared" si="118"/>
        <v>1.2629999999999999</v>
      </c>
      <c r="BN358" t="b">
        <f t="shared" si="119"/>
        <v>0</v>
      </c>
    </row>
    <row r="359" spans="1:66" ht="14.2" customHeight="1" x14ac:dyDescent="0.55000000000000004">
      <c r="A359" s="163"/>
      <c r="B359" s="170"/>
      <c r="C359" s="36"/>
      <c r="D359" s="36"/>
      <c r="E359" s="36" t="s">
        <v>934</v>
      </c>
      <c r="F359" s="171"/>
      <c r="G359" s="152"/>
      <c r="H359" s="152"/>
      <c r="I359" s="152"/>
      <c r="J359" t="s">
        <v>935</v>
      </c>
      <c r="M359" t="s">
        <v>157</v>
      </c>
      <c r="N359" t="s">
        <v>108</v>
      </c>
      <c r="O359" t="s">
        <v>94</v>
      </c>
      <c r="P359" t="s">
        <v>130</v>
      </c>
      <c r="Q359" t="s">
        <v>93</v>
      </c>
      <c r="V359">
        <v>1.526</v>
      </c>
      <c r="W359">
        <v>1.79</v>
      </c>
      <c r="X359">
        <v>1.6850000000000001</v>
      </c>
      <c r="Y359">
        <v>1.2629999999999999</v>
      </c>
      <c r="Z359">
        <v>1.2629999999999999</v>
      </c>
      <c r="AI359" t="s">
        <v>1846</v>
      </c>
      <c r="AU359" t="b">
        <f t="shared" si="100"/>
        <v>0</v>
      </c>
      <c r="AV359" t="b">
        <f t="shared" si="101"/>
        <v>0</v>
      </c>
      <c r="AW359" t="b">
        <f t="shared" si="102"/>
        <v>0</v>
      </c>
      <c r="AX359" t="b">
        <f t="shared" si="103"/>
        <v>0</v>
      </c>
      <c r="AY359" t="b">
        <f t="shared" si="104"/>
        <v>0</v>
      </c>
      <c r="AZ359">
        <f t="shared" si="105"/>
        <v>1.526</v>
      </c>
      <c r="BA359">
        <f t="shared" si="106"/>
        <v>1.6850000000000001</v>
      </c>
      <c r="BB359">
        <f t="shared" si="107"/>
        <v>1.79</v>
      </c>
      <c r="BC359" t="b">
        <f t="shared" si="108"/>
        <v>0</v>
      </c>
      <c r="BD359" t="b">
        <f t="shared" si="109"/>
        <v>0</v>
      </c>
      <c r="BE359" t="b">
        <f t="shared" si="110"/>
        <v>0</v>
      </c>
      <c r="BF359" t="b">
        <f t="shared" si="111"/>
        <v>0</v>
      </c>
      <c r="BG359">
        <f t="shared" si="112"/>
        <v>1.2629999999999999</v>
      </c>
      <c r="BH359">
        <f t="shared" si="113"/>
        <v>1.2629999999999999</v>
      </c>
      <c r="BI359" t="b">
        <f t="shared" si="114"/>
        <v>0</v>
      </c>
      <c r="BJ359" t="b">
        <f t="shared" si="115"/>
        <v>0</v>
      </c>
      <c r="BK359" t="b">
        <f t="shared" si="116"/>
        <v>0</v>
      </c>
      <c r="BL359" t="b">
        <f t="shared" si="117"/>
        <v>0</v>
      </c>
      <c r="BM359" t="b">
        <f t="shared" si="118"/>
        <v>0</v>
      </c>
      <c r="BN359" t="b">
        <f t="shared" si="119"/>
        <v>0</v>
      </c>
    </row>
    <row r="360" spans="1:66" ht="14.2" customHeight="1" x14ac:dyDescent="0.55000000000000004">
      <c r="A360" s="163"/>
      <c r="B360" s="170"/>
      <c r="C360" s="36" t="s">
        <v>797</v>
      </c>
      <c r="D360" s="36"/>
      <c r="E360" s="36"/>
      <c r="F360" s="171"/>
      <c r="G360" s="83">
        <v>6.8</v>
      </c>
      <c r="H360" s="83" t="s">
        <v>936</v>
      </c>
      <c r="I360" s="152"/>
      <c r="J360" s="67" t="s">
        <v>113</v>
      </c>
      <c r="AU360" t="b">
        <f t="shared" si="100"/>
        <v>0</v>
      </c>
      <c r="AV360" t="b">
        <f t="shared" si="101"/>
        <v>0</v>
      </c>
      <c r="AW360" t="b">
        <f t="shared" si="102"/>
        <v>0</v>
      </c>
      <c r="AX360" t="b">
        <f t="shared" si="103"/>
        <v>0</v>
      </c>
      <c r="AY360" t="b">
        <f t="shared" si="104"/>
        <v>0</v>
      </c>
      <c r="AZ360" t="b">
        <f t="shared" si="105"/>
        <v>0</v>
      </c>
      <c r="BA360" t="b">
        <f t="shared" si="106"/>
        <v>0</v>
      </c>
      <c r="BB360" t="b">
        <f t="shared" si="107"/>
        <v>0</v>
      </c>
      <c r="BC360" t="b">
        <f t="shared" si="108"/>
        <v>0</v>
      </c>
      <c r="BD360" t="b">
        <f t="shared" si="109"/>
        <v>0</v>
      </c>
      <c r="BE360" t="b">
        <f t="shared" si="110"/>
        <v>0</v>
      </c>
      <c r="BF360" t="b">
        <f t="shared" si="111"/>
        <v>0</v>
      </c>
      <c r="BG360" t="b">
        <f t="shared" si="112"/>
        <v>0</v>
      </c>
      <c r="BH360" t="b">
        <f t="shared" si="113"/>
        <v>0</v>
      </c>
      <c r="BI360" t="b">
        <f t="shared" si="114"/>
        <v>0</v>
      </c>
      <c r="BJ360" t="b">
        <f t="shared" si="115"/>
        <v>0</v>
      </c>
      <c r="BK360" t="b">
        <f t="shared" si="116"/>
        <v>0</v>
      </c>
      <c r="BL360" t="b">
        <f t="shared" si="117"/>
        <v>0</v>
      </c>
      <c r="BM360" t="b">
        <f t="shared" si="118"/>
        <v>0</v>
      </c>
      <c r="BN360" t="b">
        <f t="shared" si="119"/>
        <v>0</v>
      </c>
    </row>
    <row r="361" spans="1:66" ht="14.2" customHeight="1" x14ac:dyDescent="0.55000000000000004">
      <c r="A361" s="163"/>
      <c r="B361" s="170"/>
      <c r="C361" s="36"/>
      <c r="D361" s="36"/>
      <c r="E361" s="36"/>
      <c r="F361" s="171"/>
      <c r="G361" s="156">
        <v>6.1</v>
      </c>
      <c r="H361" s="152" t="s">
        <v>937</v>
      </c>
      <c r="I361" s="152"/>
      <c r="J361" t="s">
        <v>938</v>
      </c>
      <c r="M361" t="s">
        <v>108</v>
      </c>
      <c r="N361" t="s">
        <v>130</v>
      </c>
      <c r="O361" t="s">
        <v>93</v>
      </c>
      <c r="V361">
        <v>1.421</v>
      </c>
      <c r="W361">
        <v>1.0269999999999999</v>
      </c>
      <c r="X361">
        <v>1.2629999999999999</v>
      </c>
      <c r="AG361" t="s">
        <v>1846</v>
      </c>
      <c r="AU361" t="b">
        <f t="shared" si="100"/>
        <v>0</v>
      </c>
      <c r="AV361" t="b">
        <f t="shared" si="101"/>
        <v>0</v>
      </c>
      <c r="AW361" t="b">
        <f t="shared" si="102"/>
        <v>0</v>
      </c>
      <c r="AX361" t="b">
        <f t="shared" si="103"/>
        <v>0</v>
      </c>
      <c r="AY361" t="b">
        <f t="shared" si="104"/>
        <v>0</v>
      </c>
      <c r="AZ361" t="b">
        <f t="shared" si="105"/>
        <v>0</v>
      </c>
      <c r="BA361" t="b">
        <f t="shared" si="106"/>
        <v>0</v>
      </c>
      <c r="BB361">
        <f t="shared" si="107"/>
        <v>1.421</v>
      </c>
      <c r="BC361" t="b">
        <f t="shared" si="108"/>
        <v>0</v>
      </c>
      <c r="BD361" t="b">
        <f t="shared" si="109"/>
        <v>0</v>
      </c>
      <c r="BE361" t="b">
        <f t="shared" si="110"/>
        <v>0</v>
      </c>
      <c r="BF361" t="b">
        <f t="shared" si="111"/>
        <v>0</v>
      </c>
      <c r="BG361">
        <f t="shared" si="112"/>
        <v>1.2629999999999999</v>
      </c>
      <c r="BH361">
        <f t="shared" si="113"/>
        <v>1.0269999999999999</v>
      </c>
      <c r="BI361" t="b">
        <f t="shared" si="114"/>
        <v>0</v>
      </c>
      <c r="BJ361" t="b">
        <f t="shared" si="115"/>
        <v>0</v>
      </c>
      <c r="BK361" t="b">
        <f t="shared" si="116"/>
        <v>0</v>
      </c>
      <c r="BL361" t="b">
        <f t="shared" si="117"/>
        <v>0</v>
      </c>
      <c r="BM361" t="b">
        <f t="shared" si="118"/>
        <v>0</v>
      </c>
      <c r="BN361" t="b">
        <f t="shared" si="119"/>
        <v>0</v>
      </c>
    </row>
    <row r="362" spans="1:66" ht="14.2" customHeight="1" x14ac:dyDescent="0.55000000000000004">
      <c r="A362" s="163"/>
      <c r="B362" s="170"/>
      <c r="C362" s="36"/>
      <c r="D362" s="36"/>
      <c r="E362" s="36"/>
      <c r="F362" s="171"/>
      <c r="G362" s="156"/>
      <c r="H362" s="152"/>
      <c r="I362" s="152"/>
      <c r="J362" t="s">
        <v>939</v>
      </c>
      <c r="M362" t="s">
        <v>100</v>
      </c>
      <c r="N362" t="s">
        <v>98</v>
      </c>
      <c r="O362" t="s">
        <v>99</v>
      </c>
      <c r="P362" t="s">
        <v>60</v>
      </c>
      <c r="Q362" t="s">
        <v>104</v>
      </c>
      <c r="V362">
        <v>1.7370000000000001</v>
      </c>
      <c r="W362">
        <v>1.3029999999999999</v>
      </c>
      <c r="X362">
        <v>1.0269999999999999</v>
      </c>
      <c r="Y362">
        <v>0.78900000000000003</v>
      </c>
      <c r="Z362">
        <v>0.97399999999999998</v>
      </c>
      <c r="AU362">
        <f t="shared" si="100"/>
        <v>1.7370000000000001</v>
      </c>
      <c r="AV362">
        <f t="shared" si="101"/>
        <v>1.3029999999999999</v>
      </c>
      <c r="AW362">
        <f t="shared" si="102"/>
        <v>1.0269999999999999</v>
      </c>
      <c r="AX362" t="b">
        <f t="shared" si="103"/>
        <v>0</v>
      </c>
      <c r="AY362" t="b">
        <f t="shared" si="104"/>
        <v>0</v>
      </c>
      <c r="AZ362" t="b">
        <f t="shared" si="105"/>
        <v>0</v>
      </c>
      <c r="BA362" t="b">
        <f t="shared" si="106"/>
        <v>0</v>
      </c>
      <c r="BB362" t="b">
        <f t="shared" si="107"/>
        <v>0</v>
      </c>
      <c r="BC362" t="b">
        <f t="shared" si="108"/>
        <v>0</v>
      </c>
      <c r="BD362" t="b">
        <f t="shared" si="109"/>
        <v>0</v>
      </c>
      <c r="BE362" t="b">
        <f t="shared" si="110"/>
        <v>0</v>
      </c>
      <c r="BF362" t="b">
        <f t="shared" si="111"/>
        <v>0</v>
      </c>
      <c r="BG362" t="b">
        <f t="shared" si="112"/>
        <v>0</v>
      </c>
      <c r="BH362" t="b">
        <f t="shared" si="113"/>
        <v>0</v>
      </c>
      <c r="BI362" t="b">
        <f t="shared" si="114"/>
        <v>0</v>
      </c>
      <c r="BJ362" t="b">
        <f t="shared" si="115"/>
        <v>0</v>
      </c>
      <c r="BK362" t="b">
        <f t="shared" si="116"/>
        <v>0</v>
      </c>
      <c r="BL362">
        <f t="shared" si="117"/>
        <v>0.78900000000000003</v>
      </c>
      <c r="BM362">
        <f t="shared" si="118"/>
        <v>0.97399999999999998</v>
      </c>
      <c r="BN362" t="b">
        <f t="shared" si="119"/>
        <v>0</v>
      </c>
    </row>
    <row r="363" spans="1:66" ht="14.2" customHeight="1" x14ac:dyDescent="0.55000000000000004">
      <c r="A363">
        <v>79</v>
      </c>
      <c r="B363" t="s">
        <v>940</v>
      </c>
      <c r="C363" t="s">
        <v>941</v>
      </c>
      <c r="E363" t="s">
        <v>942</v>
      </c>
      <c r="F363" s="83" t="s">
        <v>943</v>
      </c>
      <c r="G363" s="102">
        <v>9.1</v>
      </c>
      <c r="H363" s="83" t="s">
        <v>944</v>
      </c>
      <c r="I363" s="83" t="s">
        <v>34</v>
      </c>
      <c r="J363" s="53" t="s">
        <v>945</v>
      </c>
      <c r="M363" t="s">
        <v>156</v>
      </c>
      <c r="N363" t="s">
        <v>155</v>
      </c>
      <c r="O363" t="s">
        <v>131</v>
      </c>
      <c r="P363" t="s">
        <v>130</v>
      </c>
      <c r="V363">
        <v>2.895</v>
      </c>
      <c r="W363">
        <v>1.7889999999999999</v>
      </c>
      <c r="X363">
        <v>0.78900000000000003</v>
      </c>
      <c r="Y363">
        <v>2.0129999999999999</v>
      </c>
      <c r="AE363" t="s">
        <v>1844</v>
      </c>
      <c r="AU363" t="b">
        <f t="shared" si="100"/>
        <v>0</v>
      </c>
      <c r="AV363" t="b">
        <f t="shared" si="101"/>
        <v>0</v>
      </c>
      <c r="AW363" t="b">
        <f t="shared" si="102"/>
        <v>0</v>
      </c>
      <c r="AX363" t="b">
        <f t="shared" si="103"/>
        <v>0</v>
      </c>
      <c r="AY363" t="b">
        <f t="shared" si="104"/>
        <v>0</v>
      </c>
      <c r="AZ363" t="b">
        <f t="shared" si="105"/>
        <v>0</v>
      </c>
      <c r="BA363" t="b">
        <f t="shared" si="106"/>
        <v>0</v>
      </c>
      <c r="BB363" t="b">
        <f t="shared" si="107"/>
        <v>0</v>
      </c>
      <c r="BC363">
        <f t="shared" si="108"/>
        <v>2.895</v>
      </c>
      <c r="BD363">
        <f t="shared" si="109"/>
        <v>1.7889999999999999</v>
      </c>
      <c r="BE363" t="b">
        <f t="shared" si="110"/>
        <v>0</v>
      </c>
      <c r="BF363" t="b">
        <f t="shared" si="111"/>
        <v>0</v>
      </c>
      <c r="BG363" t="b">
        <f t="shared" si="112"/>
        <v>0</v>
      </c>
      <c r="BH363">
        <f t="shared" si="113"/>
        <v>2.0129999999999999</v>
      </c>
      <c r="BI363">
        <f t="shared" si="114"/>
        <v>0.78900000000000003</v>
      </c>
      <c r="BJ363" t="b">
        <f t="shared" si="115"/>
        <v>0</v>
      </c>
      <c r="BK363" t="b">
        <f t="shared" si="116"/>
        <v>0</v>
      </c>
      <c r="BL363" t="b">
        <f t="shared" si="117"/>
        <v>0</v>
      </c>
      <c r="BM363" t="b">
        <f t="shared" si="118"/>
        <v>0</v>
      </c>
      <c r="BN363" t="b">
        <f t="shared" si="119"/>
        <v>0</v>
      </c>
    </row>
    <row r="364" spans="1:66" ht="14.2" customHeight="1" x14ac:dyDescent="0.55000000000000004">
      <c r="A364" s="163">
        <v>80</v>
      </c>
      <c r="B364" s="163" t="s">
        <v>946</v>
      </c>
      <c r="F364" s="152" t="s">
        <v>947</v>
      </c>
      <c r="G364" s="160">
        <v>6</v>
      </c>
      <c r="H364" s="152" t="s">
        <v>948</v>
      </c>
      <c r="I364" s="152" t="s">
        <v>39</v>
      </c>
      <c r="J364" s="25" t="s">
        <v>949</v>
      </c>
      <c r="M364" t="s">
        <v>157</v>
      </c>
      <c r="N364" t="s">
        <v>94</v>
      </c>
      <c r="O364" t="s">
        <v>108</v>
      </c>
      <c r="P364" t="s">
        <v>156</v>
      </c>
      <c r="Q364" t="s">
        <v>130</v>
      </c>
      <c r="R364" t="s">
        <v>93</v>
      </c>
      <c r="V364">
        <v>2.2629999999999999</v>
      </c>
      <c r="W364">
        <v>2.1579999999999999</v>
      </c>
      <c r="X364">
        <v>1.6319999999999999</v>
      </c>
      <c r="Y364">
        <v>1.1839999999999999</v>
      </c>
      <c r="Z364">
        <v>1.0529999999999999</v>
      </c>
      <c r="AA364">
        <v>1.369</v>
      </c>
      <c r="AI364" t="s">
        <v>1846</v>
      </c>
      <c r="AJ364" t="s">
        <v>1846</v>
      </c>
      <c r="AU364" t="b">
        <f t="shared" si="100"/>
        <v>0</v>
      </c>
      <c r="AV364" t="b">
        <f t="shared" si="101"/>
        <v>0</v>
      </c>
      <c r="AW364" t="b">
        <f t="shared" si="102"/>
        <v>0</v>
      </c>
      <c r="AX364" t="b">
        <f t="shared" si="103"/>
        <v>0</v>
      </c>
      <c r="AY364" t="b">
        <f t="shared" si="104"/>
        <v>0</v>
      </c>
      <c r="AZ364">
        <f t="shared" si="105"/>
        <v>2.2629999999999999</v>
      </c>
      <c r="BA364">
        <f t="shared" si="106"/>
        <v>2.1579999999999999</v>
      </c>
      <c r="BB364">
        <f t="shared" si="107"/>
        <v>1.6319999999999999</v>
      </c>
      <c r="BC364">
        <f t="shared" si="108"/>
        <v>1.1839999999999999</v>
      </c>
      <c r="BD364" t="b">
        <f t="shared" si="109"/>
        <v>0</v>
      </c>
      <c r="BE364" t="b">
        <f t="shared" si="110"/>
        <v>0</v>
      </c>
      <c r="BF364" t="b">
        <f t="shared" si="111"/>
        <v>0</v>
      </c>
      <c r="BG364">
        <f t="shared" si="112"/>
        <v>1.369</v>
      </c>
      <c r="BH364">
        <f t="shared" si="113"/>
        <v>1.0529999999999999</v>
      </c>
      <c r="BI364" t="b">
        <f t="shared" si="114"/>
        <v>0</v>
      </c>
      <c r="BJ364" t="b">
        <f t="shared" si="115"/>
        <v>0</v>
      </c>
      <c r="BK364" t="b">
        <f t="shared" si="116"/>
        <v>0</v>
      </c>
      <c r="BL364" t="b">
        <f t="shared" si="117"/>
        <v>0</v>
      </c>
      <c r="BM364" t="b">
        <f t="shared" si="118"/>
        <v>0</v>
      </c>
      <c r="BN364" t="b">
        <f t="shared" si="119"/>
        <v>0</v>
      </c>
    </row>
    <row r="365" spans="1:66" ht="14.2" customHeight="1" x14ac:dyDescent="0.55000000000000004">
      <c r="A365" s="163"/>
      <c r="B365" s="163"/>
      <c r="F365" s="152"/>
      <c r="G365" s="160"/>
      <c r="H365" s="152"/>
      <c r="I365" s="152"/>
      <c r="J365" s="25" t="s">
        <v>950</v>
      </c>
      <c r="M365" t="s">
        <v>100</v>
      </c>
      <c r="N365" t="s">
        <v>98</v>
      </c>
      <c r="O365" t="s">
        <v>99</v>
      </c>
      <c r="P365" t="s">
        <v>70</v>
      </c>
      <c r="Q365" t="s">
        <v>60</v>
      </c>
      <c r="R365" t="s">
        <v>104</v>
      </c>
      <c r="V365">
        <v>2.6320000000000001</v>
      </c>
      <c r="W365">
        <v>1.8420000000000001</v>
      </c>
      <c r="X365">
        <v>2.2109999999999999</v>
      </c>
      <c r="Y365">
        <v>2.0529999999999999</v>
      </c>
      <c r="Z365">
        <v>0.90900000000000003</v>
      </c>
      <c r="AA365">
        <v>0.86799999999999999</v>
      </c>
      <c r="AF365" t="s">
        <v>1848</v>
      </c>
      <c r="AG365" t="s">
        <v>1848</v>
      </c>
      <c r="AH365" t="s">
        <v>1846</v>
      </c>
      <c r="AI365" t="s">
        <v>1846</v>
      </c>
      <c r="AJ365" t="s">
        <v>1846</v>
      </c>
      <c r="AU365">
        <f t="shared" si="100"/>
        <v>2.6320000000000001</v>
      </c>
      <c r="AV365">
        <f t="shared" si="101"/>
        <v>1.8420000000000001</v>
      </c>
      <c r="AW365">
        <f t="shared" si="102"/>
        <v>2.2109999999999999</v>
      </c>
      <c r="AX365">
        <f t="shared" si="103"/>
        <v>2.0529999999999999</v>
      </c>
      <c r="AY365" t="b">
        <f t="shared" si="104"/>
        <v>0</v>
      </c>
      <c r="AZ365" t="b">
        <f t="shared" si="105"/>
        <v>0</v>
      </c>
      <c r="BA365" t="b">
        <f t="shared" si="106"/>
        <v>0</v>
      </c>
      <c r="BB365" t="b">
        <f t="shared" si="107"/>
        <v>0</v>
      </c>
      <c r="BC365" t="b">
        <f t="shared" si="108"/>
        <v>0</v>
      </c>
      <c r="BD365" t="b">
        <f t="shared" si="109"/>
        <v>0</v>
      </c>
      <c r="BE365" t="b">
        <f t="shared" si="110"/>
        <v>0</v>
      </c>
      <c r="BF365" t="b">
        <f t="shared" si="111"/>
        <v>0</v>
      </c>
      <c r="BG365" t="b">
        <f t="shared" si="112"/>
        <v>0</v>
      </c>
      <c r="BH365" t="b">
        <f t="shared" si="113"/>
        <v>0</v>
      </c>
      <c r="BI365" t="b">
        <f t="shared" si="114"/>
        <v>0</v>
      </c>
      <c r="BJ365" t="b">
        <f t="shared" si="115"/>
        <v>0</v>
      </c>
      <c r="BK365" t="b">
        <f t="shared" si="116"/>
        <v>0</v>
      </c>
      <c r="BL365">
        <f t="shared" si="117"/>
        <v>0.90900000000000003</v>
      </c>
      <c r="BM365">
        <f t="shared" si="118"/>
        <v>0.86799999999999999</v>
      </c>
      <c r="BN365" t="b">
        <f t="shared" si="119"/>
        <v>0</v>
      </c>
    </row>
    <row r="366" spans="1:66" ht="14.2" customHeight="1" x14ac:dyDescent="0.55000000000000004">
      <c r="A366" s="163"/>
      <c r="B366" s="163"/>
      <c r="F366" s="152"/>
      <c r="G366" s="160">
        <v>6.8</v>
      </c>
      <c r="H366" s="152" t="s">
        <v>951</v>
      </c>
      <c r="I366" s="152"/>
      <c r="J366" s="25" t="s">
        <v>952</v>
      </c>
      <c r="M366" t="s">
        <v>100</v>
      </c>
      <c r="N366" t="s">
        <v>98</v>
      </c>
      <c r="O366" t="s">
        <v>99</v>
      </c>
      <c r="P366" t="s">
        <v>70</v>
      </c>
      <c r="Q366" t="s">
        <v>69</v>
      </c>
      <c r="R366" t="s">
        <v>60</v>
      </c>
      <c r="S366" t="s">
        <v>104</v>
      </c>
      <c r="V366">
        <v>1.619</v>
      </c>
      <c r="W366">
        <v>1.224</v>
      </c>
      <c r="X366">
        <v>1.3420000000000001</v>
      </c>
      <c r="Y366">
        <v>1.7769999999999999</v>
      </c>
      <c r="Z366">
        <v>1.079</v>
      </c>
      <c r="AA366">
        <v>0.73699999999999999</v>
      </c>
      <c r="AF366" t="s">
        <v>1846</v>
      </c>
      <c r="AG366" t="s">
        <v>1846</v>
      </c>
      <c r="AH366" t="s">
        <v>1846</v>
      </c>
      <c r="AI366" t="s">
        <v>1846</v>
      </c>
      <c r="AJ366" t="s">
        <v>1846</v>
      </c>
      <c r="AK366" t="s">
        <v>1846</v>
      </c>
      <c r="AU366">
        <f t="shared" si="100"/>
        <v>1.619</v>
      </c>
      <c r="AV366">
        <f t="shared" si="101"/>
        <v>1.224</v>
      </c>
      <c r="AW366">
        <f t="shared" si="102"/>
        <v>1.3420000000000001</v>
      </c>
      <c r="AX366">
        <f t="shared" si="103"/>
        <v>1.7769999999999999</v>
      </c>
      <c r="AY366">
        <f t="shared" si="104"/>
        <v>1.079</v>
      </c>
      <c r="AZ366" t="b">
        <f t="shared" si="105"/>
        <v>0</v>
      </c>
      <c r="BA366" t="b">
        <f t="shared" si="106"/>
        <v>0</v>
      </c>
      <c r="BB366" t="b">
        <f t="shared" si="107"/>
        <v>0</v>
      </c>
      <c r="BC366" t="b">
        <f t="shared" si="108"/>
        <v>0</v>
      </c>
      <c r="BD366" t="b">
        <f t="shared" si="109"/>
        <v>0</v>
      </c>
      <c r="BE366" t="b">
        <f t="shared" si="110"/>
        <v>0</v>
      </c>
      <c r="BF366" t="b">
        <f t="shared" si="111"/>
        <v>0</v>
      </c>
      <c r="BG366" t="b">
        <f t="shared" si="112"/>
        <v>0</v>
      </c>
      <c r="BH366" t="b">
        <f t="shared" si="113"/>
        <v>0</v>
      </c>
      <c r="BI366" t="b">
        <f t="shared" si="114"/>
        <v>0</v>
      </c>
      <c r="BJ366" t="b">
        <f t="shared" si="115"/>
        <v>0</v>
      </c>
      <c r="BK366" t="b">
        <f t="shared" si="116"/>
        <v>0</v>
      </c>
      <c r="BL366">
        <f t="shared" si="117"/>
        <v>0.73699999999999999</v>
      </c>
      <c r="BM366">
        <f t="shared" si="118"/>
        <v>0</v>
      </c>
      <c r="BN366" t="b">
        <f t="shared" si="119"/>
        <v>0</v>
      </c>
    </row>
    <row r="367" spans="1:66" ht="14.2" customHeight="1" x14ac:dyDescent="0.55000000000000004">
      <c r="A367" s="163"/>
      <c r="B367" s="163"/>
      <c r="F367" s="152"/>
      <c r="G367" s="160"/>
      <c r="H367" s="152"/>
      <c r="I367" s="152"/>
      <c r="J367" s="25" t="s">
        <v>953</v>
      </c>
      <c r="M367" t="s">
        <v>157</v>
      </c>
      <c r="N367" t="s">
        <v>94</v>
      </c>
      <c r="O367" t="s">
        <v>108</v>
      </c>
      <c r="P367" t="s">
        <v>156</v>
      </c>
      <c r="Q367" t="s">
        <v>93</v>
      </c>
      <c r="R367" t="s">
        <v>130</v>
      </c>
      <c r="S367" t="s">
        <v>131</v>
      </c>
      <c r="V367">
        <v>2.3679999999999999</v>
      </c>
      <c r="W367">
        <v>1.54</v>
      </c>
      <c r="X367">
        <v>1.3819999999999999</v>
      </c>
      <c r="Y367">
        <v>0.98799999999999999</v>
      </c>
      <c r="Z367">
        <v>1.1839999999999999</v>
      </c>
      <c r="AA367">
        <v>1.026</v>
      </c>
      <c r="AB367">
        <v>1.0269999999999999</v>
      </c>
      <c r="AF367" t="s">
        <v>1846</v>
      </c>
      <c r="AG367" t="s">
        <v>1846</v>
      </c>
      <c r="AI367" t="s">
        <v>1846</v>
      </c>
      <c r="AJ367" t="s">
        <v>1846</v>
      </c>
      <c r="AK367" t="s">
        <v>1846</v>
      </c>
      <c r="AU367" t="b">
        <f t="shared" si="100"/>
        <v>0</v>
      </c>
      <c r="AV367" t="b">
        <f t="shared" si="101"/>
        <v>0</v>
      </c>
      <c r="AW367" t="b">
        <f t="shared" si="102"/>
        <v>0</v>
      </c>
      <c r="AX367" t="b">
        <f t="shared" si="103"/>
        <v>0</v>
      </c>
      <c r="AY367" t="b">
        <f t="shared" si="104"/>
        <v>0</v>
      </c>
      <c r="AZ367">
        <f t="shared" si="105"/>
        <v>2.3679999999999999</v>
      </c>
      <c r="BA367">
        <f t="shared" si="106"/>
        <v>1.54</v>
      </c>
      <c r="BB367">
        <f t="shared" si="107"/>
        <v>1.3819999999999999</v>
      </c>
      <c r="BC367">
        <f t="shared" si="108"/>
        <v>0.98799999999999999</v>
      </c>
      <c r="BD367" t="b">
        <f t="shared" si="109"/>
        <v>0</v>
      </c>
      <c r="BE367" t="b">
        <f t="shared" si="110"/>
        <v>0</v>
      </c>
      <c r="BF367" t="b">
        <f t="shared" si="111"/>
        <v>0</v>
      </c>
      <c r="BG367">
        <f t="shared" si="112"/>
        <v>1.1839999999999999</v>
      </c>
      <c r="BH367">
        <f t="shared" si="113"/>
        <v>1.026</v>
      </c>
      <c r="BI367">
        <f t="shared" si="114"/>
        <v>1.0269999999999999</v>
      </c>
      <c r="BJ367" t="b">
        <f t="shared" si="115"/>
        <v>0</v>
      </c>
      <c r="BK367" t="b">
        <f t="shared" si="116"/>
        <v>0</v>
      </c>
      <c r="BL367" t="b">
        <f t="shared" si="117"/>
        <v>0</v>
      </c>
      <c r="BM367" t="b">
        <f t="shared" si="118"/>
        <v>0</v>
      </c>
      <c r="BN367" t="b">
        <f t="shared" si="119"/>
        <v>0</v>
      </c>
    </row>
    <row r="368" spans="1:66" ht="14.2" customHeight="1" x14ac:dyDescent="0.55000000000000004">
      <c r="A368" s="163"/>
      <c r="B368" s="163"/>
      <c r="E368" t="s">
        <v>954</v>
      </c>
      <c r="F368" s="152"/>
      <c r="G368" s="160">
        <v>8.1999999999999993</v>
      </c>
      <c r="H368" s="152" t="s">
        <v>955</v>
      </c>
      <c r="I368" s="152"/>
      <c r="J368" s="25" t="s">
        <v>956</v>
      </c>
      <c r="M368" t="s">
        <v>99</v>
      </c>
      <c r="N368" t="s">
        <v>70</v>
      </c>
      <c r="O368" t="s">
        <v>69</v>
      </c>
      <c r="P368" t="s">
        <v>60</v>
      </c>
      <c r="Q368" t="s">
        <v>104</v>
      </c>
      <c r="R368" t="s">
        <v>71</v>
      </c>
      <c r="V368">
        <v>1.948</v>
      </c>
      <c r="W368">
        <v>1.5269999999999999</v>
      </c>
      <c r="X368">
        <v>1.579</v>
      </c>
      <c r="Y368">
        <v>1.343</v>
      </c>
      <c r="Z368">
        <v>1.1060000000000001</v>
      </c>
      <c r="AA368">
        <v>1.1060000000000001</v>
      </c>
      <c r="AE368" t="s">
        <v>1846</v>
      </c>
      <c r="AF368" t="s">
        <v>1846</v>
      </c>
      <c r="AG368" t="s">
        <v>1846</v>
      </c>
      <c r="AH368" t="s">
        <v>1846</v>
      </c>
      <c r="AI368" t="s">
        <v>1846</v>
      </c>
      <c r="AU368" t="b">
        <f t="shared" si="100"/>
        <v>0</v>
      </c>
      <c r="AV368" t="b">
        <f t="shared" si="101"/>
        <v>0</v>
      </c>
      <c r="AW368">
        <f t="shared" si="102"/>
        <v>1.948</v>
      </c>
      <c r="AX368">
        <f t="shared" si="103"/>
        <v>1.5269999999999999</v>
      </c>
      <c r="AY368">
        <f t="shared" si="104"/>
        <v>1.579</v>
      </c>
      <c r="AZ368" t="b">
        <f t="shared" si="105"/>
        <v>0</v>
      </c>
      <c r="BA368" t="b">
        <f t="shared" si="106"/>
        <v>0</v>
      </c>
      <c r="BB368" t="b">
        <f t="shared" si="107"/>
        <v>0</v>
      </c>
      <c r="BC368" t="b">
        <f t="shared" si="108"/>
        <v>0</v>
      </c>
      <c r="BD368" t="b">
        <f t="shared" si="109"/>
        <v>0</v>
      </c>
      <c r="BE368" t="b">
        <f t="shared" si="110"/>
        <v>0</v>
      </c>
      <c r="BF368" t="b">
        <f t="shared" si="111"/>
        <v>0</v>
      </c>
      <c r="BG368" t="b">
        <f t="shared" si="112"/>
        <v>0</v>
      </c>
      <c r="BH368" t="b">
        <f t="shared" si="113"/>
        <v>0</v>
      </c>
      <c r="BI368" t="b">
        <f t="shared" si="114"/>
        <v>0</v>
      </c>
      <c r="BJ368" t="b">
        <f t="shared" si="115"/>
        <v>0</v>
      </c>
      <c r="BK368" t="b">
        <f t="shared" si="116"/>
        <v>0</v>
      </c>
      <c r="BL368">
        <f t="shared" si="117"/>
        <v>1.343</v>
      </c>
      <c r="BM368">
        <f t="shared" si="118"/>
        <v>1.1060000000000001</v>
      </c>
      <c r="BN368">
        <f t="shared" si="119"/>
        <v>1.1060000000000001</v>
      </c>
    </row>
    <row r="369" spans="1:66" ht="14.2" customHeight="1" x14ac:dyDescent="0.55000000000000004">
      <c r="A369" s="163"/>
      <c r="B369" s="163"/>
      <c r="F369" s="152"/>
      <c r="G369" s="160"/>
      <c r="H369" s="152"/>
      <c r="I369" s="152"/>
      <c r="J369" s="25" t="s">
        <v>957</v>
      </c>
      <c r="M369" t="s">
        <v>108</v>
      </c>
      <c r="N369" t="s">
        <v>156</v>
      </c>
      <c r="O369" t="s">
        <v>155</v>
      </c>
      <c r="P369" t="s">
        <v>131</v>
      </c>
      <c r="V369">
        <v>2.0529999999999999</v>
      </c>
      <c r="W369">
        <v>1.474</v>
      </c>
      <c r="X369">
        <v>1.3169999999999999</v>
      </c>
      <c r="Y369">
        <v>1.107</v>
      </c>
      <c r="AE369" t="s">
        <v>1846</v>
      </c>
      <c r="AH369" t="s">
        <v>1846</v>
      </c>
      <c r="AU369" t="b">
        <f t="shared" si="100"/>
        <v>0</v>
      </c>
      <c r="AV369" t="b">
        <f t="shared" si="101"/>
        <v>0</v>
      </c>
      <c r="AW369" t="b">
        <f t="shared" si="102"/>
        <v>0</v>
      </c>
      <c r="AX369" t="b">
        <f t="shared" si="103"/>
        <v>0</v>
      </c>
      <c r="AY369" t="b">
        <f t="shared" si="104"/>
        <v>0</v>
      </c>
      <c r="AZ369" t="b">
        <f t="shared" si="105"/>
        <v>0</v>
      </c>
      <c r="BA369" t="b">
        <f t="shared" si="106"/>
        <v>0</v>
      </c>
      <c r="BB369">
        <f t="shared" si="107"/>
        <v>2.0529999999999999</v>
      </c>
      <c r="BC369">
        <f t="shared" si="108"/>
        <v>1.474</v>
      </c>
      <c r="BD369">
        <f t="shared" si="109"/>
        <v>1.3169999999999999</v>
      </c>
      <c r="BE369" t="b">
        <f t="shared" si="110"/>
        <v>0</v>
      </c>
      <c r="BF369" t="b">
        <f t="shared" si="111"/>
        <v>0</v>
      </c>
      <c r="BG369" t="b">
        <f t="shared" si="112"/>
        <v>0</v>
      </c>
      <c r="BH369" t="b">
        <f t="shared" si="113"/>
        <v>0</v>
      </c>
      <c r="BI369">
        <f t="shared" si="114"/>
        <v>1.107</v>
      </c>
      <c r="BJ369" t="b">
        <f t="shared" si="115"/>
        <v>0</v>
      </c>
      <c r="BK369" t="b">
        <f t="shared" si="116"/>
        <v>0</v>
      </c>
      <c r="BL369" t="b">
        <f t="shared" si="117"/>
        <v>0</v>
      </c>
      <c r="BM369" t="b">
        <f t="shared" si="118"/>
        <v>0</v>
      </c>
      <c r="BN369" t="b">
        <f t="shared" si="119"/>
        <v>0</v>
      </c>
    </row>
    <row r="370" spans="1:66" ht="14.2" customHeight="1" x14ac:dyDescent="0.55000000000000004">
      <c r="A370" s="163"/>
      <c r="B370" s="163"/>
      <c r="F370" s="152"/>
      <c r="G370" s="84">
        <v>9.1</v>
      </c>
      <c r="H370" s="83" t="s">
        <v>958</v>
      </c>
      <c r="I370" s="152"/>
      <c r="J370" s="25" t="s">
        <v>959</v>
      </c>
      <c r="M370" t="s">
        <v>100</v>
      </c>
      <c r="N370" t="s">
        <v>98</v>
      </c>
      <c r="O370" t="s">
        <v>99</v>
      </c>
      <c r="P370" t="s">
        <v>70</v>
      </c>
      <c r="Q370" t="s">
        <v>69</v>
      </c>
      <c r="R370" t="s">
        <v>60</v>
      </c>
      <c r="S370" t="s">
        <v>71</v>
      </c>
      <c r="V370">
        <v>1.6579999999999999</v>
      </c>
      <c r="W370">
        <v>1.8560000000000001</v>
      </c>
      <c r="X370">
        <v>1.4610000000000001</v>
      </c>
      <c r="Y370">
        <v>1.224</v>
      </c>
      <c r="Z370">
        <v>1.343</v>
      </c>
      <c r="AA370">
        <v>0.98799999999999999</v>
      </c>
      <c r="AB370">
        <v>0.86799999999999999</v>
      </c>
      <c r="AF370" t="s">
        <v>1846</v>
      </c>
      <c r="AG370" t="s">
        <v>1846</v>
      </c>
      <c r="AH370" t="s">
        <v>1846</v>
      </c>
      <c r="AI370" t="s">
        <v>1846</v>
      </c>
      <c r="AJ370" t="s">
        <v>1846</v>
      </c>
      <c r="AK370" t="s">
        <v>1846</v>
      </c>
      <c r="AU370">
        <f t="shared" si="100"/>
        <v>1.6579999999999999</v>
      </c>
      <c r="AV370">
        <f t="shared" si="101"/>
        <v>1.8560000000000001</v>
      </c>
      <c r="AW370">
        <f t="shared" si="102"/>
        <v>1.4610000000000001</v>
      </c>
      <c r="AX370">
        <f t="shared" si="103"/>
        <v>1.224</v>
      </c>
      <c r="AY370">
        <f t="shared" si="104"/>
        <v>1.343</v>
      </c>
      <c r="AZ370" t="b">
        <f t="shared" si="105"/>
        <v>0</v>
      </c>
      <c r="BA370" t="b">
        <f t="shared" si="106"/>
        <v>0</v>
      </c>
      <c r="BB370" t="b">
        <f t="shared" si="107"/>
        <v>0</v>
      </c>
      <c r="BC370" t="b">
        <f t="shared" si="108"/>
        <v>0</v>
      </c>
      <c r="BD370" t="b">
        <f t="shared" si="109"/>
        <v>0</v>
      </c>
      <c r="BE370" t="b">
        <f t="shared" si="110"/>
        <v>0</v>
      </c>
      <c r="BF370" t="b">
        <f t="shared" si="111"/>
        <v>0</v>
      </c>
      <c r="BG370" t="b">
        <f t="shared" si="112"/>
        <v>0</v>
      </c>
      <c r="BH370" t="b">
        <f t="shared" si="113"/>
        <v>0</v>
      </c>
      <c r="BI370" t="b">
        <f t="shared" si="114"/>
        <v>0</v>
      </c>
      <c r="BJ370" t="b">
        <f t="shared" si="115"/>
        <v>0</v>
      </c>
      <c r="BK370" t="b">
        <f t="shared" si="116"/>
        <v>0</v>
      </c>
      <c r="BL370">
        <f t="shared" si="117"/>
        <v>0.98799999999999999</v>
      </c>
      <c r="BM370" t="b">
        <f t="shared" si="118"/>
        <v>0</v>
      </c>
      <c r="BN370">
        <f t="shared" si="119"/>
        <v>0.86799999999999999</v>
      </c>
    </row>
    <row r="371" spans="1:66" ht="14.2" customHeight="1" x14ac:dyDescent="0.55000000000000004">
      <c r="A371" s="163"/>
      <c r="B371" s="163"/>
      <c r="F371" s="152"/>
      <c r="G371" s="156">
        <v>9.11</v>
      </c>
      <c r="H371" s="152" t="s">
        <v>960</v>
      </c>
      <c r="I371" s="152"/>
      <c r="J371" s="25" t="s">
        <v>961</v>
      </c>
      <c r="M371" t="s">
        <v>100</v>
      </c>
      <c r="N371" t="s">
        <v>60</v>
      </c>
      <c r="V371">
        <v>2.3690000000000002</v>
      </c>
      <c r="W371">
        <v>0.94699999999999995</v>
      </c>
      <c r="AF371" t="s">
        <v>1846</v>
      </c>
      <c r="AU371">
        <f t="shared" si="100"/>
        <v>2.3690000000000002</v>
      </c>
      <c r="AV371" t="b">
        <f t="shared" si="101"/>
        <v>0</v>
      </c>
      <c r="AW371" t="b">
        <f t="shared" si="102"/>
        <v>0</v>
      </c>
      <c r="AX371" t="b">
        <f t="shared" si="103"/>
        <v>0</v>
      </c>
      <c r="AY371" t="b">
        <f t="shared" si="104"/>
        <v>0</v>
      </c>
      <c r="AZ371" t="b">
        <f t="shared" si="105"/>
        <v>0</v>
      </c>
      <c r="BA371" t="b">
        <f t="shared" si="106"/>
        <v>0</v>
      </c>
      <c r="BB371" t="b">
        <f t="shared" si="107"/>
        <v>0</v>
      </c>
      <c r="BC371" t="b">
        <f t="shared" si="108"/>
        <v>0</v>
      </c>
      <c r="BD371" t="b">
        <f t="shared" si="109"/>
        <v>0</v>
      </c>
      <c r="BE371" t="b">
        <f t="shared" si="110"/>
        <v>0</v>
      </c>
      <c r="BF371" t="b">
        <f t="shared" si="111"/>
        <v>0</v>
      </c>
      <c r="BG371" t="b">
        <f t="shared" si="112"/>
        <v>0</v>
      </c>
      <c r="BH371" t="b">
        <f t="shared" si="113"/>
        <v>0</v>
      </c>
      <c r="BI371" t="b">
        <f t="shared" si="114"/>
        <v>0</v>
      </c>
      <c r="BJ371" t="b">
        <f t="shared" si="115"/>
        <v>0</v>
      </c>
      <c r="BK371" t="b">
        <f t="shared" si="116"/>
        <v>0</v>
      </c>
      <c r="BL371">
        <f t="shared" si="117"/>
        <v>0.94699999999999995</v>
      </c>
      <c r="BM371" t="b">
        <f t="shared" si="118"/>
        <v>0</v>
      </c>
      <c r="BN371" t="b">
        <f t="shared" si="119"/>
        <v>0</v>
      </c>
    </row>
    <row r="372" spans="1:66" ht="14.2" customHeight="1" x14ac:dyDescent="0.55000000000000004">
      <c r="A372" s="163"/>
      <c r="B372" s="163"/>
      <c r="F372" s="152"/>
      <c r="G372" s="156"/>
      <c r="H372" s="152"/>
      <c r="I372" s="152"/>
      <c r="J372" s="93" t="s">
        <v>962</v>
      </c>
      <c r="M372" t="s">
        <v>94</v>
      </c>
      <c r="N372" t="s">
        <v>108</v>
      </c>
      <c r="O372" t="s">
        <v>93</v>
      </c>
      <c r="P372" t="s">
        <v>130</v>
      </c>
      <c r="Q372" t="s">
        <v>131</v>
      </c>
      <c r="V372">
        <v>1.5009999999999999</v>
      </c>
      <c r="W372">
        <v>1.6180000000000001</v>
      </c>
      <c r="X372">
        <v>1.224</v>
      </c>
      <c r="Y372">
        <v>0.83</v>
      </c>
      <c r="Z372">
        <v>0.75</v>
      </c>
      <c r="AE372" t="s">
        <v>1846</v>
      </c>
      <c r="AF372" t="s">
        <v>1846</v>
      </c>
      <c r="AG372" t="s">
        <v>1846</v>
      </c>
      <c r="AH372" t="s">
        <v>1846</v>
      </c>
      <c r="AI372" t="s">
        <v>1846</v>
      </c>
      <c r="AU372" t="b">
        <f t="shared" si="100"/>
        <v>0</v>
      </c>
      <c r="AV372" t="b">
        <f t="shared" si="101"/>
        <v>0</v>
      </c>
      <c r="AW372" t="b">
        <f t="shared" si="102"/>
        <v>0</v>
      </c>
      <c r="AX372" t="b">
        <f t="shared" si="103"/>
        <v>0</v>
      </c>
      <c r="AY372" t="b">
        <f t="shared" si="104"/>
        <v>0</v>
      </c>
      <c r="AZ372" t="b">
        <f t="shared" si="105"/>
        <v>0</v>
      </c>
      <c r="BA372">
        <f t="shared" si="106"/>
        <v>1.5009999999999999</v>
      </c>
      <c r="BB372">
        <f t="shared" si="107"/>
        <v>1.6180000000000001</v>
      </c>
      <c r="BC372" t="b">
        <f t="shared" si="108"/>
        <v>0</v>
      </c>
      <c r="BD372" t="b">
        <f t="shared" si="109"/>
        <v>0</v>
      </c>
      <c r="BE372" t="b">
        <f t="shared" si="110"/>
        <v>0</v>
      </c>
      <c r="BF372" t="b">
        <f t="shared" si="111"/>
        <v>0</v>
      </c>
      <c r="BG372">
        <f t="shared" si="112"/>
        <v>1.224</v>
      </c>
      <c r="BH372">
        <f t="shared" si="113"/>
        <v>0.83</v>
      </c>
      <c r="BI372">
        <f t="shared" si="114"/>
        <v>0.75</v>
      </c>
      <c r="BJ372" t="b">
        <f t="shared" si="115"/>
        <v>0</v>
      </c>
      <c r="BK372" t="b">
        <f t="shared" si="116"/>
        <v>0</v>
      </c>
      <c r="BL372" t="b">
        <f t="shared" si="117"/>
        <v>0</v>
      </c>
      <c r="BM372" t="b">
        <f t="shared" si="118"/>
        <v>0</v>
      </c>
      <c r="BN372" t="b">
        <f t="shared" si="119"/>
        <v>0</v>
      </c>
    </row>
    <row r="373" spans="1:66" ht="14.2" customHeight="1" x14ac:dyDescent="0.55000000000000004">
      <c r="A373" s="163">
        <v>81</v>
      </c>
      <c r="B373" s="163" t="s">
        <v>963</v>
      </c>
      <c r="F373" s="152" t="s">
        <v>964</v>
      </c>
      <c r="G373" s="83">
        <v>6.9</v>
      </c>
      <c r="H373" s="83" t="s">
        <v>965</v>
      </c>
      <c r="I373" s="152" t="s">
        <v>34</v>
      </c>
      <c r="J373" t="s">
        <v>966</v>
      </c>
      <c r="M373" t="s">
        <v>157</v>
      </c>
      <c r="N373" t="s">
        <v>94</v>
      </c>
      <c r="O373" t="s">
        <v>108</v>
      </c>
      <c r="P373" t="s">
        <v>155</v>
      </c>
      <c r="Q373" t="s">
        <v>130</v>
      </c>
      <c r="R373" t="s">
        <v>131</v>
      </c>
      <c r="V373">
        <v>1.58</v>
      </c>
      <c r="W373">
        <v>1.105</v>
      </c>
      <c r="X373">
        <v>1.159</v>
      </c>
      <c r="Y373">
        <v>1.369</v>
      </c>
      <c r="Z373">
        <v>0.71099999999999997</v>
      </c>
      <c r="AA373">
        <v>0.63300000000000001</v>
      </c>
      <c r="AF373" t="s">
        <v>1842</v>
      </c>
      <c r="AG373" t="s">
        <v>1842</v>
      </c>
      <c r="AH373" t="s">
        <v>1846</v>
      </c>
      <c r="AI373" t="s">
        <v>1846</v>
      </c>
      <c r="AJ373" t="s">
        <v>1846</v>
      </c>
      <c r="AU373" t="b">
        <f t="shared" si="100"/>
        <v>0</v>
      </c>
      <c r="AV373" t="b">
        <f t="shared" si="101"/>
        <v>0</v>
      </c>
      <c r="AW373" t="b">
        <f t="shared" si="102"/>
        <v>0</v>
      </c>
      <c r="AX373" t="b">
        <f t="shared" si="103"/>
        <v>0</v>
      </c>
      <c r="AY373" t="b">
        <f t="shared" si="104"/>
        <v>0</v>
      </c>
      <c r="AZ373">
        <f t="shared" si="105"/>
        <v>1.58</v>
      </c>
      <c r="BA373">
        <f t="shared" si="106"/>
        <v>1.105</v>
      </c>
      <c r="BB373">
        <f t="shared" si="107"/>
        <v>1.159</v>
      </c>
      <c r="BC373" t="b">
        <f t="shared" si="108"/>
        <v>0</v>
      </c>
      <c r="BD373">
        <f t="shared" si="109"/>
        <v>1.369</v>
      </c>
      <c r="BE373" t="b">
        <f t="shared" si="110"/>
        <v>0</v>
      </c>
      <c r="BF373" t="b">
        <f t="shared" si="111"/>
        <v>0</v>
      </c>
      <c r="BG373" t="b">
        <f t="shared" si="112"/>
        <v>0</v>
      </c>
      <c r="BH373">
        <f t="shared" si="113"/>
        <v>0.71099999999999997</v>
      </c>
      <c r="BI373">
        <f t="shared" si="114"/>
        <v>0.63300000000000001</v>
      </c>
      <c r="BJ373" t="b">
        <f t="shared" si="115"/>
        <v>0</v>
      </c>
      <c r="BK373" t="b">
        <f t="shared" si="116"/>
        <v>0</v>
      </c>
      <c r="BL373" t="b">
        <f t="shared" si="117"/>
        <v>0</v>
      </c>
      <c r="BM373" t="b">
        <f t="shared" si="118"/>
        <v>0</v>
      </c>
      <c r="BN373" t="b">
        <f t="shared" si="119"/>
        <v>0</v>
      </c>
    </row>
    <row r="374" spans="1:66" ht="14.2" customHeight="1" x14ac:dyDescent="0.55000000000000004">
      <c r="A374" s="163"/>
      <c r="B374" s="163"/>
      <c r="F374" s="152"/>
      <c r="G374" s="102">
        <v>7.1</v>
      </c>
      <c r="H374" s="83" t="s">
        <v>948</v>
      </c>
      <c r="I374" s="152"/>
      <c r="J374" t="s">
        <v>967</v>
      </c>
      <c r="M374" t="s">
        <v>98</v>
      </c>
      <c r="N374" t="s">
        <v>99</v>
      </c>
      <c r="O374" t="s">
        <v>70</v>
      </c>
      <c r="P374" t="s">
        <v>69</v>
      </c>
      <c r="Q374" t="s">
        <v>60</v>
      </c>
      <c r="R374" t="s">
        <v>104</v>
      </c>
      <c r="S374" t="s">
        <v>71</v>
      </c>
      <c r="V374">
        <v>1.474</v>
      </c>
      <c r="W374">
        <v>1.4219999999999999</v>
      </c>
      <c r="X374">
        <v>1.054</v>
      </c>
      <c r="Y374">
        <v>0.83</v>
      </c>
      <c r="Z374">
        <v>1.0669999999999999</v>
      </c>
      <c r="AA374">
        <v>0.71099999999999997</v>
      </c>
      <c r="AE374" t="s">
        <v>1842</v>
      </c>
      <c r="AF374" t="s">
        <v>1842</v>
      </c>
      <c r="AG374" t="s">
        <v>1846</v>
      </c>
      <c r="AH374" t="s">
        <v>1846</v>
      </c>
      <c r="AI374" t="s">
        <v>1842</v>
      </c>
      <c r="AJ374" t="s">
        <v>1846</v>
      </c>
      <c r="AK374" t="s">
        <v>1846</v>
      </c>
      <c r="AU374" t="b">
        <f t="shared" si="100"/>
        <v>0</v>
      </c>
      <c r="AV374">
        <f t="shared" si="101"/>
        <v>1.474</v>
      </c>
      <c r="AW374">
        <f t="shared" si="102"/>
        <v>1.4219999999999999</v>
      </c>
      <c r="AX374">
        <f t="shared" si="103"/>
        <v>1.054</v>
      </c>
      <c r="AY374">
        <f t="shared" si="104"/>
        <v>0.83</v>
      </c>
      <c r="AZ374" t="b">
        <f t="shared" si="105"/>
        <v>0</v>
      </c>
      <c r="BA374" t="b">
        <f t="shared" si="106"/>
        <v>0</v>
      </c>
      <c r="BB374" t="b">
        <f t="shared" si="107"/>
        <v>0</v>
      </c>
      <c r="BC374" t="b">
        <f t="shared" si="108"/>
        <v>0</v>
      </c>
      <c r="BD374" t="b">
        <f t="shared" si="109"/>
        <v>0</v>
      </c>
      <c r="BE374" t="b">
        <f t="shared" si="110"/>
        <v>0</v>
      </c>
      <c r="BF374" t="b">
        <f t="shared" si="111"/>
        <v>0</v>
      </c>
      <c r="BG374" t="b">
        <f t="shared" si="112"/>
        <v>0</v>
      </c>
      <c r="BH374" t="b">
        <f t="shared" si="113"/>
        <v>0</v>
      </c>
      <c r="BI374" t="b">
        <f t="shared" si="114"/>
        <v>0</v>
      </c>
      <c r="BJ374" t="b">
        <f t="shared" si="115"/>
        <v>0</v>
      </c>
      <c r="BK374" t="b">
        <f t="shared" si="116"/>
        <v>0</v>
      </c>
      <c r="BL374">
        <f t="shared" si="117"/>
        <v>1.0669999999999999</v>
      </c>
      <c r="BM374">
        <f t="shared" si="118"/>
        <v>0.71099999999999997</v>
      </c>
      <c r="BN374">
        <f t="shared" si="119"/>
        <v>0</v>
      </c>
    </row>
    <row r="375" spans="1:66" ht="14.2" customHeight="1" x14ac:dyDescent="0.55000000000000004">
      <c r="A375" s="163"/>
      <c r="B375" s="163"/>
      <c r="F375" s="152"/>
      <c r="G375" s="102"/>
      <c r="H375" s="83"/>
      <c r="I375" s="152"/>
      <c r="J375" t="s">
        <v>968</v>
      </c>
      <c r="M375" t="s">
        <v>108</v>
      </c>
      <c r="N375" t="s">
        <v>155</v>
      </c>
      <c r="O375" t="s">
        <v>93</v>
      </c>
      <c r="P375" t="s">
        <v>130</v>
      </c>
      <c r="Q375" t="s">
        <v>131</v>
      </c>
      <c r="V375">
        <v>1.1579999999999999</v>
      </c>
      <c r="W375">
        <v>1.212</v>
      </c>
      <c r="X375">
        <v>1.1839999999999999</v>
      </c>
      <c r="Y375">
        <v>0.98699999999999999</v>
      </c>
      <c r="Z375">
        <v>0.94799999999999995</v>
      </c>
      <c r="AE375" t="s">
        <v>1842</v>
      </c>
      <c r="AF375" t="s">
        <v>1846</v>
      </c>
      <c r="AG375" t="s">
        <v>1842</v>
      </c>
      <c r="AH375" t="s">
        <v>1846</v>
      </c>
      <c r="AI375" t="s">
        <v>1846</v>
      </c>
      <c r="AU375" t="b">
        <f t="shared" si="100"/>
        <v>0</v>
      </c>
      <c r="AV375" t="b">
        <f t="shared" si="101"/>
        <v>0</v>
      </c>
      <c r="AW375" t="b">
        <f t="shared" si="102"/>
        <v>0</v>
      </c>
      <c r="AX375" t="b">
        <f t="shared" si="103"/>
        <v>0</v>
      </c>
      <c r="AY375" t="b">
        <f t="shared" si="104"/>
        <v>0</v>
      </c>
      <c r="AZ375" t="b">
        <f t="shared" si="105"/>
        <v>0</v>
      </c>
      <c r="BA375" t="b">
        <f t="shared" si="106"/>
        <v>0</v>
      </c>
      <c r="BB375">
        <f t="shared" si="107"/>
        <v>1.1579999999999999</v>
      </c>
      <c r="BC375" t="b">
        <f t="shared" si="108"/>
        <v>0</v>
      </c>
      <c r="BD375">
        <f t="shared" si="109"/>
        <v>1.212</v>
      </c>
      <c r="BE375" t="b">
        <f t="shared" si="110"/>
        <v>0</v>
      </c>
      <c r="BF375" t="b">
        <f t="shared" si="111"/>
        <v>0</v>
      </c>
      <c r="BG375">
        <f t="shared" si="112"/>
        <v>1.1839999999999999</v>
      </c>
      <c r="BH375">
        <f t="shared" si="113"/>
        <v>0.98699999999999999</v>
      </c>
      <c r="BI375">
        <f t="shared" si="114"/>
        <v>0.94799999999999995</v>
      </c>
      <c r="BJ375" t="b">
        <f t="shared" si="115"/>
        <v>0</v>
      </c>
      <c r="BK375" t="b">
        <f t="shared" si="116"/>
        <v>0</v>
      </c>
      <c r="BL375" t="b">
        <f t="shared" si="117"/>
        <v>0</v>
      </c>
      <c r="BM375" t="b">
        <f t="shared" si="118"/>
        <v>0</v>
      </c>
      <c r="BN375" t="b">
        <f t="shared" si="119"/>
        <v>0</v>
      </c>
    </row>
    <row r="376" spans="1:66" ht="14.2" customHeight="1" x14ac:dyDescent="0.55000000000000004">
      <c r="A376" s="163"/>
      <c r="B376" s="163"/>
      <c r="E376" t="s">
        <v>954</v>
      </c>
      <c r="F376" s="152"/>
      <c r="G376" s="83">
        <v>8.6</v>
      </c>
      <c r="H376" s="83" t="s">
        <v>951</v>
      </c>
      <c r="I376" s="152"/>
      <c r="J376" t="s">
        <v>969</v>
      </c>
      <c r="M376" t="s">
        <v>99</v>
      </c>
      <c r="N376" t="s">
        <v>69</v>
      </c>
      <c r="O376" t="s">
        <v>104</v>
      </c>
      <c r="V376">
        <v>1.579</v>
      </c>
      <c r="W376">
        <v>1.0529999999999999</v>
      </c>
      <c r="X376">
        <v>1.0669999999999999</v>
      </c>
      <c r="AE376" t="s">
        <v>1842</v>
      </c>
      <c r="AF376" t="s">
        <v>1846</v>
      </c>
      <c r="AG376" t="s">
        <v>1846</v>
      </c>
      <c r="AU376" t="b">
        <f t="shared" si="100"/>
        <v>0</v>
      </c>
      <c r="AV376" t="b">
        <f t="shared" si="101"/>
        <v>0</v>
      </c>
      <c r="AW376">
        <f t="shared" si="102"/>
        <v>1.579</v>
      </c>
      <c r="AX376" t="b">
        <f t="shared" si="103"/>
        <v>0</v>
      </c>
      <c r="AY376">
        <f t="shared" si="104"/>
        <v>1.0529999999999999</v>
      </c>
      <c r="AZ376" t="b">
        <f t="shared" si="105"/>
        <v>0</v>
      </c>
      <c r="BA376" t="b">
        <f t="shared" si="106"/>
        <v>0</v>
      </c>
      <c r="BB376" t="b">
        <f t="shared" si="107"/>
        <v>0</v>
      </c>
      <c r="BC376" t="b">
        <f t="shared" si="108"/>
        <v>0</v>
      </c>
      <c r="BD376" t="b">
        <f t="shared" si="109"/>
        <v>0</v>
      </c>
      <c r="BE376" t="b">
        <f t="shared" si="110"/>
        <v>0</v>
      </c>
      <c r="BF376" t="b">
        <f t="shared" si="111"/>
        <v>0</v>
      </c>
      <c r="BG376" t="b">
        <f t="shared" si="112"/>
        <v>0</v>
      </c>
      <c r="BH376" t="b">
        <f t="shared" si="113"/>
        <v>0</v>
      </c>
      <c r="BI376" t="b">
        <f t="shared" si="114"/>
        <v>0</v>
      </c>
      <c r="BJ376" t="b">
        <f t="shared" si="115"/>
        <v>0</v>
      </c>
      <c r="BK376" t="b">
        <f t="shared" si="116"/>
        <v>0</v>
      </c>
      <c r="BL376" t="b">
        <f t="shared" si="117"/>
        <v>0</v>
      </c>
      <c r="BM376">
        <f t="shared" si="118"/>
        <v>1.0669999999999999</v>
      </c>
      <c r="BN376" t="b">
        <f t="shared" si="119"/>
        <v>0</v>
      </c>
    </row>
    <row r="377" spans="1:66" ht="14.2" customHeight="1" x14ac:dyDescent="0.55000000000000004">
      <c r="A377" s="163"/>
      <c r="B377" s="163"/>
      <c r="F377" s="152"/>
      <c r="G377" s="83">
        <v>9</v>
      </c>
      <c r="H377" s="83" t="s">
        <v>970</v>
      </c>
      <c r="I377" s="152"/>
      <c r="J377" t="s">
        <v>971</v>
      </c>
      <c r="M377" t="s">
        <v>108</v>
      </c>
      <c r="N377" t="s">
        <v>155</v>
      </c>
      <c r="O377" t="s">
        <v>131</v>
      </c>
      <c r="P377" t="s">
        <v>93</v>
      </c>
      <c r="V377">
        <v>0.94699999999999995</v>
      </c>
      <c r="W377">
        <v>1.105</v>
      </c>
      <c r="X377">
        <v>0.57899999999999996</v>
      </c>
      <c r="Y377">
        <v>0.63200000000000001</v>
      </c>
      <c r="AE377" t="s">
        <v>1842</v>
      </c>
      <c r="AF377" t="s">
        <v>1846</v>
      </c>
      <c r="AG377" t="s">
        <v>1846</v>
      </c>
      <c r="AH377" t="s">
        <v>1842</v>
      </c>
      <c r="AU377" t="b">
        <f t="shared" si="100"/>
        <v>0</v>
      </c>
      <c r="AV377" t="b">
        <f t="shared" si="101"/>
        <v>0</v>
      </c>
      <c r="AW377" t="b">
        <f t="shared" si="102"/>
        <v>0</v>
      </c>
      <c r="AX377" t="b">
        <f t="shared" si="103"/>
        <v>0</v>
      </c>
      <c r="AY377" t="b">
        <f t="shared" si="104"/>
        <v>0</v>
      </c>
      <c r="AZ377" t="b">
        <f t="shared" si="105"/>
        <v>0</v>
      </c>
      <c r="BA377" t="b">
        <f t="shared" si="106"/>
        <v>0</v>
      </c>
      <c r="BB377">
        <f t="shared" si="107"/>
        <v>0.94699999999999995</v>
      </c>
      <c r="BC377" t="b">
        <f t="shared" si="108"/>
        <v>0</v>
      </c>
      <c r="BD377">
        <f t="shared" si="109"/>
        <v>1.105</v>
      </c>
      <c r="BE377" t="b">
        <f t="shared" si="110"/>
        <v>0</v>
      </c>
      <c r="BF377" t="b">
        <f t="shared" si="111"/>
        <v>0</v>
      </c>
      <c r="BG377">
        <f t="shared" si="112"/>
        <v>0.63200000000000001</v>
      </c>
      <c r="BH377" t="b">
        <f t="shared" si="113"/>
        <v>0</v>
      </c>
      <c r="BI377">
        <f t="shared" si="114"/>
        <v>0.57899999999999996</v>
      </c>
      <c r="BJ377" t="b">
        <f t="shared" si="115"/>
        <v>0</v>
      </c>
      <c r="BK377" t="b">
        <f t="shared" si="116"/>
        <v>0</v>
      </c>
      <c r="BL377" t="b">
        <f t="shared" si="117"/>
        <v>0</v>
      </c>
      <c r="BM377" t="b">
        <f t="shared" si="118"/>
        <v>0</v>
      </c>
      <c r="BN377" t="b">
        <f t="shared" si="119"/>
        <v>0</v>
      </c>
    </row>
    <row r="378" spans="1:66" ht="14.2" customHeight="1" x14ac:dyDescent="0.55000000000000004">
      <c r="A378" s="163"/>
      <c r="B378" s="163"/>
      <c r="F378" s="152"/>
      <c r="G378" s="83">
        <v>10.11</v>
      </c>
      <c r="H378" s="83" t="s">
        <v>958</v>
      </c>
      <c r="I378" s="152"/>
      <c r="J378" s="53" t="s">
        <v>972</v>
      </c>
      <c r="M378" t="s">
        <v>131</v>
      </c>
      <c r="N378" t="s">
        <v>93</v>
      </c>
      <c r="O378" t="s">
        <v>92</v>
      </c>
      <c r="V378">
        <v>0.90800000000000003</v>
      </c>
      <c r="W378">
        <v>1.264</v>
      </c>
      <c r="X378">
        <v>1.224</v>
      </c>
      <c r="AE378" t="s">
        <v>1846</v>
      </c>
      <c r="AF378" t="s">
        <v>1842</v>
      </c>
      <c r="AG378" t="s">
        <v>1842</v>
      </c>
      <c r="AU378" t="b">
        <f t="shared" si="100"/>
        <v>0</v>
      </c>
      <c r="AV378" t="b">
        <f t="shared" si="101"/>
        <v>0</v>
      </c>
      <c r="AW378" t="b">
        <f t="shared" si="102"/>
        <v>0</v>
      </c>
      <c r="AX378" t="b">
        <f t="shared" si="103"/>
        <v>0</v>
      </c>
      <c r="AY378" t="b">
        <f t="shared" si="104"/>
        <v>0</v>
      </c>
      <c r="AZ378" t="b">
        <f t="shared" si="105"/>
        <v>0</v>
      </c>
      <c r="BA378" t="b">
        <f t="shared" si="106"/>
        <v>0</v>
      </c>
      <c r="BB378" t="b">
        <f t="shared" si="107"/>
        <v>0</v>
      </c>
      <c r="BC378" t="b">
        <f t="shared" si="108"/>
        <v>0</v>
      </c>
      <c r="BD378" t="b">
        <f t="shared" si="109"/>
        <v>0</v>
      </c>
      <c r="BE378" t="b">
        <f t="shared" si="110"/>
        <v>0</v>
      </c>
      <c r="BF378">
        <f t="shared" si="111"/>
        <v>1.224</v>
      </c>
      <c r="BG378">
        <f t="shared" si="112"/>
        <v>1.264</v>
      </c>
      <c r="BH378" t="b">
        <f t="shared" si="113"/>
        <v>0</v>
      </c>
      <c r="BI378">
        <f t="shared" si="114"/>
        <v>0.90800000000000003</v>
      </c>
      <c r="BJ378" t="b">
        <f t="shared" si="115"/>
        <v>0</v>
      </c>
      <c r="BK378" t="b">
        <f t="shared" si="116"/>
        <v>0</v>
      </c>
      <c r="BL378" t="b">
        <f t="shared" si="117"/>
        <v>0</v>
      </c>
      <c r="BM378" t="b">
        <f t="shared" si="118"/>
        <v>0</v>
      </c>
      <c r="BN378" t="b">
        <f t="shared" si="119"/>
        <v>0</v>
      </c>
    </row>
    <row r="379" spans="1:66" ht="14.2" customHeight="1" x14ac:dyDescent="0.55000000000000004">
      <c r="A379" s="163">
        <v>82</v>
      </c>
      <c r="B379" s="163" t="s">
        <v>973</v>
      </c>
      <c r="E379" t="s">
        <v>974</v>
      </c>
      <c r="F379" s="152" t="s">
        <v>975</v>
      </c>
      <c r="G379" s="152">
        <v>5.7</v>
      </c>
      <c r="H379" s="152" t="s">
        <v>976</v>
      </c>
      <c r="I379" s="152" t="s">
        <v>34</v>
      </c>
      <c r="J379" s="25" t="s">
        <v>977</v>
      </c>
      <c r="M379" t="s">
        <v>156</v>
      </c>
      <c r="N379" t="s">
        <v>108</v>
      </c>
      <c r="O379" t="s">
        <v>94</v>
      </c>
      <c r="P379" t="s">
        <v>157</v>
      </c>
      <c r="Q379" t="s">
        <v>93</v>
      </c>
      <c r="V379">
        <v>1.105</v>
      </c>
      <c r="W379">
        <v>1.3420000000000001</v>
      </c>
      <c r="X379">
        <v>1.0269999999999999</v>
      </c>
      <c r="Y379">
        <v>1.224</v>
      </c>
      <c r="Z379">
        <v>1.145</v>
      </c>
      <c r="AI379" t="s">
        <v>1844</v>
      </c>
      <c r="AU379" t="b">
        <f t="shared" si="100"/>
        <v>0</v>
      </c>
      <c r="AV379" t="b">
        <f t="shared" si="101"/>
        <v>0</v>
      </c>
      <c r="AW379" t="b">
        <f t="shared" si="102"/>
        <v>0</v>
      </c>
      <c r="AX379" t="b">
        <f t="shared" si="103"/>
        <v>0</v>
      </c>
      <c r="AY379" t="b">
        <f t="shared" si="104"/>
        <v>0</v>
      </c>
      <c r="AZ379">
        <f t="shared" si="105"/>
        <v>1.224</v>
      </c>
      <c r="BA379">
        <f t="shared" si="106"/>
        <v>1.0269999999999999</v>
      </c>
      <c r="BB379">
        <f t="shared" si="107"/>
        <v>1.3420000000000001</v>
      </c>
      <c r="BC379">
        <f t="shared" si="108"/>
        <v>1.105</v>
      </c>
      <c r="BD379" t="b">
        <f t="shared" si="109"/>
        <v>0</v>
      </c>
      <c r="BE379" t="b">
        <f t="shared" si="110"/>
        <v>0</v>
      </c>
      <c r="BF379" t="b">
        <f t="shared" si="111"/>
        <v>0</v>
      </c>
      <c r="BG379">
        <f t="shared" si="112"/>
        <v>1.145</v>
      </c>
      <c r="BH379" t="b">
        <f t="shared" si="113"/>
        <v>0</v>
      </c>
      <c r="BI379" t="b">
        <f t="shared" si="114"/>
        <v>0</v>
      </c>
      <c r="BJ379" t="b">
        <f t="shared" si="115"/>
        <v>0</v>
      </c>
      <c r="BK379" t="b">
        <f t="shared" si="116"/>
        <v>0</v>
      </c>
      <c r="BL379" t="b">
        <f t="shared" si="117"/>
        <v>0</v>
      </c>
      <c r="BM379" t="b">
        <f t="shared" si="118"/>
        <v>0</v>
      </c>
      <c r="BN379" t="b">
        <f t="shared" si="119"/>
        <v>0</v>
      </c>
    </row>
    <row r="380" spans="1:66" ht="14.2" customHeight="1" x14ac:dyDescent="0.55000000000000004">
      <c r="A380" s="163"/>
      <c r="B380" s="163"/>
      <c r="F380" s="152"/>
      <c r="G380" s="152"/>
      <c r="H380" s="152"/>
      <c r="I380" s="152"/>
      <c r="J380" s="93" t="s">
        <v>978</v>
      </c>
      <c r="M380" t="s">
        <v>100</v>
      </c>
      <c r="N380" t="s">
        <v>99</v>
      </c>
      <c r="O380" t="s">
        <v>60</v>
      </c>
      <c r="P380" t="s">
        <v>104</v>
      </c>
      <c r="V380">
        <v>1.8160000000000001</v>
      </c>
      <c r="W380">
        <v>1.026</v>
      </c>
      <c r="X380">
        <v>1.264</v>
      </c>
      <c r="Y380">
        <v>1.212</v>
      </c>
      <c r="AG380" t="s">
        <v>1844</v>
      </c>
      <c r="AU380">
        <f t="shared" si="100"/>
        <v>1.8160000000000001</v>
      </c>
      <c r="AV380" t="b">
        <f t="shared" si="101"/>
        <v>0</v>
      </c>
      <c r="AW380">
        <f t="shared" si="102"/>
        <v>1.026</v>
      </c>
      <c r="AX380" t="b">
        <f t="shared" si="103"/>
        <v>0</v>
      </c>
      <c r="AY380" t="b">
        <f t="shared" si="104"/>
        <v>0</v>
      </c>
      <c r="AZ380" t="b">
        <f t="shared" si="105"/>
        <v>0</v>
      </c>
      <c r="BA380" t="b">
        <f t="shared" si="106"/>
        <v>0</v>
      </c>
      <c r="BB380" t="b">
        <f t="shared" si="107"/>
        <v>0</v>
      </c>
      <c r="BC380" t="b">
        <f t="shared" si="108"/>
        <v>0</v>
      </c>
      <c r="BD380" t="b">
        <f t="shared" si="109"/>
        <v>0</v>
      </c>
      <c r="BE380" t="b">
        <f t="shared" si="110"/>
        <v>0</v>
      </c>
      <c r="BF380" t="b">
        <f t="shared" si="111"/>
        <v>0</v>
      </c>
      <c r="BG380" t="b">
        <f t="shared" si="112"/>
        <v>0</v>
      </c>
      <c r="BH380" t="b">
        <f t="shared" si="113"/>
        <v>0</v>
      </c>
      <c r="BI380" t="b">
        <f t="shared" si="114"/>
        <v>0</v>
      </c>
      <c r="BJ380" t="b">
        <f t="shared" si="115"/>
        <v>0</v>
      </c>
      <c r="BK380" t="b">
        <f t="shared" si="116"/>
        <v>0</v>
      </c>
      <c r="BL380">
        <f t="shared" si="117"/>
        <v>1.264</v>
      </c>
      <c r="BM380">
        <f t="shared" si="118"/>
        <v>1.212</v>
      </c>
      <c r="BN380" t="b">
        <f t="shared" si="119"/>
        <v>0</v>
      </c>
    </row>
    <row r="381" spans="1:66" ht="14.2" customHeight="1" x14ac:dyDescent="0.55000000000000004">
      <c r="A381" s="163">
        <v>83</v>
      </c>
      <c r="B381" s="163" t="s">
        <v>979</v>
      </c>
      <c r="F381" s="152" t="s">
        <v>980</v>
      </c>
      <c r="G381" s="152">
        <v>11</v>
      </c>
      <c r="H381" s="152" t="s">
        <v>981</v>
      </c>
      <c r="I381" s="152" t="s">
        <v>39</v>
      </c>
      <c r="J381" t="s">
        <v>982</v>
      </c>
      <c r="M381" t="s">
        <v>131</v>
      </c>
      <c r="N381" t="s">
        <v>130</v>
      </c>
      <c r="V381">
        <v>1.4750000000000001</v>
      </c>
      <c r="W381">
        <v>1.7889999999999999</v>
      </c>
      <c r="AE381" t="s">
        <v>1846</v>
      </c>
      <c r="AF381" t="s">
        <v>1846</v>
      </c>
      <c r="AU381" t="b">
        <f t="shared" si="100"/>
        <v>0</v>
      </c>
      <c r="AV381" t="b">
        <f t="shared" si="101"/>
        <v>0</v>
      </c>
      <c r="AW381" t="b">
        <f t="shared" si="102"/>
        <v>0</v>
      </c>
      <c r="AX381" t="b">
        <f t="shared" si="103"/>
        <v>0</v>
      </c>
      <c r="AY381" t="b">
        <f t="shared" si="104"/>
        <v>0</v>
      </c>
      <c r="AZ381" t="b">
        <f t="shared" si="105"/>
        <v>0</v>
      </c>
      <c r="BA381" t="b">
        <f t="shared" si="106"/>
        <v>0</v>
      </c>
      <c r="BB381" t="b">
        <f t="shared" si="107"/>
        <v>0</v>
      </c>
      <c r="BC381" t="b">
        <f t="shared" si="108"/>
        <v>0</v>
      </c>
      <c r="BD381" t="b">
        <f t="shared" si="109"/>
        <v>0</v>
      </c>
      <c r="BE381" t="b">
        <f t="shared" si="110"/>
        <v>0</v>
      </c>
      <c r="BF381" t="b">
        <f t="shared" si="111"/>
        <v>0</v>
      </c>
      <c r="BG381" t="b">
        <f t="shared" si="112"/>
        <v>0</v>
      </c>
      <c r="BH381">
        <f t="shared" si="113"/>
        <v>1.7889999999999999</v>
      </c>
      <c r="BI381">
        <f t="shared" si="114"/>
        <v>1.4750000000000001</v>
      </c>
      <c r="BJ381" t="b">
        <f t="shared" si="115"/>
        <v>0</v>
      </c>
      <c r="BK381" t="b">
        <f t="shared" si="116"/>
        <v>0</v>
      </c>
      <c r="BL381" t="b">
        <f t="shared" si="117"/>
        <v>0</v>
      </c>
      <c r="BM381" t="b">
        <f t="shared" si="118"/>
        <v>0</v>
      </c>
      <c r="BN381" t="b">
        <f t="shared" si="119"/>
        <v>0</v>
      </c>
    </row>
    <row r="382" spans="1:66" ht="14.2" customHeight="1" x14ac:dyDescent="0.55000000000000004">
      <c r="A382" s="163"/>
      <c r="B382" s="163"/>
      <c r="E382" t="s">
        <v>983</v>
      </c>
      <c r="F382" s="152"/>
      <c r="G382" s="152"/>
      <c r="H382" s="152"/>
      <c r="I382" s="152"/>
      <c r="J382" s="53" t="s">
        <v>984</v>
      </c>
      <c r="M382" t="s">
        <v>98</v>
      </c>
      <c r="N382" t="s">
        <v>99</v>
      </c>
      <c r="O382" t="s">
        <v>71</v>
      </c>
      <c r="V382">
        <v>1.895</v>
      </c>
      <c r="W382">
        <v>1.3680000000000001</v>
      </c>
      <c r="X382">
        <v>1.145</v>
      </c>
      <c r="AE382" t="s">
        <v>1846</v>
      </c>
      <c r="AF382" t="s">
        <v>1846</v>
      </c>
      <c r="AU382" t="b">
        <f t="shared" si="100"/>
        <v>0</v>
      </c>
      <c r="AV382">
        <f t="shared" si="101"/>
        <v>1.895</v>
      </c>
      <c r="AW382">
        <f t="shared" si="102"/>
        <v>1.3680000000000001</v>
      </c>
      <c r="AX382" t="b">
        <f t="shared" si="103"/>
        <v>0</v>
      </c>
      <c r="AY382" t="b">
        <f t="shared" si="104"/>
        <v>0</v>
      </c>
      <c r="AZ382" t="b">
        <f t="shared" si="105"/>
        <v>0</v>
      </c>
      <c r="BA382" t="b">
        <f t="shared" si="106"/>
        <v>0</v>
      </c>
      <c r="BB382" t="b">
        <f t="shared" si="107"/>
        <v>0</v>
      </c>
      <c r="BC382" t="b">
        <f t="shared" si="108"/>
        <v>0</v>
      </c>
      <c r="BD382" t="b">
        <f t="shared" si="109"/>
        <v>0</v>
      </c>
      <c r="BE382" t="b">
        <f t="shared" si="110"/>
        <v>0</v>
      </c>
      <c r="BF382" t="b">
        <f t="shared" si="111"/>
        <v>0</v>
      </c>
      <c r="BG382" t="b">
        <f t="shared" si="112"/>
        <v>0</v>
      </c>
      <c r="BH382" t="b">
        <f t="shared" si="113"/>
        <v>0</v>
      </c>
      <c r="BI382" t="b">
        <f t="shared" si="114"/>
        <v>0</v>
      </c>
      <c r="BJ382" t="b">
        <f t="shared" si="115"/>
        <v>0</v>
      </c>
      <c r="BK382" t="b">
        <f t="shared" si="116"/>
        <v>0</v>
      </c>
      <c r="BL382" t="b">
        <f t="shared" si="117"/>
        <v>0</v>
      </c>
      <c r="BM382" t="b">
        <f t="shared" si="118"/>
        <v>0</v>
      </c>
      <c r="BN382">
        <f t="shared" si="119"/>
        <v>1.145</v>
      </c>
    </row>
    <row r="383" spans="1:66" ht="14.2" customHeight="1" x14ac:dyDescent="0.55000000000000004">
      <c r="A383" s="163">
        <v>84</v>
      </c>
      <c r="B383" s="163" t="s">
        <v>985</v>
      </c>
      <c r="F383" s="152" t="s">
        <v>986</v>
      </c>
      <c r="G383" s="152">
        <v>8.4</v>
      </c>
      <c r="H383" s="152" t="s">
        <v>987</v>
      </c>
      <c r="I383" s="152" t="s">
        <v>34</v>
      </c>
      <c r="J383" t="s">
        <v>988</v>
      </c>
      <c r="M383" t="s">
        <v>98</v>
      </c>
      <c r="N383" t="s">
        <v>99</v>
      </c>
      <c r="O383" t="s">
        <v>60</v>
      </c>
      <c r="V383">
        <v>1.3680000000000001</v>
      </c>
      <c r="W383">
        <v>1.421</v>
      </c>
      <c r="X383">
        <v>0.52600000000000002</v>
      </c>
      <c r="AE383" t="s">
        <v>1844</v>
      </c>
      <c r="AF383" t="s">
        <v>1844</v>
      </c>
      <c r="AU383" t="b">
        <f t="shared" si="100"/>
        <v>0</v>
      </c>
      <c r="AV383">
        <f t="shared" si="101"/>
        <v>1.3680000000000001</v>
      </c>
      <c r="AW383">
        <f t="shared" si="102"/>
        <v>1.421</v>
      </c>
      <c r="AX383" t="b">
        <f t="shared" si="103"/>
        <v>0</v>
      </c>
      <c r="AY383" t="b">
        <f t="shared" si="104"/>
        <v>0</v>
      </c>
      <c r="AZ383" t="b">
        <f t="shared" si="105"/>
        <v>0</v>
      </c>
      <c r="BA383" t="b">
        <f t="shared" si="106"/>
        <v>0</v>
      </c>
      <c r="BB383" t="b">
        <f t="shared" si="107"/>
        <v>0</v>
      </c>
      <c r="BC383" t="b">
        <f t="shared" si="108"/>
        <v>0</v>
      </c>
      <c r="BD383" t="b">
        <f t="shared" si="109"/>
        <v>0</v>
      </c>
      <c r="BE383" t="b">
        <f t="shared" si="110"/>
        <v>0</v>
      </c>
      <c r="BF383" t="b">
        <f t="shared" si="111"/>
        <v>0</v>
      </c>
      <c r="BG383" t="b">
        <f t="shared" si="112"/>
        <v>0</v>
      </c>
      <c r="BH383" t="b">
        <f t="shared" si="113"/>
        <v>0</v>
      </c>
      <c r="BI383" t="b">
        <f t="shared" si="114"/>
        <v>0</v>
      </c>
      <c r="BJ383" t="b">
        <f t="shared" si="115"/>
        <v>0</v>
      </c>
      <c r="BK383" t="b">
        <f t="shared" si="116"/>
        <v>0</v>
      </c>
      <c r="BL383">
        <f t="shared" si="117"/>
        <v>0.52600000000000002</v>
      </c>
      <c r="BM383" t="b">
        <f t="shared" si="118"/>
        <v>0</v>
      </c>
      <c r="BN383" t="b">
        <f t="shared" si="119"/>
        <v>0</v>
      </c>
    </row>
    <row r="384" spans="1:66" ht="14.2" customHeight="1" x14ac:dyDescent="0.55000000000000004">
      <c r="A384" s="163"/>
      <c r="B384" s="163"/>
      <c r="E384" t="s">
        <v>989</v>
      </c>
      <c r="F384" s="152"/>
      <c r="G384" s="152"/>
      <c r="H384" s="152"/>
      <c r="I384" s="152"/>
      <c r="J384" t="s">
        <v>990</v>
      </c>
      <c r="M384" t="s">
        <v>93</v>
      </c>
      <c r="N384" t="s">
        <v>130</v>
      </c>
      <c r="V384">
        <v>0.94799999999999995</v>
      </c>
      <c r="W384">
        <v>0.63200000000000001</v>
      </c>
      <c r="AE384" t="s">
        <v>1844</v>
      </c>
      <c r="AU384" t="b">
        <f t="shared" si="100"/>
        <v>0</v>
      </c>
      <c r="AV384" t="b">
        <f t="shared" si="101"/>
        <v>0</v>
      </c>
      <c r="AW384" t="b">
        <f t="shared" si="102"/>
        <v>0</v>
      </c>
      <c r="AX384" t="b">
        <f t="shared" si="103"/>
        <v>0</v>
      </c>
      <c r="AY384" t="b">
        <f t="shared" si="104"/>
        <v>0</v>
      </c>
      <c r="AZ384" t="b">
        <f t="shared" si="105"/>
        <v>0</v>
      </c>
      <c r="BA384" t="b">
        <f t="shared" si="106"/>
        <v>0</v>
      </c>
      <c r="BB384" t="b">
        <f t="shared" si="107"/>
        <v>0</v>
      </c>
      <c r="BC384" t="b">
        <f t="shared" si="108"/>
        <v>0</v>
      </c>
      <c r="BD384" t="b">
        <f t="shared" si="109"/>
        <v>0</v>
      </c>
      <c r="BE384" t="b">
        <f t="shared" si="110"/>
        <v>0</v>
      </c>
      <c r="BF384" t="b">
        <f t="shared" si="111"/>
        <v>0</v>
      </c>
      <c r="BG384">
        <f t="shared" si="112"/>
        <v>0.94799999999999995</v>
      </c>
      <c r="BH384">
        <f t="shared" si="113"/>
        <v>0.63200000000000001</v>
      </c>
      <c r="BI384" t="b">
        <f t="shared" si="114"/>
        <v>0</v>
      </c>
      <c r="BJ384" t="b">
        <f t="shared" si="115"/>
        <v>0</v>
      </c>
      <c r="BK384" t="b">
        <f t="shared" si="116"/>
        <v>0</v>
      </c>
      <c r="BL384" t="b">
        <f t="shared" si="117"/>
        <v>0</v>
      </c>
      <c r="BM384" t="b">
        <f t="shared" si="118"/>
        <v>0</v>
      </c>
      <c r="BN384" t="b">
        <f t="shared" si="119"/>
        <v>0</v>
      </c>
    </row>
    <row r="385" spans="1:66" ht="14.2" customHeight="1" x14ac:dyDescent="0.55000000000000004">
      <c r="A385" s="163"/>
      <c r="B385" s="163"/>
      <c r="F385" s="152"/>
      <c r="G385" s="83">
        <v>8.5</v>
      </c>
      <c r="H385" s="83" t="s">
        <v>991</v>
      </c>
      <c r="I385" s="152"/>
      <c r="J385" s="62" t="s">
        <v>113</v>
      </c>
      <c r="AU385" t="b">
        <f t="shared" si="100"/>
        <v>0</v>
      </c>
      <c r="AV385" t="b">
        <f t="shared" si="101"/>
        <v>0</v>
      </c>
      <c r="AW385" t="b">
        <f t="shared" si="102"/>
        <v>0</v>
      </c>
      <c r="AX385" t="b">
        <f t="shared" si="103"/>
        <v>0</v>
      </c>
      <c r="AY385" t="b">
        <f t="shared" si="104"/>
        <v>0</v>
      </c>
      <c r="AZ385" t="b">
        <f t="shared" si="105"/>
        <v>0</v>
      </c>
      <c r="BA385" t="b">
        <f t="shared" si="106"/>
        <v>0</v>
      </c>
      <c r="BB385" t="b">
        <f t="shared" si="107"/>
        <v>0</v>
      </c>
      <c r="BC385" t="b">
        <f t="shared" si="108"/>
        <v>0</v>
      </c>
      <c r="BD385" t="b">
        <f t="shared" si="109"/>
        <v>0</v>
      </c>
      <c r="BE385" t="b">
        <f t="shared" si="110"/>
        <v>0</v>
      </c>
      <c r="BF385" t="b">
        <f t="shared" si="111"/>
        <v>0</v>
      </c>
      <c r="BG385" t="b">
        <f t="shared" si="112"/>
        <v>0</v>
      </c>
      <c r="BH385" t="b">
        <f t="shared" si="113"/>
        <v>0</v>
      </c>
      <c r="BI385" t="b">
        <f t="shared" si="114"/>
        <v>0</v>
      </c>
      <c r="BJ385" t="b">
        <f t="shared" si="115"/>
        <v>0</v>
      </c>
      <c r="BK385" t="b">
        <f t="shared" si="116"/>
        <v>0</v>
      </c>
      <c r="BL385" t="b">
        <f t="shared" si="117"/>
        <v>0</v>
      </c>
      <c r="BM385" t="b">
        <f t="shared" si="118"/>
        <v>0</v>
      </c>
      <c r="BN385" t="b">
        <f t="shared" si="119"/>
        <v>0</v>
      </c>
    </row>
    <row r="386" spans="1:66" ht="14.2" customHeight="1" x14ac:dyDescent="0.55000000000000004">
      <c r="A386" s="163">
        <v>85</v>
      </c>
      <c r="B386" s="163" t="s">
        <v>992</v>
      </c>
      <c r="F386" s="152" t="s">
        <v>993</v>
      </c>
      <c r="G386" s="83">
        <v>8.6999999999999993</v>
      </c>
      <c r="H386" s="83" t="s">
        <v>994</v>
      </c>
      <c r="I386" s="152" t="s">
        <v>34</v>
      </c>
      <c r="J386" s="47" t="s">
        <v>995</v>
      </c>
      <c r="M386" t="s">
        <v>155</v>
      </c>
      <c r="N386" t="s">
        <v>131</v>
      </c>
      <c r="V386">
        <v>1.3160000000000001</v>
      </c>
      <c r="W386">
        <v>0.751</v>
      </c>
      <c r="AE386" t="s">
        <v>1846</v>
      </c>
      <c r="AF386" t="s">
        <v>1846</v>
      </c>
      <c r="AU386" t="b">
        <f t="shared" si="100"/>
        <v>0</v>
      </c>
      <c r="AV386" t="b">
        <f t="shared" si="101"/>
        <v>0</v>
      </c>
      <c r="AW386" t="b">
        <f t="shared" si="102"/>
        <v>0</v>
      </c>
      <c r="AX386" t="b">
        <f t="shared" si="103"/>
        <v>0</v>
      </c>
      <c r="AY386" t="b">
        <f t="shared" si="104"/>
        <v>0</v>
      </c>
      <c r="AZ386" t="b">
        <f t="shared" si="105"/>
        <v>0</v>
      </c>
      <c r="BA386" t="b">
        <f t="shared" si="106"/>
        <v>0</v>
      </c>
      <c r="BB386" t="b">
        <f t="shared" si="107"/>
        <v>0</v>
      </c>
      <c r="BC386" t="b">
        <f t="shared" si="108"/>
        <v>0</v>
      </c>
      <c r="BD386">
        <f t="shared" si="109"/>
        <v>1.3160000000000001</v>
      </c>
      <c r="BE386" t="b">
        <f t="shared" si="110"/>
        <v>0</v>
      </c>
      <c r="BF386" t="b">
        <f t="shared" si="111"/>
        <v>0</v>
      </c>
      <c r="BG386" t="b">
        <f t="shared" si="112"/>
        <v>0</v>
      </c>
      <c r="BH386" t="b">
        <f t="shared" si="113"/>
        <v>0</v>
      </c>
      <c r="BI386">
        <f t="shared" si="114"/>
        <v>0.751</v>
      </c>
      <c r="BJ386" t="b">
        <f t="shared" si="115"/>
        <v>0</v>
      </c>
      <c r="BK386" t="b">
        <f t="shared" si="116"/>
        <v>0</v>
      </c>
      <c r="BL386" t="b">
        <f t="shared" si="117"/>
        <v>0</v>
      </c>
      <c r="BM386" t="b">
        <f t="shared" si="118"/>
        <v>0</v>
      </c>
      <c r="BN386" t="b">
        <f t="shared" si="119"/>
        <v>0</v>
      </c>
    </row>
    <row r="387" spans="1:66" ht="14.2" customHeight="1" x14ac:dyDescent="0.55000000000000004">
      <c r="A387" s="163"/>
      <c r="B387" s="163"/>
      <c r="E387" t="s">
        <v>996</v>
      </c>
      <c r="F387" s="152"/>
      <c r="G387" s="83">
        <v>9.11</v>
      </c>
      <c r="H387" s="83" t="s">
        <v>997</v>
      </c>
      <c r="I387" s="152"/>
      <c r="J387" s="67" t="s">
        <v>113</v>
      </c>
      <c r="AU387" t="b">
        <f t="shared" si="100"/>
        <v>0</v>
      </c>
      <c r="AV387" t="b">
        <f t="shared" si="101"/>
        <v>0</v>
      </c>
      <c r="AW387" t="b">
        <f t="shared" si="102"/>
        <v>0</v>
      </c>
      <c r="AX387" t="b">
        <f t="shared" si="103"/>
        <v>0</v>
      </c>
      <c r="AY387" t="b">
        <f t="shared" si="104"/>
        <v>0</v>
      </c>
      <c r="AZ387" t="b">
        <f t="shared" si="105"/>
        <v>0</v>
      </c>
      <c r="BA387" t="b">
        <f t="shared" si="106"/>
        <v>0</v>
      </c>
      <c r="BB387" t="b">
        <f t="shared" si="107"/>
        <v>0</v>
      </c>
      <c r="BC387" t="b">
        <f t="shared" si="108"/>
        <v>0</v>
      </c>
      <c r="BD387" t="b">
        <f t="shared" si="109"/>
        <v>0</v>
      </c>
      <c r="BE387" t="b">
        <f t="shared" si="110"/>
        <v>0</v>
      </c>
      <c r="BF387" t="b">
        <f t="shared" si="111"/>
        <v>0</v>
      </c>
      <c r="BG387" t="b">
        <f t="shared" si="112"/>
        <v>0</v>
      </c>
      <c r="BH387" t="b">
        <f t="shared" si="113"/>
        <v>0</v>
      </c>
      <c r="BI387" t="b">
        <f t="shared" si="114"/>
        <v>0</v>
      </c>
      <c r="BJ387" t="b">
        <f t="shared" si="115"/>
        <v>0</v>
      </c>
      <c r="BK387" t="b">
        <f t="shared" si="116"/>
        <v>0</v>
      </c>
      <c r="BL387" t="b">
        <f t="shared" si="117"/>
        <v>0</v>
      </c>
      <c r="BM387" t="b">
        <f t="shared" si="118"/>
        <v>0</v>
      </c>
      <c r="BN387" t="b">
        <f t="shared" si="119"/>
        <v>0</v>
      </c>
    </row>
    <row r="388" spans="1:66" x14ac:dyDescent="0.55000000000000004">
      <c r="A388" s="163"/>
      <c r="B388" s="163"/>
      <c r="F388" s="152"/>
      <c r="G388" s="84">
        <v>10.9</v>
      </c>
      <c r="H388" s="83" t="s">
        <v>998</v>
      </c>
      <c r="I388" s="152"/>
      <c r="J388" s="53" t="s">
        <v>268</v>
      </c>
      <c r="AU388" t="b">
        <f t="shared" si="100"/>
        <v>0</v>
      </c>
      <c r="AV388" t="b">
        <f t="shared" si="101"/>
        <v>0</v>
      </c>
      <c r="AW388" t="b">
        <f t="shared" si="102"/>
        <v>0</v>
      </c>
      <c r="AX388" t="b">
        <f t="shared" si="103"/>
        <v>0</v>
      </c>
      <c r="AY388" t="b">
        <f t="shared" si="104"/>
        <v>0</v>
      </c>
      <c r="AZ388" t="b">
        <f t="shared" si="105"/>
        <v>0</v>
      </c>
      <c r="BA388" t="b">
        <f t="shared" si="106"/>
        <v>0</v>
      </c>
      <c r="BB388" t="b">
        <f t="shared" si="107"/>
        <v>0</v>
      </c>
      <c r="BC388" t="b">
        <f t="shared" si="108"/>
        <v>0</v>
      </c>
      <c r="BD388" t="b">
        <f t="shared" si="109"/>
        <v>0</v>
      </c>
      <c r="BE388" t="b">
        <f t="shared" si="110"/>
        <v>0</v>
      </c>
      <c r="BF388" t="b">
        <f t="shared" si="111"/>
        <v>0</v>
      </c>
      <c r="BG388" t="b">
        <f t="shared" si="112"/>
        <v>0</v>
      </c>
      <c r="BH388" t="b">
        <f t="shared" si="113"/>
        <v>0</v>
      </c>
      <c r="BI388" t="b">
        <f t="shared" si="114"/>
        <v>0</v>
      </c>
      <c r="BJ388" t="b">
        <f t="shared" si="115"/>
        <v>0</v>
      </c>
      <c r="BK388" t="b">
        <f t="shared" si="116"/>
        <v>0</v>
      </c>
      <c r="BL388" t="b">
        <f t="shared" si="117"/>
        <v>0</v>
      </c>
      <c r="BM388" t="b">
        <f t="shared" si="118"/>
        <v>0</v>
      </c>
      <c r="BN388" t="b">
        <f t="shared" si="119"/>
        <v>0</v>
      </c>
    </row>
    <row r="389" spans="1:66" x14ac:dyDescent="0.55000000000000004">
      <c r="A389" s="163">
        <v>86</v>
      </c>
      <c r="B389" s="163" t="s">
        <v>999</v>
      </c>
      <c r="F389" s="152" t="s">
        <v>1000</v>
      </c>
      <c r="G389" s="160">
        <v>6.9</v>
      </c>
      <c r="H389" s="152" t="s">
        <v>1001</v>
      </c>
      <c r="I389" s="152" t="s">
        <v>34</v>
      </c>
      <c r="J389" t="s">
        <v>1002</v>
      </c>
      <c r="M389" t="s">
        <v>97</v>
      </c>
      <c r="N389" t="s">
        <v>60</v>
      </c>
      <c r="O389" t="s">
        <v>71</v>
      </c>
      <c r="V389">
        <v>1.343</v>
      </c>
      <c r="W389">
        <v>0.751</v>
      </c>
      <c r="X389">
        <v>0.98799999999999999</v>
      </c>
      <c r="AE389" t="s">
        <v>1842</v>
      </c>
      <c r="AF389" t="s">
        <v>1842</v>
      </c>
      <c r="AG389" t="s">
        <v>1842</v>
      </c>
      <c r="AU389" t="b">
        <f t="shared" si="100"/>
        <v>0</v>
      </c>
      <c r="AV389" t="b">
        <f t="shared" si="101"/>
        <v>0</v>
      </c>
      <c r="AW389" t="b">
        <f t="shared" si="102"/>
        <v>0</v>
      </c>
      <c r="AX389" t="b">
        <f t="shared" si="103"/>
        <v>0</v>
      </c>
      <c r="AY389" t="b">
        <f t="shared" si="104"/>
        <v>0</v>
      </c>
      <c r="AZ389" t="b">
        <f t="shared" si="105"/>
        <v>0</v>
      </c>
      <c r="BA389" t="b">
        <f t="shared" si="106"/>
        <v>0</v>
      </c>
      <c r="BB389" t="b">
        <f t="shared" si="107"/>
        <v>0</v>
      </c>
      <c r="BC389" t="b">
        <f t="shared" si="108"/>
        <v>0</v>
      </c>
      <c r="BD389" t="b">
        <f t="shared" si="109"/>
        <v>0</v>
      </c>
      <c r="BE389" t="b">
        <f t="shared" si="110"/>
        <v>0</v>
      </c>
      <c r="BF389" t="b">
        <f t="shared" si="111"/>
        <v>0</v>
      </c>
      <c r="BG389" t="b">
        <f t="shared" si="112"/>
        <v>0</v>
      </c>
      <c r="BH389" t="b">
        <f t="shared" si="113"/>
        <v>0</v>
      </c>
      <c r="BI389" t="b">
        <f t="shared" si="114"/>
        <v>0</v>
      </c>
      <c r="BJ389" t="b">
        <f t="shared" si="115"/>
        <v>0</v>
      </c>
      <c r="BK389">
        <f t="shared" si="116"/>
        <v>1.343</v>
      </c>
      <c r="BL389">
        <f t="shared" si="117"/>
        <v>0.751</v>
      </c>
      <c r="BM389" t="b">
        <f t="shared" si="118"/>
        <v>0</v>
      </c>
      <c r="BN389">
        <f t="shared" si="119"/>
        <v>0.98799999999999999</v>
      </c>
    </row>
    <row r="390" spans="1:66" x14ac:dyDescent="0.55000000000000004">
      <c r="A390" s="163"/>
      <c r="B390" s="163"/>
      <c r="E390" t="s">
        <v>1003</v>
      </c>
      <c r="F390" s="152"/>
      <c r="G390" s="160"/>
      <c r="H390" s="152"/>
      <c r="I390" s="152"/>
      <c r="J390" t="s">
        <v>1004</v>
      </c>
      <c r="M390" t="s">
        <v>108</v>
      </c>
      <c r="N390" t="s">
        <v>93</v>
      </c>
      <c r="V390">
        <v>0.84399999999999997</v>
      </c>
      <c r="W390">
        <v>1</v>
      </c>
      <c r="AE390" t="s">
        <v>1842</v>
      </c>
      <c r="AF390" t="s">
        <v>1842</v>
      </c>
      <c r="AU390" t="b">
        <f t="shared" ref="AU390:AU453" si="120">IF(OR(M390="D-53", M390="53-D"), V390, IF(OR(N390="D-53", N390="53-D"), W390, IF(OR(O390="D-53", O390="53-D"), X390, IF(OR(P390="D-53", P390="53-D"), Y390, IF(OR(Q390="D-53", Q390="53-D"), Z390, IF(OR(R390="D-53", R390="53-D"), AA390, IF(OR(S390="D-53", S390="53-D"), AB390, IF(OR(T390="D-53", T390="53-D"), AC390, IF(OR(U390="D-53", U390="53-D"), AD390)))))))))</f>
        <v>0</v>
      </c>
      <c r="AV390" t="b">
        <f t="shared" ref="AV390:AV453" si="121">IF(OR(M390="M-54", M390="54-M"), V390, IF(OR(N390="M-54", N390="54-M"), W390, IF(OR(O390="M-54", O390="54-M"), X390, IF(OR(P390="M-54", P390="54-M"), Y390, IF(OR(Q390="M-54", Q390="54-M"), Z390, IF(OR(R390="M-54", R390="54-M"), AA390, IF(OR(S390="M-54", S390="54-M"), AB390, IF(OR(T390="M-54", T390="54-M"), AC390, IF(OR(U390="M-54", U390="54-M"), AD390)))))))))</f>
        <v>0</v>
      </c>
      <c r="AW390" t="b">
        <f t="shared" ref="AW390:AW453" si="122">IF(OR(M390="D-54", M390="54-D"), V390, IF(OR(N390="D-54", N390="54-D"), W390, IF(OR(O390="D-54", O390="54-D"), X390, IF(OR(P390="D-54", P390="54-D"), Y390, IF(OR(Q390="D-54", Q390="54-D"), Z390, IF(OR(R390="D-54", R390="54-D"), AA390, IF(OR(S390="D-54", S390="54-D"), AB390, IF(OR(T390="D-54", T390="54-D"), AC390, IF(OR(U390="D-54", U390="54-D"), AD390)))))))))</f>
        <v>0</v>
      </c>
      <c r="AX390" t="b">
        <f t="shared" ref="AX390:AX453" si="123">IF(OR(M390="M-55", M390="55-M"), V390, IF(OR(N390="M-55", N390="55-M"), W390, IF(OR(O390="M-55", O390="55-M"), X390, IF(OR(P390="M-55", P390="55-M"), Y390, IF(OR(Q390="M-55", Q390="55-M"), Z390, IF(OR(R390="M-55", R390="55-M"), AA390, IF(OR(S390="M-55", S390="55-M"), AB390, IF(OR(T390="M-55", T390="55-M"), AC390, IF(OR(U390="M-55", U390="55-M"), AD390)))))))))</f>
        <v>0</v>
      </c>
      <c r="AY390" t="b">
        <f t="shared" ref="AY390:AY453" si="124">IF(OR(M390="D-55", M390="55-D"), V390, IF(OR(N390="D-55", N390="55-D"), W390, IF(OR(O390="D-55", O390="55-D"), X390, IF(OR(P390="D-55", P390="55-D"), Y390, IF(OR(Q390="D-55", Q390="55-D"), Z390, IF(OR(R390="D-55", R390="55-D"), AA390, IF(OR(S390="D-55", S390="55-D"), AB390, IF(OR(T390="D-55", T390="55-D"), AC390, IF(OR(U390="D-55", U390="55-D"), AD390)))))))))</f>
        <v>0</v>
      </c>
      <c r="AZ390" t="b">
        <f t="shared" ref="AZ390:AZ453" si="125">IF(OR(M390="D-63", M390="63-D"), V390, IF(OR(N390="D-63", N390="63-D"), W390, IF(OR(O390="D-63", O390="63-D"), X390, IF(OR(P390="D-63", P390="63-D"), Y390, IF(OR(Q390="D-63", Q390="63-D"), Z390, IF(OR(R390="D-63", R390="63-D"), AA390, IF(OR(S390="D-63", S390="63-D"), AB390, IF(OR(T390="D-63", T390="63-D"), AC390, IF(OR(U390="D-63", U390="63-D"), AD390)))))))))</f>
        <v>0</v>
      </c>
      <c r="BA390" t="b">
        <f t="shared" ref="BA390:BA453" si="126">IF(OR(M390="M-64", M390="64-M"), V390, IF(OR(N390="M-64", N390="64-M"), W390, IF(OR(O390="M-64", O390="64-M"), X390, IF(OR(P390="M-64", P390="64-M"), Y390, IF(OR(Q390="M-64", Q390="64-M"), Z390, IF(OR(R390="M-64", R390="64-M"), AA390, IF(OR(S390="M-64", S390="64-M"), AB390, IF(OR(T390="M-64", T390="64-M"), AC390, IF(OR(U390="M-64", U390="64-M"), AD390)))))))))</f>
        <v>0</v>
      </c>
      <c r="BB390">
        <f t="shared" ref="BB390:BB453" si="127">IF(OR(M390="D-64", M390="64-D"), V390, IF(OR(N390="D-64", N390="64-D"), W390, IF(OR(O390="D-64", O390="64-D"), X390, IF(OR(P390="D-64", P390="64-D"), Y390, IF(OR(Q390="D-64", Q390="64-D"), Z390, IF(OR(R390="D-64", R390="64-D"), AA390, IF(OR(S390="D-64", S390="64-D"), AB390, IF(OR(T390="D-64", T390="64-D"), AC390, IF(OR(U390="D-64", U390="64-D"), AD390)))))))))</f>
        <v>0.84399999999999997</v>
      </c>
      <c r="BC390" t="b">
        <f t="shared" ref="BC390:BC453" si="128">IF(OR(M390="M-65", M390="65-M"), V390, IF(OR(N390="M-65", N390="65-M"), W390, IF(OR(O390="M-65", O390="65-M"), X390, IF(OR(P390="M-65", P390="65-M"), Y390, IF(OR(Q390="M-65", Q390="65-M"), Z390, IF(OR(R390="M-65", R390="65-M"), AA390, IF(OR(S390="M-65", S390="65-M"), AB390, IF(OR(T390="M-65", T390="65-M"), AC390, IF(OR(U390="M-65", U390="65-M"), AD390)))))))))</f>
        <v>0</v>
      </c>
      <c r="BD390" t="b">
        <f t="shared" ref="BD390:BD453" si="129">IF(OR(M390="D-65", M390="65-D"), V390, IF(OR(N390="D-65", N390="65-D"), W390, IF(OR(O390="D-65", O390="65-D"), X390, IF(OR(P390="D-65", P390="65-D"), Y390, IF(OR(Q390="D-65", Q390="65-D"), Z390, IF(OR(R390="D-65", R390="65-D"), AA390, IF(OR(S390="D-65", S390="65-D"), AB390, IF(OR(T390="D-65", T390="65-D"), AC390, IF(OR(U390="D-65", U390="65-D"), AD390)))))))))</f>
        <v>0</v>
      </c>
      <c r="BE390" t="b">
        <f t="shared" ref="BE390:BE453" si="130">IF(OR(M390="D-73", M390="73-D"), V390, IF(OR(N390="D-73", N390="73-D"), W390, IF(OR(O390="D-73", O390="73-D"), X390, IF(OR(P390="D-73", P390="73-D"), Y390, IF(OR(Q390="D-73", Q390="73-D"), Z390, IF(OR(R390="D-73", R390="73-D"), AA390, IF(OR(S390="D-73", S390="73-D"), AB390, IF(OR(T390="D-73", T390="73-D"), AC390, IF(OR(U390="D-73", U390="73-D"), AD390)))))))))</f>
        <v>0</v>
      </c>
      <c r="BF390" t="b">
        <f t="shared" ref="BF390:BF453" si="131">IF(OR(M390="M-74", M390="74-M"), V390, IF(OR(N390="M-74", N390="74-M"), W390, IF(OR(O390="M-74", O390="74-M"), X390, IF(OR(P390="M-74", P390="74-M"), Y390, IF(OR(Q390="M-74", Q390="74-M"), Z390, IF(OR(R390="M-74", R390="74-M"), AA390, IF(OR(S390="M-74", S390="74-M"), AB390, IF(OR(T390="M-74", T390="74-M"), AC390, IF(OR(U390="M-74", U390="74-M"), AD390)))))))))</f>
        <v>0</v>
      </c>
      <c r="BG390">
        <f t="shared" ref="BG390:BG453" si="132">IF(OR(M390="D-74", M390="74-D"), V390, IF(OR(N390="D-74", N390="74-D"), W390, IF(OR(O390="D-74", O390="74-D"), X390, IF(OR(P390="D-74", P390="74-D"), Y390, IF(OR(Q390="D-74", Q390="74-D"), Z390, IF(OR(R390="D-74", R390="74-D"), AA390, IF(OR(S390="D-74", S390="74-D"), AB390, IF(OR(T390="D-74", T390="74-D"), AC390, IF(OR(U390="D-74", U390="74-D"), AD390)))))))))</f>
        <v>1</v>
      </c>
      <c r="BH390" t="b">
        <f t="shared" ref="BH390:BH453" si="133">IF(OR(M390="M-75", M390="75-M"), V390, IF(OR(N390="M-75", N390="75-M"), W390, IF(OR(O390="M-75", O390="75-M"), X390, IF(OR(P390="M-75", P390="75-M"), Y390, IF(OR(Q390="M-75", Q390="75-M"), Z390, IF(OR(R390="M-75", R390="75-M"), AA390, IF(OR(S390="M-75", S390="75-M"), AB390, IF(OR(T390="M-75", T390="75-M"), AC390, IF(OR(U390="M-75", U390="75-M"), AD390)))))))))</f>
        <v>0</v>
      </c>
      <c r="BI390" t="b">
        <f t="shared" ref="BI390:BI453" si="134">IF(OR(M390="D-75", M390="75-D"), V390, IF(OR(N390="D-75", N390="75-D"), W390, IF(OR(O390="D-75", O390="75-D"), X390, IF(OR(P390="D-75", P390="75-D"), Y390, IF(OR(Q390="D-75", Q390="75-D"), Z390, IF(OR(R390="D-75", R390="75-D"), AA390, IF(OR(S390="D-75", S390="75-D"), AB390, IF(OR(T390="D-75", T390="75-D"), AC390, IF(OR(U390="D-75", U390="75-D"), AD390)))))))))</f>
        <v>0</v>
      </c>
      <c r="BJ390" t="b">
        <f t="shared" ref="BJ390:BJ453" si="135">IF(OR(M390="D-83", M390="83-D"), V390, IF(OR(N390="D-83", N390="83-D"), W390, IF(OR(O390="D-83", O390="83-D"), X390, IF(OR(P390="D-83", P390="83-D"), Y390, IF(OR(Q390="D-83", Q390="83-D"), Z390, IF(OR(R390="D-83", R390="83-D"), AA390, IF(OR(S390="D-83", S390="83-D"), AB390, IF(OR(T390="D-83", T390="83-D"), AC390, IF(OR(U390="D-83", U390="83-D"), AD390)))))))))</f>
        <v>0</v>
      </c>
      <c r="BK390" t="b">
        <f t="shared" ref="BK390:BK453" si="136">IF(OR(M390="M-84", M390="84-M"), V390, IF(OR(N390="M-84", N390="84-M"), W390, IF(OR(O390="M-84", O390="84-M"), X390, IF(OR(P390="M-84", P390="84-M"), Y390, IF(OR(Q390="M-84", Q390="84-M"), Z390, IF(OR(R390="M-84", R390="84-M"), AA390, IF(OR(S390="M-84", S390="84-M"), AB390, IF(OR(T390="M-84", T390="84-M"), AC390, IF(OR(U390="M-84", U390="84-M"), AD390)))))))))</f>
        <v>0</v>
      </c>
      <c r="BL390" t="b">
        <f t="shared" ref="BL390:BL453" si="137">IF(OR(M390="D-84", M390="84-D"), V390, IF(OR(N390="D-84", N390="84-D"), W390, IF(OR(O390="D-84", O390="84-D"), X390, IF(OR(P390="D-84", P390="84-D"), Y390, IF(OR(Q390="D-84", Q390="84-D"), Z390, IF(OR(R390="D-84", R390="84-D"), AA390, IF(OR(S390="D-84", S390="84-D"), AB390, IF(OR(T390="D-84", T390="84-D"), AC390, IF(OR(U390="D-84", U390="84-D"), AD390)))))))))</f>
        <v>0</v>
      </c>
      <c r="BM390" t="b">
        <f t="shared" ref="BM390:BM453" si="138">IF(OR(M390="M-85", M390="85-M"), V390, IF(OR(N390="M-85", N390="85-M"), W390, IF(OR(O390="M-85", O390="85-M"), X390, IF(OR(P390="M-85", P390="85-M"), Y390, IF(OR(Q390="M-85", Q390="85-M"), Z390, IF(OR(R390="M-85", R390="85-M"), AA390, IF(OR(S390="M-85", S390="85-M"), AB390, IF(OR(T390="M-85", T390="85-M"), AC390, IF(OR(U390="M-85", U390="85-M"), AD390)))))))))</f>
        <v>0</v>
      </c>
      <c r="BN390" t="b">
        <f t="shared" ref="BN390:BN453" si="139">IF(OR(M390="D-85", M390="85-D"), V390, IF(OR(N390="D-85", N390="85-D"), W390, IF(OR(O390="D-85", O390="85-D"), X390, IF(OR(P390="D-85", P390="85-D"), Y390, IF(OR(Q390="D-85", Q390="85-D"), Z390, IF(OR(R390="D-85", R390="85-D"), AA390, IF(OR(S390="D-85", S390="85-D"), AB390, IF(OR(T390="D-85", T390="85-D"), AC390, IF(OR(U390="D-85", U390="85-D"), AD390)))))))))</f>
        <v>0</v>
      </c>
    </row>
    <row r="391" spans="1:66" x14ac:dyDescent="0.55000000000000004">
      <c r="A391" s="163"/>
      <c r="B391" s="163"/>
      <c r="F391" s="152"/>
      <c r="G391" s="102">
        <v>7.11</v>
      </c>
      <c r="H391" s="83" t="s">
        <v>1005</v>
      </c>
      <c r="I391" s="152"/>
      <c r="J391" s="53" t="s">
        <v>1006</v>
      </c>
      <c r="M391" t="s">
        <v>70</v>
      </c>
      <c r="N391" t="s">
        <v>69</v>
      </c>
      <c r="O391" t="s">
        <v>97</v>
      </c>
      <c r="P391" t="s">
        <v>60</v>
      </c>
      <c r="Q391" t="s">
        <v>104</v>
      </c>
      <c r="R391" t="s">
        <v>71</v>
      </c>
      <c r="V391">
        <v>1.6839999999999999</v>
      </c>
      <c r="W391">
        <v>1.2110000000000001</v>
      </c>
      <c r="X391">
        <v>0.94699999999999995</v>
      </c>
      <c r="Y391">
        <v>1.0009999999999999</v>
      </c>
      <c r="Z391">
        <v>0.89500000000000002</v>
      </c>
      <c r="AA391">
        <v>0.84399999999999997</v>
      </c>
      <c r="AG391" t="s">
        <v>1842</v>
      </c>
      <c r="AH391" t="s">
        <v>1842</v>
      </c>
      <c r="AI391" t="s">
        <v>1842</v>
      </c>
      <c r="AJ391" t="s">
        <v>1842</v>
      </c>
      <c r="AU391" t="b">
        <f t="shared" si="120"/>
        <v>0</v>
      </c>
      <c r="AV391" t="b">
        <f t="shared" si="121"/>
        <v>0</v>
      </c>
      <c r="AW391" t="b">
        <f t="shared" si="122"/>
        <v>0</v>
      </c>
      <c r="AX391">
        <f t="shared" si="123"/>
        <v>1.6839999999999999</v>
      </c>
      <c r="AY391">
        <f t="shared" si="124"/>
        <v>1.2110000000000001</v>
      </c>
      <c r="AZ391" t="b">
        <f t="shared" si="125"/>
        <v>0</v>
      </c>
      <c r="BA391" t="b">
        <f t="shared" si="126"/>
        <v>0</v>
      </c>
      <c r="BB391" t="b">
        <f t="shared" si="127"/>
        <v>0</v>
      </c>
      <c r="BC391" t="b">
        <f t="shared" si="128"/>
        <v>0</v>
      </c>
      <c r="BD391" t="b">
        <f t="shared" si="129"/>
        <v>0</v>
      </c>
      <c r="BE391" t="b">
        <f t="shared" si="130"/>
        <v>0</v>
      </c>
      <c r="BF391" t="b">
        <f t="shared" si="131"/>
        <v>0</v>
      </c>
      <c r="BG391" t="b">
        <f t="shared" si="132"/>
        <v>0</v>
      </c>
      <c r="BH391" t="b">
        <f t="shared" si="133"/>
        <v>0</v>
      </c>
      <c r="BI391" t="b">
        <f t="shared" si="134"/>
        <v>0</v>
      </c>
      <c r="BJ391" t="b">
        <f t="shared" si="135"/>
        <v>0</v>
      </c>
      <c r="BK391">
        <f t="shared" si="136"/>
        <v>0.94699999999999995</v>
      </c>
      <c r="BL391">
        <f t="shared" si="137"/>
        <v>1.0009999999999999</v>
      </c>
      <c r="BM391">
        <f t="shared" si="138"/>
        <v>0.89500000000000002</v>
      </c>
      <c r="BN391">
        <f t="shared" si="139"/>
        <v>0.84399999999999997</v>
      </c>
    </row>
    <row r="392" spans="1:66" x14ac:dyDescent="0.55000000000000004">
      <c r="A392" s="163">
        <v>87</v>
      </c>
      <c r="B392" s="163" t="s">
        <v>1007</v>
      </c>
      <c r="E392" t="s">
        <v>989</v>
      </c>
      <c r="F392" s="176" t="s">
        <v>1008</v>
      </c>
      <c r="G392" s="156">
        <v>6.11</v>
      </c>
      <c r="H392" s="152" t="s">
        <v>1009</v>
      </c>
      <c r="I392" s="152" t="s">
        <v>34</v>
      </c>
      <c r="J392" t="s">
        <v>1010</v>
      </c>
      <c r="M392" t="s">
        <v>94</v>
      </c>
      <c r="N392" t="s">
        <v>108</v>
      </c>
      <c r="O392" t="s">
        <v>156</v>
      </c>
      <c r="P392" t="s">
        <v>155</v>
      </c>
      <c r="Q392" t="s">
        <v>93</v>
      </c>
      <c r="R392" t="s">
        <v>130</v>
      </c>
      <c r="V392">
        <v>1.6839999999999999</v>
      </c>
      <c r="W392">
        <v>1.79</v>
      </c>
      <c r="X392">
        <v>1.421</v>
      </c>
      <c r="Y392">
        <v>1.3160000000000001</v>
      </c>
      <c r="Z392">
        <v>1.2110000000000001</v>
      </c>
      <c r="AA392">
        <v>1</v>
      </c>
      <c r="AF392" t="s">
        <v>1844</v>
      </c>
      <c r="AG392" t="s">
        <v>1844</v>
      </c>
      <c r="AI392" t="s">
        <v>1846</v>
      </c>
      <c r="AJ392" t="s">
        <v>1844</v>
      </c>
      <c r="AU392" t="b">
        <f t="shared" si="120"/>
        <v>0</v>
      </c>
      <c r="AV392" t="b">
        <f t="shared" si="121"/>
        <v>0</v>
      </c>
      <c r="AW392" t="b">
        <f t="shared" si="122"/>
        <v>0</v>
      </c>
      <c r="AX392" t="b">
        <f t="shared" si="123"/>
        <v>0</v>
      </c>
      <c r="AY392" t="b">
        <f t="shared" si="124"/>
        <v>0</v>
      </c>
      <c r="AZ392" t="b">
        <f t="shared" si="125"/>
        <v>0</v>
      </c>
      <c r="BA392">
        <f t="shared" si="126"/>
        <v>1.6839999999999999</v>
      </c>
      <c r="BB392">
        <f t="shared" si="127"/>
        <v>1.79</v>
      </c>
      <c r="BC392">
        <f t="shared" si="128"/>
        <v>1.421</v>
      </c>
      <c r="BD392">
        <f t="shared" si="129"/>
        <v>1.3160000000000001</v>
      </c>
      <c r="BE392" t="b">
        <f t="shared" si="130"/>
        <v>0</v>
      </c>
      <c r="BF392" t="b">
        <f t="shared" si="131"/>
        <v>0</v>
      </c>
      <c r="BG392">
        <f t="shared" si="132"/>
        <v>1.2110000000000001</v>
      </c>
      <c r="BH392">
        <f t="shared" si="133"/>
        <v>1</v>
      </c>
      <c r="BI392" t="b">
        <f t="shared" si="134"/>
        <v>0</v>
      </c>
      <c r="BJ392" t="b">
        <f t="shared" si="135"/>
        <v>0</v>
      </c>
      <c r="BK392" t="b">
        <f t="shared" si="136"/>
        <v>0</v>
      </c>
      <c r="BL392" t="b">
        <f t="shared" si="137"/>
        <v>0</v>
      </c>
      <c r="BM392" t="b">
        <f t="shared" si="138"/>
        <v>0</v>
      </c>
      <c r="BN392" t="b">
        <f t="shared" si="139"/>
        <v>0</v>
      </c>
    </row>
    <row r="393" spans="1:66" x14ac:dyDescent="0.55000000000000004">
      <c r="A393" s="163"/>
      <c r="B393" s="221"/>
      <c r="F393" s="176"/>
      <c r="G393" s="156"/>
      <c r="H393" s="152"/>
      <c r="I393" s="152"/>
      <c r="J393" s="53" t="s">
        <v>1011</v>
      </c>
      <c r="M393" t="s">
        <v>99</v>
      </c>
      <c r="N393" t="s">
        <v>71</v>
      </c>
      <c r="V393">
        <v>1.8959999999999999</v>
      </c>
      <c r="W393">
        <v>1.6850000000000001</v>
      </c>
      <c r="AF393" t="s">
        <v>1842</v>
      </c>
      <c r="AU393" t="b">
        <f t="shared" si="120"/>
        <v>0</v>
      </c>
      <c r="AV393" t="b">
        <f t="shared" si="121"/>
        <v>0</v>
      </c>
      <c r="AW393">
        <f t="shared" si="122"/>
        <v>1.8959999999999999</v>
      </c>
      <c r="AX393" t="b">
        <f t="shared" si="123"/>
        <v>0</v>
      </c>
      <c r="AY393" t="b">
        <f t="shared" si="124"/>
        <v>0</v>
      </c>
      <c r="AZ393" t="b">
        <f t="shared" si="125"/>
        <v>0</v>
      </c>
      <c r="BA393" t="b">
        <f t="shared" si="126"/>
        <v>0</v>
      </c>
      <c r="BB393" t="b">
        <f t="shared" si="127"/>
        <v>0</v>
      </c>
      <c r="BC393" t="b">
        <f t="shared" si="128"/>
        <v>0</v>
      </c>
      <c r="BD393" t="b">
        <f t="shared" si="129"/>
        <v>0</v>
      </c>
      <c r="BE393" t="b">
        <f t="shared" si="130"/>
        <v>0</v>
      </c>
      <c r="BF393" t="b">
        <f t="shared" si="131"/>
        <v>0</v>
      </c>
      <c r="BG393" t="b">
        <f t="shared" si="132"/>
        <v>0</v>
      </c>
      <c r="BH393" t="b">
        <f t="shared" si="133"/>
        <v>0</v>
      </c>
      <c r="BI393" t="b">
        <f t="shared" si="134"/>
        <v>0</v>
      </c>
      <c r="BJ393" t="b">
        <f t="shared" si="135"/>
        <v>0</v>
      </c>
      <c r="BK393" t="b">
        <f t="shared" si="136"/>
        <v>0</v>
      </c>
      <c r="BL393" t="b">
        <f t="shared" si="137"/>
        <v>0</v>
      </c>
      <c r="BM393" t="b">
        <f t="shared" si="138"/>
        <v>0</v>
      </c>
      <c r="BN393">
        <f t="shared" si="139"/>
        <v>1.6850000000000001</v>
      </c>
    </row>
    <row r="394" spans="1:66" ht="14.2" customHeight="1" x14ac:dyDescent="0.55000000000000004">
      <c r="A394" s="163">
        <v>88</v>
      </c>
      <c r="B394" s="167" t="s">
        <v>1012</v>
      </c>
      <c r="C394" s="47"/>
      <c r="D394" s="47"/>
      <c r="E394" s="47"/>
      <c r="F394" s="172" t="s">
        <v>473</v>
      </c>
      <c r="G394" s="160">
        <v>5.4</v>
      </c>
      <c r="H394" s="152" t="s">
        <v>1013</v>
      </c>
      <c r="I394" s="152" t="s">
        <v>39</v>
      </c>
      <c r="J394" t="s">
        <v>1014</v>
      </c>
      <c r="M394" t="s">
        <v>99</v>
      </c>
      <c r="N394" t="s">
        <v>98</v>
      </c>
      <c r="O394" t="s">
        <v>60</v>
      </c>
      <c r="V394">
        <v>1.3160000000000001</v>
      </c>
      <c r="W394">
        <v>2.0529999999999999</v>
      </c>
      <c r="X394">
        <v>1</v>
      </c>
      <c r="AU394" t="b">
        <f t="shared" si="120"/>
        <v>0</v>
      </c>
      <c r="AV394">
        <f t="shared" si="121"/>
        <v>2.0529999999999999</v>
      </c>
      <c r="AW394">
        <f t="shared" si="122"/>
        <v>1.3160000000000001</v>
      </c>
      <c r="AX394" t="b">
        <f t="shared" si="123"/>
        <v>0</v>
      </c>
      <c r="AY394" t="b">
        <f t="shared" si="124"/>
        <v>0</v>
      </c>
      <c r="AZ394" t="b">
        <f t="shared" si="125"/>
        <v>0</v>
      </c>
      <c r="BA394" t="b">
        <f t="shared" si="126"/>
        <v>0</v>
      </c>
      <c r="BB394" t="b">
        <f t="shared" si="127"/>
        <v>0</v>
      </c>
      <c r="BC394" t="b">
        <f t="shared" si="128"/>
        <v>0</v>
      </c>
      <c r="BD394" t="b">
        <f t="shared" si="129"/>
        <v>0</v>
      </c>
      <c r="BE394" t="b">
        <f t="shared" si="130"/>
        <v>0</v>
      </c>
      <c r="BF394" t="b">
        <f t="shared" si="131"/>
        <v>0</v>
      </c>
      <c r="BG394" t="b">
        <f t="shared" si="132"/>
        <v>0</v>
      </c>
      <c r="BH394" t="b">
        <f t="shared" si="133"/>
        <v>0</v>
      </c>
      <c r="BI394" t="b">
        <f t="shared" si="134"/>
        <v>0</v>
      </c>
      <c r="BJ394" t="b">
        <f t="shared" si="135"/>
        <v>0</v>
      </c>
      <c r="BK394" t="b">
        <f t="shared" si="136"/>
        <v>0</v>
      </c>
      <c r="BL394">
        <f t="shared" si="137"/>
        <v>1</v>
      </c>
      <c r="BM394" t="b">
        <f t="shared" si="138"/>
        <v>0</v>
      </c>
      <c r="BN394" t="b">
        <f t="shared" si="139"/>
        <v>0</v>
      </c>
    </row>
    <row r="395" spans="1:66" ht="14.2" customHeight="1" x14ac:dyDescent="0.55000000000000004">
      <c r="A395" s="163"/>
      <c r="B395" s="168"/>
      <c r="C395" s="47"/>
      <c r="D395" s="47"/>
      <c r="E395" s="47"/>
      <c r="F395" s="152"/>
      <c r="G395" s="160"/>
      <c r="H395" s="152"/>
      <c r="I395" s="152"/>
      <c r="J395" t="s">
        <v>1015</v>
      </c>
      <c r="M395" t="s">
        <v>94</v>
      </c>
      <c r="N395" t="s">
        <v>108</v>
      </c>
      <c r="V395">
        <v>1.895</v>
      </c>
      <c r="W395">
        <v>0.73699999999999999</v>
      </c>
      <c r="AU395" t="b">
        <f t="shared" si="120"/>
        <v>0</v>
      </c>
      <c r="AV395" t="b">
        <f t="shared" si="121"/>
        <v>0</v>
      </c>
      <c r="AW395" t="b">
        <f t="shared" si="122"/>
        <v>0</v>
      </c>
      <c r="AX395" t="b">
        <f t="shared" si="123"/>
        <v>0</v>
      </c>
      <c r="AY395" t="b">
        <f t="shared" si="124"/>
        <v>0</v>
      </c>
      <c r="AZ395" t="b">
        <f t="shared" si="125"/>
        <v>0</v>
      </c>
      <c r="BA395">
        <f t="shared" si="126"/>
        <v>1.895</v>
      </c>
      <c r="BB395">
        <f t="shared" si="127"/>
        <v>0.73699999999999999</v>
      </c>
      <c r="BC395" t="b">
        <f t="shared" si="128"/>
        <v>0</v>
      </c>
      <c r="BD395" t="b">
        <f t="shared" si="129"/>
        <v>0</v>
      </c>
      <c r="BE395" t="b">
        <f t="shared" si="130"/>
        <v>0</v>
      </c>
      <c r="BF395" t="b">
        <f t="shared" si="131"/>
        <v>0</v>
      </c>
      <c r="BG395" t="b">
        <f t="shared" si="132"/>
        <v>0</v>
      </c>
      <c r="BH395" t="b">
        <f t="shared" si="133"/>
        <v>0</v>
      </c>
      <c r="BI395" t="b">
        <f t="shared" si="134"/>
        <v>0</v>
      </c>
      <c r="BJ395" t="b">
        <f t="shared" si="135"/>
        <v>0</v>
      </c>
      <c r="BK395" t="b">
        <f t="shared" si="136"/>
        <v>0</v>
      </c>
      <c r="BL395" t="b">
        <f t="shared" si="137"/>
        <v>0</v>
      </c>
      <c r="BM395" t="b">
        <f t="shared" si="138"/>
        <v>0</v>
      </c>
      <c r="BN395" t="b">
        <f t="shared" si="139"/>
        <v>0</v>
      </c>
    </row>
    <row r="396" spans="1:66" ht="14.2" customHeight="1" x14ac:dyDescent="0.55000000000000004">
      <c r="A396" s="163"/>
      <c r="B396" s="168"/>
      <c r="C396" s="47"/>
      <c r="D396" s="47"/>
      <c r="E396" s="47" t="s">
        <v>1016</v>
      </c>
      <c r="F396" s="152"/>
      <c r="G396" s="160">
        <v>5.6</v>
      </c>
      <c r="H396" s="152" t="s">
        <v>373</v>
      </c>
      <c r="I396" s="152"/>
      <c r="J396" s="25" t="s">
        <v>1017</v>
      </c>
      <c r="M396" t="s">
        <v>99</v>
      </c>
      <c r="N396" t="s">
        <v>98</v>
      </c>
      <c r="O396" t="s">
        <v>60</v>
      </c>
      <c r="V396">
        <v>1.3169999999999999</v>
      </c>
      <c r="W396">
        <v>1.421</v>
      </c>
      <c r="X396">
        <v>0.86799999999999999</v>
      </c>
      <c r="AU396" t="b">
        <f t="shared" si="120"/>
        <v>0</v>
      </c>
      <c r="AV396">
        <f t="shared" si="121"/>
        <v>1.421</v>
      </c>
      <c r="AW396">
        <f t="shared" si="122"/>
        <v>1.3169999999999999</v>
      </c>
      <c r="AX396" t="b">
        <f t="shared" si="123"/>
        <v>0</v>
      </c>
      <c r="AY396" t="b">
        <f t="shared" si="124"/>
        <v>0</v>
      </c>
      <c r="AZ396" t="b">
        <f t="shared" si="125"/>
        <v>0</v>
      </c>
      <c r="BA396" t="b">
        <f t="shared" si="126"/>
        <v>0</v>
      </c>
      <c r="BB396" t="b">
        <f t="shared" si="127"/>
        <v>0</v>
      </c>
      <c r="BC396" t="b">
        <f t="shared" si="128"/>
        <v>0</v>
      </c>
      <c r="BD396" t="b">
        <f t="shared" si="129"/>
        <v>0</v>
      </c>
      <c r="BE396" t="b">
        <f t="shared" si="130"/>
        <v>0</v>
      </c>
      <c r="BF396" t="b">
        <f t="shared" si="131"/>
        <v>0</v>
      </c>
      <c r="BG396" t="b">
        <f t="shared" si="132"/>
        <v>0</v>
      </c>
      <c r="BH396" t="b">
        <f t="shared" si="133"/>
        <v>0</v>
      </c>
      <c r="BI396" t="b">
        <f t="shared" si="134"/>
        <v>0</v>
      </c>
      <c r="BJ396" t="b">
        <f t="shared" si="135"/>
        <v>0</v>
      </c>
      <c r="BK396" t="b">
        <f t="shared" si="136"/>
        <v>0</v>
      </c>
      <c r="BL396">
        <f t="shared" si="137"/>
        <v>0.86799999999999999</v>
      </c>
      <c r="BM396" t="b">
        <f t="shared" si="138"/>
        <v>0</v>
      </c>
      <c r="BN396" t="b">
        <f t="shared" si="139"/>
        <v>0</v>
      </c>
    </row>
    <row r="397" spans="1:66" ht="14.2" customHeight="1" x14ac:dyDescent="0.55000000000000004">
      <c r="A397" s="163"/>
      <c r="B397" s="218"/>
      <c r="C397" s="47"/>
      <c r="D397" s="47"/>
      <c r="E397" s="47"/>
      <c r="F397" s="152"/>
      <c r="G397" s="160"/>
      <c r="H397" s="152"/>
      <c r="I397" s="152"/>
      <c r="J397" s="93" t="s">
        <v>1018</v>
      </c>
      <c r="M397" t="s">
        <v>94</v>
      </c>
      <c r="N397" t="s">
        <v>108</v>
      </c>
      <c r="O397" t="s">
        <v>156</v>
      </c>
      <c r="P397" t="s">
        <v>155</v>
      </c>
      <c r="V397">
        <v>1.6319999999999999</v>
      </c>
      <c r="W397">
        <v>1.369</v>
      </c>
      <c r="X397">
        <v>1.58</v>
      </c>
      <c r="Y397">
        <v>1.4750000000000001</v>
      </c>
      <c r="AU397" t="b">
        <f t="shared" si="120"/>
        <v>0</v>
      </c>
      <c r="AV397" t="b">
        <f t="shared" si="121"/>
        <v>0</v>
      </c>
      <c r="AW397" t="b">
        <f t="shared" si="122"/>
        <v>0</v>
      </c>
      <c r="AX397" t="b">
        <f t="shared" si="123"/>
        <v>0</v>
      </c>
      <c r="AY397" t="b">
        <f t="shared" si="124"/>
        <v>0</v>
      </c>
      <c r="AZ397" t="b">
        <f t="shared" si="125"/>
        <v>0</v>
      </c>
      <c r="BA397">
        <f t="shared" si="126"/>
        <v>1.6319999999999999</v>
      </c>
      <c r="BB397">
        <f t="shared" si="127"/>
        <v>1.369</v>
      </c>
      <c r="BC397">
        <f t="shared" si="128"/>
        <v>1.58</v>
      </c>
      <c r="BD397">
        <f t="shared" si="129"/>
        <v>1.4750000000000001</v>
      </c>
      <c r="BE397" t="b">
        <f t="shared" si="130"/>
        <v>0</v>
      </c>
      <c r="BF397" t="b">
        <f t="shared" si="131"/>
        <v>0</v>
      </c>
      <c r="BG397" t="b">
        <f t="shared" si="132"/>
        <v>0</v>
      </c>
      <c r="BH397" t="b">
        <f t="shared" si="133"/>
        <v>0</v>
      </c>
      <c r="BI397" t="b">
        <f t="shared" si="134"/>
        <v>0</v>
      </c>
      <c r="BJ397" t="b">
        <f t="shared" si="135"/>
        <v>0</v>
      </c>
      <c r="BK397" t="b">
        <f t="shared" si="136"/>
        <v>0</v>
      </c>
      <c r="BL397" t="b">
        <f t="shared" si="137"/>
        <v>0</v>
      </c>
      <c r="BM397" t="b">
        <f t="shared" si="138"/>
        <v>0</v>
      </c>
      <c r="BN397" t="b">
        <f t="shared" si="139"/>
        <v>0</v>
      </c>
    </row>
    <row r="398" spans="1:66" x14ac:dyDescent="0.55000000000000004">
      <c r="A398" s="163">
        <v>89</v>
      </c>
      <c r="B398" s="220" t="s">
        <v>1019</v>
      </c>
      <c r="C398" s="36"/>
      <c r="D398" s="36"/>
      <c r="E398" s="36"/>
      <c r="F398" s="171" t="s">
        <v>1020</v>
      </c>
      <c r="G398" s="161">
        <v>6</v>
      </c>
      <c r="H398" s="152" t="s">
        <v>1021</v>
      </c>
      <c r="I398" s="152" t="s">
        <v>34</v>
      </c>
      <c r="J398" s="25" t="s">
        <v>1022</v>
      </c>
      <c r="M398" t="s">
        <v>69</v>
      </c>
      <c r="N398" t="s">
        <v>104</v>
      </c>
      <c r="O398" t="s">
        <v>71</v>
      </c>
      <c r="V398">
        <v>1.3169999999999999</v>
      </c>
      <c r="W398">
        <v>1.3029999999999999</v>
      </c>
      <c r="X398">
        <v>0.75</v>
      </c>
      <c r="AF398" t="s">
        <v>1844</v>
      </c>
      <c r="AU398" t="b">
        <f t="shared" si="120"/>
        <v>0</v>
      </c>
      <c r="AV398" t="b">
        <f t="shared" si="121"/>
        <v>0</v>
      </c>
      <c r="AW398" t="b">
        <f t="shared" si="122"/>
        <v>0</v>
      </c>
      <c r="AX398" t="b">
        <f t="shared" si="123"/>
        <v>0</v>
      </c>
      <c r="AY398">
        <f t="shared" si="124"/>
        <v>1.3169999999999999</v>
      </c>
      <c r="AZ398" t="b">
        <f t="shared" si="125"/>
        <v>0</v>
      </c>
      <c r="BA398" t="b">
        <f t="shared" si="126"/>
        <v>0</v>
      </c>
      <c r="BB398" t="b">
        <f t="shared" si="127"/>
        <v>0</v>
      </c>
      <c r="BC398" t="b">
        <f t="shared" si="128"/>
        <v>0</v>
      </c>
      <c r="BD398" t="b">
        <f t="shared" si="129"/>
        <v>0</v>
      </c>
      <c r="BE398" t="b">
        <f t="shared" si="130"/>
        <v>0</v>
      </c>
      <c r="BF398" t="b">
        <f t="shared" si="131"/>
        <v>0</v>
      </c>
      <c r="BG398" t="b">
        <f t="shared" si="132"/>
        <v>0</v>
      </c>
      <c r="BH398" t="b">
        <f t="shared" si="133"/>
        <v>0</v>
      </c>
      <c r="BI398" t="b">
        <f t="shared" si="134"/>
        <v>0</v>
      </c>
      <c r="BJ398" t="b">
        <f t="shared" si="135"/>
        <v>0</v>
      </c>
      <c r="BK398" t="b">
        <f t="shared" si="136"/>
        <v>0</v>
      </c>
      <c r="BL398" t="b">
        <f t="shared" si="137"/>
        <v>0</v>
      </c>
      <c r="BM398">
        <f t="shared" si="138"/>
        <v>1.3029999999999999</v>
      </c>
      <c r="BN398">
        <f t="shared" si="139"/>
        <v>0.75</v>
      </c>
    </row>
    <row r="399" spans="1:66" x14ac:dyDescent="0.55000000000000004">
      <c r="A399" s="163"/>
      <c r="B399" s="170"/>
      <c r="C399" s="36"/>
      <c r="D399" s="36"/>
      <c r="E399" s="36" t="s">
        <v>1023</v>
      </c>
      <c r="F399" s="216"/>
      <c r="G399" s="161"/>
      <c r="H399" s="152"/>
      <c r="I399" s="152"/>
      <c r="J399" s="93" t="s">
        <v>1024</v>
      </c>
      <c r="M399" t="s">
        <v>108</v>
      </c>
      <c r="N399" t="s">
        <v>156</v>
      </c>
      <c r="O399" t="s">
        <v>130</v>
      </c>
      <c r="P399" t="s">
        <v>131</v>
      </c>
      <c r="V399">
        <v>1.526</v>
      </c>
      <c r="W399">
        <v>1.369</v>
      </c>
      <c r="X399">
        <v>1.3420000000000001</v>
      </c>
      <c r="Y399">
        <v>0.71099999999999997</v>
      </c>
      <c r="AG399" t="s">
        <v>1844</v>
      </c>
      <c r="AU399" t="b">
        <f t="shared" si="120"/>
        <v>0</v>
      </c>
      <c r="AV399" t="b">
        <f t="shared" si="121"/>
        <v>0</v>
      </c>
      <c r="AW399" t="b">
        <f t="shared" si="122"/>
        <v>0</v>
      </c>
      <c r="AX399" t="b">
        <f t="shared" si="123"/>
        <v>0</v>
      </c>
      <c r="AY399" t="b">
        <f t="shared" si="124"/>
        <v>0</v>
      </c>
      <c r="AZ399" t="b">
        <f t="shared" si="125"/>
        <v>0</v>
      </c>
      <c r="BA399" t="b">
        <f t="shared" si="126"/>
        <v>0</v>
      </c>
      <c r="BB399">
        <f t="shared" si="127"/>
        <v>1.526</v>
      </c>
      <c r="BC399">
        <f t="shared" si="128"/>
        <v>1.369</v>
      </c>
      <c r="BD399" t="b">
        <f t="shared" si="129"/>
        <v>0</v>
      </c>
      <c r="BE399" t="b">
        <f t="shared" si="130"/>
        <v>0</v>
      </c>
      <c r="BF399" t="b">
        <f t="shared" si="131"/>
        <v>0</v>
      </c>
      <c r="BG399" t="b">
        <f t="shared" si="132"/>
        <v>0</v>
      </c>
      <c r="BH399">
        <f t="shared" si="133"/>
        <v>1.3420000000000001</v>
      </c>
      <c r="BI399">
        <f t="shared" si="134"/>
        <v>0.71099999999999997</v>
      </c>
      <c r="BJ399" t="b">
        <f t="shared" si="135"/>
        <v>0</v>
      </c>
      <c r="BK399" t="b">
        <f t="shared" si="136"/>
        <v>0</v>
      </c>
      <c r="BL399" t="b">
        <f t="shared" si="137"/>
        <v>0</v>
      </c>
      <c r="BM399" t="b">
        <f t="shared" si="138"/>
        <v>0</v>
      </c>
      <c r="BN399" t="b">
        <f t="shared" si="139"/>
        <v>0</v>
      </c>
    </row>
    <row r="400" spans="1:66" x14ac:dyDescent="0.55000000000000004">
      <c r="A400" s="163">
        <v>90</v>
      </c>
      <c r="B400" s="167" t="s">
        <v>1025</v>
      </c>
      <c r="C400" s="47"/>
      <c r="D400" s="47"/>
      <c r="E400" s="47"/>
      <c r="F400" s="152" t="s">
        <v>1026</v>
      </c>
      <c r="G400" s="82">
        <v>6</v>
      </c>
      <c r="H400" s="83" t="s">
        <v>1013</v>
      </c>
      <c r="I400" s="152" t="s">
        <v>39</v>
      </c>
      <c r="J400" s="67" t="s">
        <v>113</v>
      </c>
      <c r="AU400" t="b">
        <f t="shared" si="120"/>
        <v>0</v>
      </c>
      <c r="AV400" t="b">
        <f t="shared" si="121"/>
        <v>0</v>
      </c>
      <c r="AW400" t="b">
        <f t="shared" si="122"/>
        <v>0</v>
      </c>
      <c r="AX400" t="b">
        <f t="shared" si="123"/>
        <v>0</v>
      </c>
      <c r="AY400" t="b">
        <f t="shared" si="124"/>
        <v>0</v>
      </c>
      <c r="AZ400" t="b">
        <f t="shared" si="125"/>
        <v>0</v>
      </c>
      <c r="BA400" t="b">
        <f t="shared" si="126"/>
        <v>0</v>
      </c>
      <c r="BB400" t="b">
        <f t="shared" si="127"/>
        <v>0</v>
      </c>
      <c r="BC400" t="b">
        <f t="shared" si="128"/>
        <v>0</v>
      </c>
      <c r="BD400" t="b">
        <f t="shared" si="129"/>
        <v>0</v>
      </c>
      <c r="BE400" t="b">
        <f t="shared" si="130"/>
        <v>0</v>
      </c>
      <c r="BF400" t="b">
        <f t="shared" si="131"/>
        <v>0</v>
      </c>
      <c r="BG400" t="b">
        <f t="shared" si="132"/>
        <v>0</v>
      </c>
      <c r="BH400" t="b">
        <f t="shared" si="133"/>
        <v>0</v>
      </c>
      <c r="BI400" t="b">
        <f t="shared" si="134"/>
        <v>0</v>
      </c>
      <c r="BJ400" t="b">
        <f t="shared" si="135"/>
        <v>0</v>
      </c>
      <c r="BK400" t="b">
        <f t="shared" si="136"/>
        <v>0</v>
      </c>
      <c r="BL400" t="b">
        <f t="shared" si="137"/>
        <v>0</v>
      </c>
      <c r="BM400" t="b">
        <f t="shared" si="138"/>
        <v>0</v>
      </c>
      <c r="BN400" t="b">
        <f t="shared" si="139"/>
        <v>0</v>
      </c>
    </row>
    <row r="401" spans="1:66" ht="14.2" customHeight="1" x14ac:dyDescent="0.55000000000000004">
      <c r="A401" s="163"/>
      <c r="B401" s="168"/>
      <c r="C401" s="47"/>
      <c r="D401" s="47"/>
      <c r="E401" s="47"/>
      <c r="F401" s="152"/>
      <c r="G401" s="160">
        <v>6.1</v>
      </c>
      <c r="H401" s="152" t="s">
        <v>1027</v>
      </c>
      <c r="I401" s="152"/>
      <c r="J401" t="s">
        <v>1028</v>
      </c>
      <c r="M401" t="s">
        <v>60</v>
      </c>
      <c r="N401" t="s">
        <v>71</v>
      </c>
      <c r="V401">
        <v>1.2629999999999999</v>
      </c>
      <c r="W401">
        <v>1.107</v>
      </c>
      <c r="AF401" t="s">
        <v>1846</v>
      </c>
      <c r="AU401" t="b">
        <f t="shared" si="120"/>
        <v>0</v>
      </c>
      <c r="AV401" t="b">
        <f t="shared" si="121"/>
        <v>0</v>
      </c>
      <c r="AW401" t="b">
        <f t="shared" si="122"/>
        <v>0</v>
      </c>
      <c r="AX401" t="b">
        <f t="shared" si="123"/>
        <v>0</v>
      </c>
      <c r="AY401" t="b">
        <f t="shared" si="124"/>
        <v>0</v>
      </c>
      <c r="AZ401" t="b">
        <f t="shared" si="125"/>
        <v>0</v>
      </c>
      <c r="BA401" t="b">
        <f t="shared" si="126"/>
        <v>0</v>
      </c>
      <c r="BB401" t="b">
        <f t="shared" si="127"/>
        <v>0</v>
      </c>
      <c r="BC401" t="b">
        <f t="shared" si="128"/>
        <v>0</v>
      </c>
      <c r="BD401" t="b">
        <f t="shared" si="129"/>
        <v>0</v>
      </c>
      <c r="BE401" t="b">
        <f t="shared" si="130"/>
        <v>0</v>
      </c>
      <c r="BF401" t="b">
        <f t="shared" si="131"/>
        <v>0</v>
      </c>
      <c r="BG401" t="b">
        <f t="shared" si="132"/>
        <v>0</v>
      </c>
      <c r="BH401" t="b">
        <f t="shared" si="133"/>
        <v>0</v>
      </c>
      <c r="BI401" t="b">
        <f t="shared" si="134"/>
        <v>0</v>
      </c>
      <c r="BJ401" t="b">
        <f t="shared" si="135"/>
        <v>0</v>
      </c>
      <c r="BK401" t="b">
        <f t="shared" si="136"/>
        <v>0</v>
      </c>
      <c r="BL401">
        <f t="shared" si="137"/>
        <v>1.2629999999999999</v>
      </c>
      <c r="BM401" t="b">
        <f t="shared" si="138"/>
        <v>0</v>
      </c>
      <c r="BN401">
        <f t="shared" si="139"/>
        <v>1.107</v>
      </c>
    </row>
    <row r="402" spans="1:66" ht="14.2" customHeight="1" x14ac:dyDescent="0.55000000000000004">
      <c r="A402" s="163"/>
      <c r="B402" s="168"/>
      <c r="C402" s="47"/>
      <c r="D402" s="47"/>
      <c r="E402" s="47">
        <v>505291376</v>
      </c>
      <c r="F402" s="152"/>
      <c r="G402" s="160"/>
      <c r="H402" s="152"/>
      <c r="I402" s="152"/>
      <c r="J402" t="s">
        <v>1029</v>
      </c>
      <c r="M402" t="s">
        <v>94</v>
      </c>
      <c r="N402" t="s">
        <v>108</v>
      </c>
      <c r="O402" t="s">
        <v>93</v>
      </c>
      <c r="P402" t="s">
        <v>130</v>
      </c>
      <c r="Q402" t="s">
        <v>131</v>
      </c>
      <c r="V402">
        <v>1.212</v>
      </c>
      <c r="W402">
        <v>1.2110000000000001</v>
      </c>
      <c r="X402">
        <v>0.98799999999999999</v>
      </c>
      <c r="Y402">
        <v>0.71199999999999997</v>
      </c>
      <c r="Z402">
        <v>0.751</v>
      </c>
      <c r="AH402" t="s">
        <v>1844</v>
      </c>
      <c r="AI402" t="s">
        <v>1844</v>
      </c>
      <c r="AU402" t="b">
        <f t="shared" si="120"/>
        <v>0</v>
      </c>
      <c r="AV402" t="b">
        <f t="shared" si="121"/>
        <v>0</v>
      </c>
      <c r="AW402" t="b">
        <f t="shared" si="122"/>
        <v>0</v>
      </c>
      <c r="AX402" t="b">
        <f t="shared" si="123"/>
        <v>0</v>
      </c>
      <c r="AY402" t="b">
        <f t="shared" si="124"/>
        <v>0</v>
      </c>
      <c r="AZ402" t="b">
        <f t="shared" si="125"/>
        <v>0</v>
      </c>
      <c r="BA402">
        <f t="shared" si="126"/>
        <v>1.212</v>
      </c>
      <c r="BB402">
        <f t="shared" si="127"/>
        <v>1.2110000000000001</v>
      </c>
      <c r="BC402" t="b">
        <f t="shared" si="128"/>
        <v>0</v>
      </c>
      <c r="BD402" t="b">
        <f t="shared" si="129"/>
        <v>0</v>
      </c>
      <c r="BE402" t="b">
        <f t="shared" si="130"/>
        <v>0</v>
      </c>
      <c r="BF402" t="b">
        <f t="shared" si="131"/>
        <v>0</v>
      </c>
      <c r="BG402">
        <f t="shared" si="132"/>
        <v>0.98799999999999999</v>
      </c>
      <c r="BH402">
        <f t="shared" si="133"/>
        <v>0.71199999999999997</v>
      </c>
      <c r="BI402">
        <f t="shared" si="134"/>
        <v>0.751</v>
      </c>
      <c r="BJ402" t="b">
        <f t="shared" si="135"/>
        <v>0</v>
      </c>
      <c r="BK402" t="b">
        <f t="shared" si="136"/>
        <v>0</v>
      </c>
      <c r="BL402" t="b">
        <f t="shared" si="137"/>
        <v>0</v>
      </c>
      <c r="BM402" t="b">
        <f t="shared" si="138"/>
        <v>0</v>
      </c>
      <c r="BN402" t="b">
        <f t="shared" si="139"/>
        <v>0</v>
      </c>
    </row>
    <row r="403" spans="1:66" ht="14.2" customHeight="1" x14ac:dyDescent="0.55000000000000004">
      <c r="A403" s="163"/>
      <c r="B403" s="218"/>
      <c r="C403" s="47"/>
      <c r="D403" s="47"/>
      <c r="E403" s="47"/>
      <c r="F403" s="176"/>
      <c r="G403" s="84">
        <v>6.2</v>
      </c>
      <c r="H403" s="83" t="s">
        <v>1030</v>
      </c>
      <c r="I403" s="152"/>
      <c r="J403" s="53" t="s">
        <v>1031</v>
      </c>
      <c r="M403" t="s">
        <v>99</v>
      </c>
      <c r="N403" t="s">
        <v>69</v>
      </c>
      <c r="O403" t="s">
        <v>60</v>
      </c>
      <c r="P403" t="s">
        <v>71</v>
      </c>
      <c r="V403">
        <v>0.98699999999999999</v>
      </c>
      <c r="W403">
        <v>0.78900000000000003</v>
      </c>
      <c r="X403">
        <v>1.165</v>
      </c>
      <c r="Y403">
        <v>0.83</v>
      </c>
      <c r="AH403" t="s">
        <v>1846</v>
      </c>
      <c r="AU403" t="b">
        <f t="shared" si="120"/>
        <v>0</v>
      </c>
      <c r="AV403" t="b">
        <f t="shared" si="121"/>
        <v>0</v>
      </c>
      <c r="AW403">
        <f t="shared" si="122"/>
        <v>0.98699999999999999</v>
      </c>
      <c r="AX403" t="b">
        <f t="shared" si="123"/>
        <v>0</v>
      </c>
      <c r="AY403">
        <f t="shared" si="124"/>
        <v>0.78900000000000003</v>
      </c>
      <c r="AZ403" t="b">
        <f t="shared" si="125"/>
        <v>0</v>
      </c>
      <c r="BA403" t="b">
        <f t="shared" si="126"/>
        <v>0</v>
      </c>
      <c r="BB403" t="b">
        <f t="shared" si="127"/>
        <v>0</v>
      </c>
      <c r="BC403" t="b">
        <f t="shared" si="128"/>
        <v>0</v>
      </c>
      <c r="BD403" t="b">
        <f t="shared" si="129"/>
        <v>0</v>
      </c>
      <c r="BE403" t="b">
        <f t="shared" si="130"/>
        <v>0</v>
      </c>
      <c r="BF403" t="b">
        <f t="shared" si="131"/>
        <v>0</v>
      </c>
      <c r="BG403" t="b">
        <f t="shared" si="132"/>
        <v>0</v>
      </c>
      <c r="BH403" t="b">
        <f t="shared" si="133"/>
        <v>0</v>
      </c>
      <c r="BI403" t="b">
        <f t="shared" si="134"/>
        <v>0</v>
      </c>
      <c r="BJ403" t="b">
        <f t="shared" si="135"/>
        <v>0</v>
      </c>
      <c r="BK403" t="b">
        <f t="shared" si="136"/>
        <v>0</v>
      </c>
      <c r="BL403">
        <f t="shared" si="137"/>
        <v>1.165</v>
      </c>
      <c r="BM403" t="b">
        <f t="shared" si="138"/>
        <v>0</v>
      </c>
      <c r="BN403">
        <f t="shared" si="139"/>
        <v>0.83</v>
      </c>
    </row>
    <row r="404" spans="1:66" x14ac:dyDescent="0.55000000000000004">
      <c r="A404" s="163">
        <v>91</v>
      </c>
      <c r="B404" s="167" t="s">
        <v>1032</v>
      </c>
      <c r="C404" s="47"/>
      <c r="D404" s="47"/>
      <c r="E404" s="47"/>
      <c r="F404" s="172" t="s">
        <v>1033</v>
      </c>
      <c r="G404" s="160">
        <v>6.2</v>
      </c>
      <c r="H404" s="152" t="s">
        <v>1034</v>
      </c>
      <c r="I404" s="152" t="s">
        <v>34</v>
      </c>
      <c r="J404" t="s">
        <v>1035</v>
      </c>
      <c r="K404" s="83"/>
      <c r="M404" t="s">
        <v>94</v>
      </c>
      <c r="N404" t="s">
        <v>108</v>
      </c>
      <c r="O404" t="s">
        <v>156</v>
      </c>
      <c r="P404" t="s">
        <v>93</v>
      </c>
      <c r="Q404" t="s">
        <v>130</v>
      </c>
      <c r="V404">
        <v>1.895</v>
      </c>
      <c r="W404">
        <v>1.58</v>
      </c>
      <c r="X404">
        <v>1.107</v>
      </c>
      <c r="Y404">
        <v>1.264</v>
      </c>
      <c r="Z404">
        <v>0.67100000000000004</v>
      </c>
      <c r="AF404" t="s">
        <v>1844</v>
      </c>
      <c r="AH404" t="s">
        <v>1844</v>
      </c>
      <c r="AU404" t="b">
        <f t="shared" si="120"/>
        <v>0</v>
      </c>
      <c r="AV404" t="b">
        <f t="shared" si="121"/>
        <v>0</v>
      </c>
      <c r="AW404" t="b">
        <f t="shared" si="122"/>
        <v>0</v>
      </c>
      <c r="AX404" t="b">
        <f t="shared" si="123"/>
        <v>0</v>
      </c>
      <c r="AY404" t="b">
        <f t="shared" si="124"/>
        <v>0</v>
      </c>
      <c r="AZ404" t="b">
        <f t="shared" si="125"/>
        <v>0</v>
      </c>
      <c r="BA404">
        <f t="shared" si="126"/>
        <v>1.895</v>
      </c>
      <c r="BB404">
        <f t="shared" si="127"/>
        <v>1.58</v>
      </c>
      <c r="BC404">
        <f t="shared" si="128"/>
        <v>1.107</v>
      </c>
      <c r="BD404" t="b">
        <f t="shared" si="129"/>
        <v>0</v>
      </c>
      <c r="BE404" t="b">
        <f t="shared" si="130"/>
        <v>0</v>
      </c>
      <c r="BF404" t="b">
        <f t="shared" si="131"/>
        <v>0</v>
      </c>
      <c r="BG404">
        <f t="shared" si="132"/>
        <v>1.264</v>
      </c>
      <c r="BH404">
        <f t="shared" si="133"/>
        <v>0.67100000000000004</v>
      </c>
      <c r="BI404" t="b">
        <f t="shared" si="134"/>
        <v>0</v>
      </c>
      <c r="BJ404" t="b">
        <f t="shared" si="135"/>
        <v>0</v>
      </c>
      <c r="BK404" t="b">
        <f t="shared" si="136"/>
        <v>0</v>
      </c>
      <c r="BL404" t="b">
        <f t="shared" si="137"/>
        <v>0</v>
      </c>
      <c r="BM404" t="b">
        <f t="shared" si="138"/>
        <v>0</v>
      </c>
      <c r="BN404" t="b">
        <f t="shared" si="139"/>
        <v>0</v>
      </c>
    </row>
    <row r="405" spans="1:66" x14ac:dyDescent="0.55000000000000004">
      <c r="A405" s="163"/>
      <c r="B405" s="218"/>
      <c r="C405" s="47"/>
      <c r="D405" s="47" t="s">
        <v>1036</v>
      </c>
      <c r="E405" s="47" t="s">
        <v>1037</v>
      </c>
      <c r="F405" s="152"/>
      <c r="G405" s="160"/>
      <c r="H405" s="152"/>
      <c r="I405" s="152"/>
      <c r="J405" s="53" t="s">
        <v>1038</v>
      </c>
      <c r="K405" s="83"/>
      <c r="M405" t="s">
        <v>99</v>
      </c>
      <c r="N405" t="s">
        <v>70</v>
      </c>
      <c r="O405" t="s">
        <v>60</v>
      </c>
      <c r="P405" t="s">
        <v>104</v>
      </c>
      <c r="V405">
        <v>1.5269999999999999</v>
      </c>
      <c r="W405">
        <v>1.3169999999999999</v>
      </c>
      <c r="X405">
        <v>0.79</v>
      </c>
      <c r="Y405">
        <v>0.83</v>
      </c>
      <c r="AH405" t="s">
        <v>1861</v>
      </c>
      <c r="AU405" t="b">
        <f t="shared" si="120"/>
        <v>0</v>
      </c>
      <c r="AV405" t="b">
        <f t="shared" si="121"/>
        <v>0</v>
      </c>
      <c r="AW405">
        <f t="shared" si="122"/>
        <v>1.5269999999999999</v>
      </c>
      <c r="AX405">
        <f t="shared" si="123"/>
        <v>1.3169999999999999</v>
      </c>
      <c r="AY405" t="b">
        <f t="shared" si="124"/>
        <v>0</v>
      </c>
      <c r="AZ405" t="b">
        <f t="shared" si="125"/>
        <v>0</v>
      </c>
      <c r="BA405" t="b">
        <f t="shared" si="126"/>
        <v>0</v>
      </c>
      <c r="BB405" t="b">
        <f t="shared" si="127"/>
        <v>0</v>
      </c>
      <c r="BC405" t="b">
        <f t="shared" si="128"/>
        <v>0</v>
      </c>
      <c r="BD405" t="b">
        <f t="shared" si="129"/>
        <v>0</v>
      </c>
      <c r="BE405" t="b">
        <f t="shared" si="130"/>
        <v>0</v>
      </c>
      <c r="BF405" t="b">
        <f t="shared" si="131"/>
        <v>0</v>
      </c>
      <c r="BG405" t="b">
        <f t="shared" si="132"/>
        <v>0</v>
      </c>
      <c r="BH405" t="b">
        <f t="shared" si="133"/>
        <v>0</v>
      </c>
      <c r="BI405" t="b">
        <f t="shared" si="134"/>
        <v>0</v>
      </c>
      <c r="BJ405" t="b">
        <f t="shared" si="135"/>
        <v>0</v>
      </c>
      <c r="BK405" t="b">
        <f t="shared" si="136"/>
        <v>0</v>
      </c>
      <c r="BL405">
        <f t="shared" si="137"/>
        <v>0.79</v>
      </c>
      <c r="BM405">
        <f t="shared" si="138"/>
        <v>0.83</v>
      </c>
      <c r="BN405" t="b">
        <f t="shared" si="139"/>
        <v>0</v>
      </c>
    </row>
    <row r="406" spans="1:66" ht="14.2" customHeight="1" x14ac:dyDescent="0.55000000000000004">
      <c r="A406" s="163">
        <v>92</v>
      </c>
      <c r="B406" s="169" t="s">
        <v>1039</v>
      </c>
      <c r="F406" s="152" t="s">
        <v>1040</v>
      </c>
      <c r="G406" s="82">
        <v>11</v>
      </c>
      <c r="H406" s="83" t="s">
        <v>1041</v>
      </c>
      <c r="I406" s="152" t="s">
        <v>39</v>
      </c>
      <c r="J406" s="25" t="s">
        <v>1042</v>
      </c>
      <c r="M406" t="s">
        <v>131</v>
      </c>
      <c r="V406">
        <v>1.369</v>
      </c>
      <c r="AU406" t="b">
        <f t="shared" si="120"/>
        <v>0</v>
      </c>
      <c r="AV406" t="b">
        <f t="shared" si="121"/>
        <v>0</v>
      </c>
      <c r="AW406" t="b">
        <f t="shared" si="122"/>
        <v>0</v>
      </c>
      <c r="AX406" t="b">
        <f t="shared" si="123"/>
        <v>0</v>
      </c>
      <c r="AY406" t="b">
        <f t="shared" si="124"/>
        <v>0</v>
      </c>
      <c r="AZ406" t="b">
        <f t="shared" si="125"/>
        <v>0</v>
      </c>
      <c r="BA406" t="b">
        <f t="shared" si="126"/>
        <v>0</v>
      </c>
      <c r="BB406" t="b">
        <f t="shared" si="127"/>
        <v>0</v>
      </c>
      <c r="BC406" t="b">
        <f t="shared" si="128"/>
        <v>0</v>
      </c>
      <c r="BD406" t="b">
        <f t="shared" si="129"/>
        <v>0</v>
      </c>
      <c r="BE406" t="b">
        <f t="shared" si="130"/>
        <v>0</v>
      </c>
      <c r="BF406" t="b">
        <f t="shared" si="131"/>
        <v>0</v>
      </c>
      <c r="BG406" t="b">
        <f t="shared" si="132"/>
        <v>0</v>
      </c>
      <c r="BH406" t="b">
        <f t="shared" si="133"/>
        <v>0</v>
      </c>
      <c r="BI406">
        <f t="shared" si="134"/>
        <v>1.369</v>
      </c>
      <c r="BJ406" t="b">
        <f t="shared" si="135"/>
        <v>0</v>
      </c>
      <c r="BK406" t="b">
        <f t="shared" si="136"/>
        <v>0</v>
      </c>
      <c r="BL406" t="b">
        <f t="shared" si="137"/>
        <v>0</v>
      </c>
      <c r="BM406" t="b">
        <f t="shared" si="138"/>
        <v>0</v>
      </c>
      <c r="BN406" t="b">
        <f t="shared" si="139"/>
        <v>0</v>
      </c>
    </row>
    <row r="407" spans="1:66" ht="14.2" customHeight="1" x14ac:dyDescent="0.55000000000000004">
      <c r="A407" s="163"/>
      <c r="B407" s="163"/>
      <c r="F407" s="152"/>
      <c r="G407" s="84">
        <v>11.1</v>
      </c>
      <c r="H407" s="83" t="s">
        <v>1043</v>
      </c>
      <c r="I407" s="152"/>
      <c r="J407" s="25" t="s">
        <v>1044</v>
      </c>
      <c r="M407" t="s">
        <v>155</v>
      </c>
      <c r="N407" t="s">
        <v>131</v>
      </c>
      <c r="O407" t="s">
        <v>130</v>
      </c>
      <c r="V407">
        <v>1.5</v>
      </c>
      <c r="W407">
        <v>0.78900000000000003</v>
      </c>
      <c r="X407">
        <v>1.7889999999999999</v>
      </c>
      <c r="AE407" t="s">
        <v>1849</v>
      </c>
      <c r="AF407" t="s">
        <v>1846</v>
      </c>
      <c r="AG407" t="s">
        <v>1844</v>
      </c>
      <c r="AU407" t="b">
        <f t="shared" si="120"/>
        <v>0</v>
      </c>
      <c r="AV407" t="b">
        <f t="shared" si="121"/>
        <v>0</v>
      </c>
      <c r="AW407" t="b">
        <f t="shared" si="122"/>
        <v>0</v>
      </c>
      <c r="AX407" t="b">
        <f t="shared" si="123"/>
        <v>0</v>
      </c>
      <c r="AY407" t="b">
        <f t="shared" si="124"/>
        <v>0</v>
      </c>
      <c r="AZ407" t="b">
        <f t="shared" si="125"/>
        <v>0</v>
      </c>
      <c r="BA407" t="b">
        <f t="shared" si="126"/>
        <v>0</v>
      </c>
      <c r="BB407" t="b">
        <f t="shared" si="127"/>
        <v>0</v>
      </c>
      <c r="BC407" t="b">
        <f t="shared" si="128"/>
        <v>0</v>
      </c>
      <c r="BD407">
        <f t="shared" si="129"/>
        <v>1.5</v>
      </c>
      <c r="BE407" t="b">
        <f t="shared" si="130"/>
        <v>0</v>
      </c>
      <c r="BF407" t="b">
        <f t="shared" si="131"/>
        <v>0</v>
      </c>
      <c r="BG407" t="b">
        <f t="shared" si="132"/>
        <v>0</v>
      </c>
      <c r="BH407">
        <f t="shared" si="133"/>
        <v>1.7889999999999999</v>
      </c>
      <c r="BI407">
        <f t="shared" si="134"/>
        <v>0.78900000000000003</v>
      </c>
      <c r="BJ407" t="b">
        <f t="shared" si="135"/>
        <v>0</v>
      </c>
      <c r="BK407" t="b">
        <f t="shared" si="136"/>
        <v>0</v>
      </c>
      <c r="BL407" t="b">
        <f t="shared" si="137"/>
        <v>0</v>
      </c>
      <c r="BM407" t="b">
        <f t="shared" si="138"/>
        <v>0</v>
      </c>
      <c r="BN407" t="b">
        <f t="shared" si="139"/>
        <v>0</v>
      </c>
    </row>
    <row r="408" spans="1:66" ht="14.2" customHeight="1" x14ac:dyDescent="0.55000000000000004">
      <c r="A408" s="163"/>
      <c r="B408" s="163"/>
      <c r="E408" t="s">
        <v>1045</v>
      </c>
      <c r="F408" s="152"/>
      <c r="G408" s="160">
        <v>11.6</v>
      </c>
      <c r="H408" s="152" t="s">
        <v>1046</v>
      </c>
      <c r="I408" s="152"/>
      <c r="J408" s="25" t="s">
        <v>1047</v>
      </c>
      <c r="M408" t="s">
        <v>104</v>
      </c>
      <c r="V408">
        <v>2.5</v>
      </c>
      <c r="AE408" t="s">
        <v>1849</v>
      </c>
      <c r="AU408" t="b">
        <f t="shared" si="120"/>
        <v>0</v>
      </c>
      <c r="AV408" t="b">
        <f t="shared" si="121"/>
        <v>0</v>
      </c>
      <c r="AW408" t="b">
        <f t="shared" si="122"/>
        <v>0</v>
      </c>
      <c r="AX408" t="b">
        <f t="shared" si="123"/>
        <v>0</v>
      </c>
      <c r="AY408" t="b">
        <f t="shared" si="124"/>
        <v>0</v>
      </c>
      <c r="AZ408" t="b">
        <f t="shared" si="125"/>
        <v>0</v>
      </c>
      <c r="BA408" t="b">
        <f t="shared" si="126"/>
        <v>0</v>
      </c>
      <c r="BB408" t="b">
        <f t="shared" si="127"/>
        <v>0</v>
      </c>
      <c r="BC408" t="b">
        <f t="shared" si="128"/>
        <v>0</v>
      </c>
      <c r="BD408" t="b">
        <f t="shared" si="129"/>
        <v>0</v>
      </c>
      <c r="BE408" t="b">
        <f t="shared" si="130"/>
        <v>0</v>
      </c>
      <c r="BF408" t="b">
        <f t="shared" si="131"/>
        <v>0</v>
      </c>
      <c r="BG408" t="b">
        <f t="shared" si="132"/>
        <v>0</v>
      </c>
      <c r="BH408" t="b">
        <f t="shared" si="133"/>
        <v>0</v>
      </c>
      <c r="BI408" t="b">
        <f t="shared" si="134"/>
        <v>0</v>
      </c>
      <c r="BJ408" t="b">
        <f t="shared" si="135"/>
        <v>0</v>
      </c>
      <c r="BK408" t="b">
        <f t="shared" si="136"/>
        <v>0</v>
      </c>
      <c r="BL408" t="b">
        <f t="shared" si="137"/>
        <v>0</v>
      </c>
      <c r="BM408">
        <f t="shared" si="138"/>
        <v>2.5</v>
      </c>
      <c r="BN408" t="b">
        <f t="shared" si="139"/>
        <v>0</v>
      </c>
    </row>
    <row r="409" spans="1:66" ht="14.2" customHeight="1" x14ac:dyDescent="0.55000000000000004">
      <c r="A409" s="163"/>
      <c r="B409" s="221"/>
      <c r="F409" s="176"/>
      <c r="G409" s="160"/>
      <c r="H409" s="152"/>
      <c r="I409" s="152"/>
      <c r="J409" s="93" t="s">
        <v>1048</v>
      </c>
      <c r="M409" t="s">
        <v>155</v>
      </c>
      <c r="N409" t="s">
        <v>131</v>
      </c>
      <c r="O409" t="s">
        <v>130</v>
      </c>
      <c r="V409">
        <v>1.895</v>
      </c>
      <c r="W409">
        <v>0.94699999999999995</v>
      </c>
      <c r="X409">
        <v>1.879</v>
      </c>
      <c r="AE409" t="s">
        <v>1849</v>
      </c>
      <c r="AF409" t="s">
        <v>1846</v>
      </c>
      <c r="AG409" t="s">
        <v>1844</v>
      </c>
      <c r="AU409" t="b">
        <f t="shared" si="120"/>
        <v>0</v>
      </c>
      <c r="AV409" t="b">
        <f t="shared" si="121"/>
        <v>0</v>
      </c>
      <c r="AW409" t="b">
        <f t="shared" si="122"/>
        <v>0</v>
      </c>
      <c r="AX409" t="b">
        <f t="shared" si="123"/>
        <v>0</v>
      </c>
      <c r="AY409" t="b">
        <f t="shared" si="124"/>
        <v>0</v>
      </c>
      <c r="AZ409" t="b">
        <f t="shared" si="125"/>
        <v>0</v>
      </c>
      <c r="BA409" t="b">
        <f t="shared" si="126"/>
        <v>0</v>
      </c>
      <c r="BB409" t="b">
        <f t="shared" si="127"/>
        <v>0</v>
      </c>
      <c r="BC409" t="b">
        <f t="shared" si="128"/>
        <v>0</v>
      </c>
      <c r="BD409">
        <f t="shared" si="129"/>
        <v>1.895</v>
      </c>
      <c r="BE409" t="b">
        <f t="shared" si="130"/>
        <v>0</v>
      </c>
      <c r="BF409" t="b">
        <f t="shared" si="131"/>
        <v>0</v>
      </c>
      <c r="BG409" t="b">
        <f t="shared" si="132"/>
        <v>0</v>
      </c>
      <c r="BH409">
        <f t="shared" si="133"/>
        <v>1.879</v>
      </c>
      <c r="BI409">
        <f t="shared" si="134"/>
        <v>0.94699999999999995</v>
      </c>
      <c r="BJ409" t="b">
        <f t="shared" si="135"/>
        <v>0</v>
      </c>
      <c r="BK409" t="b">
        <f t="shared" si="136"/>
        <v>0</v>
      </c>
      <c r="BL409" t="b">
        <f t="shared" si="137"/>
        <v>0</v>
      </c>
      <c r="BM409" t="b">
        <f t="shared" si="138"/>
        <v>0</v>
      </c>
      <c r="BN409" t="b">
        <f t="shared" si="139"/>
        <v>0</v>
      </c>
    </row>
    <row r="410" spans="1:66" x14ac:dyDescent="0.55000000000000004">
      <c r="A410" s="163">
        <v>93</v>
      </c>
      <c r="B410" s="169" t="s">
        <v>1049</v>
      </c>
      <c r="F410" s="172" t="s">
        <v>380</v>
      </c>
      <c r="G410" s="160">
        <v>9.3000000000000007</v>
      </c>
      <c r="H410" s="152" t="s">
        <v>1050</v>
      </c>
      <c r="I410" s="152" t="s">
        <v>34</v>
      </c>
      <c r="J410" s="25" t="s">
        <v>1051</v>
      </c>
      <c r="M410" t="s">
        <v>71</v>
      </c>
      <c r="N410" t="s">
        <v>104</v>
      </c>
      <c r="V410">
        <v>1.3680000000000001</v>
      </c>
      <c r="W410">
        <v>1.1579999999999999</v>
      </c>
      <c r="AE410" t="s">
        <v>1844</v>
      </c>
      <c r="AF410" t="s">
        <v>1844</v>
      </c>
      <c r="AU410" t="b">
        <f t="shared" si="120"/>
        <v>0</v>
      </c>
      <c r="AV410" t="b">
        <f t="shared" si="121"/>
        <v>0</v>
      </c>
      <c r="AW410" t="b">
        <f t="shared" si="122"/>
        <v>0</v>
      </c>
      <c r="AX410" t="b">
        <f t="shared" si="123"/>
        <v>0</v>
      </c>
      <c r="AY410" t="b">
        <f t="shared" si="124"/>
        <v>0</v>
      </c>
      <c r="AZ410" t="b">
        <f t="shared" si="125"/>
        <v>0</v>
      </c>
      <c r="BA410" t="b">
        <f t="shared" si="126"/>
        <v>0</v>
      </c>
      <c r="BB410" t="b">
        <f t="shared" si="127"/>
        <v>0</v>
      </c>
      <c r="BC410" t="b">
        <f t="shared" si="128"/>
        <v>0</v>
      </c>
      <c r="BD410" t="b">
        <f t="shared" si="129"/>
        <v>0</v>
      </c>
      <c r="BE410" t="b">
        <f t="shared" si="130"/>
        <v>0</v>
      </c>
      <c r="BF410" t="b">
        <f t="shared" si="131"/>
        <v>0</v>
      </c>
      <c r="BG410" t="b">
        <f t="shared" si="132"/>
        <v>0</v>
      </c>
      <c r="BH410" t="b">
        <f t="shared" si="133"/>
        <v>0</v>
      </c>
      <c r="BI410" t="b">
        <f t="shared" si="134"/>
        <v>0</v>
      </c>
      <c r="BJ410" t="b">
        <f t="shared" si="135"/>
        <v>0</v>
      </c>
      <c r="BK410" t="b">
        <f t="shared" si="136"/>
        <v>0</v>
      </c>
      <c r="BL410" t="b">
        <f t="shared" si="137"/>
        <v>0</v>
      </c>
      <c r="BM410">
        <f t="shared" si="138"/>
        <v>1.1579999999999999</v>
      </c>
      <c r="BN410">
        <f t="shared" si="139"/>
        <v>1.3680000000000001</v>
      </c>
    </row>
    <row r="411" spans="1:66" x14ac:dyDescent="0.55000000000000004">
      <c r="A411" s="163"/>
      <c r="B411" s="221"/>
      <c r="E411" t="s">
        <v>1052</v>
      </c>
      <c r="F411" s="176"/>
      <c r="G411" s="160"/>
      <c r="H411" s="152"/>
      <c r="I411" s="152"/>
      <c r="J411" s="93" t="s">
        <v>1053</v>
      </c>
      <c r="M411" t="s">
        <v>155</v>
      </c>
      <c r="V411">
        <v>1.264</v>
      </c>
      <c r="AU411" t="b">
        <f t="shared" si="120"/>
        <v>0</v>
      </c>
      <c r="AV411" t="b">
        <f t="shared" si="121"/>
        <v>0</v>
      </c>
      <c r="AW411" t="b">
        <f t="shared" si="122"/>
        <v>0</v>
      </c>
      <c r="AX411" t="b">
        <f t="shared" si="123"/>
        <v>0</v>
      </c>
      <c r="AY411" t="b">
        <f t="shared" si="124"/>
        <v>0</v>
      </c>
      <c r="AZ411" t="b">
        <f t="shared" si="125"/>
        <v>0</v>
      </c>
      <c r="BA411" t="b">
        <f t="shared" si="126"/>
        <v>0</v>
      </c>
      <c r="BB411" t="b">
        <f t="shared" si="127"/>
        <v>0</v>
      </c>
      <c r="BC411" t="b">
        <f t="shared" si="128"/>
        <v>0</v>
      </c>
      <c r="BD411">
        <f t="shared" si="129"/>
        <v>1.264</v>
      </c>
      <c r="BE411" t="b">
        <f t="shared" si="130"/>
        <v>0</v>
      </c>
      <c r="BF411" t="b">
        <f t="shared" si="131"/>
        <v>0</v>
      </c>
      <c r="BG411" t="b">
        <f t="shared" si="132"/>
        <v>0</v>
      </c>
      <c r="BH411" t="b">
        <f t="shared" si="133"/>
        <v>0</v>
      </c>
      <c r="BI411" t="b">
        <f t="shared" si="134"/>
        <v>0</v>
      </c>
      <c r="BJ411" t="b">
        <f t="shared" si="135"/>
        <v>0</v>
      </c>
      <c r="BK411" t="b">
        <f t="shared" si="136"/>
        <v>0</v>
      </c>
      <c r="BL411" t="b">
        <f t="shared" si="137"/>
        <v>0</v>
      </c>
      <c r="BM411" t="b">
        <f t="shared" si="138"/>
        <v>0</v>
      </c>
      <c r="BN411" t="b">
        <f t="shared" si="139"/>
        <v>0</v>
      </c>
    </row>
    <row r="412" spans="1:66" ht="14.05" customHeight="1" x14ac:dyDescent="0.55000000000000004">
      <c r="A412" s="163">
        <v>94</v>
      </c>
      <c r="B412" s="169" t="s">
        <v>1054</v>
      </c>
      <c r="F412" s="172" t="s">
        <v>1055</v>
      </c>
      <c r="G412" s="84">
        <v>8.6999999999999993</v>
      </c>
      <c r="H412" s="83" t="s">
        <v>1056</v>
      </c>
      <c r="I412" s="152" t="s">
        <v>34</v>
      </c>
      <c r="J412" s="67" t="s">
        <v>113</v>
      </c>
      <c r="AU412" t="b">
        <f t="shared" si="120"/>
        <v>0</v>
      </c>
      <c r="AV412" t="b">
        <f t="shared" si="121"/>
        <v>0</v>
      </c>
      <c r="AW412" t="b">
        <f t="shared" si="122"/>
        <v>0</v>
      </c>
      <c r="AX412" t="b">
        <f t="shared" si="123"/>
        <v>0</v>
      </c>
      <c r="AY412" t="b">
        <f t="shared" si="124"/>
        <v>0</v>
      </c>
      <c r="AZ412" t="b">
        <f t="shared" si="125"/>
        <v>0</v>
      </c>
      <c r="BA412" t="b">
        <f t="shared" si="126"/>
        <v>0</v>
      </c>
      <c r="BB412" t="b">
        <f t="shared" si="127"/>
        <v>0</v>
      </c>
      <c r="BC412" t="b">
        <f t="shared" si="128"/>
        <v>0</v>
      </c>
      <c r="BD412" t="b">
        <f t="shared" si="129"/>
        <v>0</v>
      </c>
      <c r="BE412" t="b">
        <f t="shared" si="130"/>
        <v>0</v>
      </c>
      <c r="BF412" t="b">
        <f t="shared" si="131"/>
        <v>0</v>
      </c>
      <c r="BG412" t="b">
        <f t="shared" si="132"/>
        <v>0</v>
      </c>
      <c r="BH412" t="b">
        <f t="shared" si="133"/>
        <v>0</v>
      </c>
      <c r="BI412" t="b">
        <f t="shared" si="134"/>
        <v>0</v>
      </c>
      <c r="BJ412" t="b">
        <f t="shared" si="135"/>
        <v>0</v>
      </c>
      <c r="BK412" t="b">
        <f t="shared" si="136"/>
        <v>0</v>
      </c>
      <c r="BL412" t="b">
        <f t="shared" si="137"/>
        <v>0</v>
      </c>
      <c r="BM412" t="b">
        <f t="shared" si="138"/>
        <v>0</v>
      </c>
      <c r="BN412" t="b">
        <f t="shared" si="139"/>
        <v>0</v>
      </c>
    </row>
    <row r="413" spans="1:66" ht="14.05" customHeight="1" x14ac:dyDescent="0.55000000000000004">
      <c r="A413" s="163"/>
      <c r="B413" s="163"/>
      <c r="E413" t="s">
        <v>1057</v>
      </c>
      <c r="F413" s="152"/>
      <c r="G413" s="156">
        <v>8.1</v>
      </c>
      <c r="H413" s="152" t="s">
        <v>1058</v>
      </c>
      <c r="I413" s="152"/>
      <c r="J413" s="25" t="s">
        <v>1059</v>
      </c>
      <c r="M413" t="s">
        <v>70</v>
      </c>
      <c r="N413" t="s">
        <v>69</v>
      </c>
      <c r="O413" t="s">
        <v>60</v>
      </c>
      <c r="P413" t="s">
        <v>104</v>
      </c>
      <c r="V413">
        <v>1.5269999999999999</v>
      </c>
      <c r="W413">
        <v>1.264</v>
      </c>
      <c r="X413">
        <v>1.474</v>
      </c>
      <c r="Y413">
        <v>1.5269999999999999</v>
      </c>
      <c r="AE413" t="s">
        <v>1846</v>
      </c>
      <c r="AU413" t="b">
        <f t="shared" si="120"/>
        <v>0</v>
      </c>
      <c r="AV413" t="b">
        <f t="shared" si="121"/>
        <v>0</v>
      </c>
      <c r="AW413" t="b">
        <f t="shared" si="122"/>
        <v>0</v>
      </c>
      <c r="AX413">
        <f t="shared" si="123"/>
        <v>1.5269999999999999</v>
      </c>
      <c r="AY413">
        <f t="shared" si="124"/>
        <v>1.264</v>
      </c>
      <c r="AZ413" t="b">
        <f t="shared" si="125"/>
        <v>0</v>
      </c>
      <c r="BA413" t="b">
        <f t="shared" si="126"/>
        <v>0</v>
      </c>
      <c r="BB413" t="b">
        <f t="shared" si="127"/>
        <v>0</v>
      </c>
      <c r="BC413" t="b">
        <f t="shared" si="128"/>
        <v>0</v>
      </c>
      <c r="BD413" t="b">
        <f t="shared" si="129"/>
        <v>0</v>
      </c>
      <c r="BE413" t="b">
        <f t="shared" si="130"/>
        <v>0</v>
      </c>
      <c r="BF413" t="b">
        <f t="shared" si="131"/>
        <v>0</v>
      </c>
      <c r="BG413" t="b">
        <f t="shared" si="132"/>
        <v>0</v>
      </c>
      <c r="BH413" t="b">
        <f t="shared" si="133"/>
        <v>0</v>
      </c>
      <c r="BI413" t="b">
        <f t="shared" si="134"/>
        <v>0</v>
      </c>
      <c r="BJ413" t="b">
        <f t="shared" si="135"/>
        <v>0</v>
      </c>
      <c r="BK413" t="b">
        <f t="shared" si="136"/>
        <v>0</v>
      </c>
      <c r="BL413">
        <f t="shared" si="137"/>
        <v>1.474</v>
      </c>
      <c r="BM413">
        <f t="shared" si="138"/>
        <v>1.5269999999999999</v>
      </c>
      <c r="BN413" t="b">
        <f t="shared" si="139"/>
        <v>0</v>
      </c>
    </row>
    <row r="414" spans="1:66" ht="14.05" customHeight="1" x14ac:dyDescent="0.55000000000000004">
      <c r="A414" s="163"/>
      <c r="B414" s="221"/>
      <c r="F414" s="176"/>
      <c r="G414" s="156"/>
      <c r="H414" s="152"/>
      <c r="I414" s="152"/>
      <c r="J414" s="93" t="s">
        <v>1060</v>
      </c>
      <c r="M414" t="s">
        <v>156</v>
      </c>
      <c r="N414" t="s">
        <v>155</v>
      </c>
      <c r="O414" t="s">
        <v>93</v>
      </c>
      <c r="P414" t="s">
        <v>130</v>
      </c>
      <c r="Q414" t="s">
        <v>131</v>
      </c>
      <c r="V414">
        <v>2.2109999999999999</v>
      </c>
      <c r="W414">
        <v>2.1320000000000001</v>
      </c>
      <c r="X414">
        <v>2.2120000000000002</v>
      </c>
      <c r="Y414">
        <v>1.579</v>
      </c>
      <c r="Z414">
        <v>1.105</v>
      </c>
      <c r="AE414" t="s">
        <v>1844</v>
      </c>
      <c r="AG414" t="s">
        <v>1846</v>
      </c>
      <c r="AI414" t="s">
        <v>1846</v>
      </c>
      <c r="AU414" t="b">
        <f t="shared" si="120"/>
        <v>0</v>
      </c>
      <c r="AV414" t="b">
        <f t="shared" si="121"/>
        <v>0</v>
      </c>
      <c r="AW414" t="b">
        <f t="shared" si="122"/>
        <v>0</v>
      </c>
      <c r="AX414" t="b">
        <f t="shared" si="123"/>
        <v>0</v>
      </c>
      <c r="AY414" t="b">
        <f t="shared" si="124"/>
        <v>0</v>
      </c>
      <c r="AZ414" t="b">
        <f t="shared" si="125"/>
        <v>0</v>
      </c>
      <c r="BA414" t="b">
        <f t="shared" si="126"/>
        <v>0</v>
      </c>
      <c r="BB414" t="b">
        <f t="shared" si="127"/>
        <v>0</v>
      </c>
      <c r="BC414">
        <f t="shared" si="128"/>
        <v>2.2109999999999999</v>
      </c>
      <c r="BD414">
        <f t="shared" si="129"/>
        <v>2.1320000000000001</v>
      </c>
      <c r="BE414" t="b">
        <f t="shared" si="130"/>
        <v>0</v>
      </c>
      <c r="BF414" t="b">
        <f t="shared" si="131"/>
        <v>0</v>
      </c>
      <c r="BG414">
        <f t="shared" si="132"/>
        <v>2.2120000000000002</v>
      </c>
      <c r="BH414">
        <f t="shared" si="133"/>
        <v>1.579</v>
      </c>
      <c r="BI414">
        <f t="shared" si="134"/>
        <v>1.105</v>
      </c>
      <c r="BJ414" t="b">
        <f t="shared" si="135"/>
        <v>0</v>
      </c>
      <c r="BK414" t="b">
        <f t="shared" si="136"/>
        <v>0</v>
      </c>
      <c r="BL414" t="b">
        <f t="shared" si="137"/>
        <v>0</v>
      </c>
      <c r="BM414" t="b">
        <f t="shared" si="138"/>
        <v>0</v>
      </c>
      <c r="BN414" t="b">
        <f t="shared" si="139"/>
        <v>0</v>
      </c>
    </row>
    <row r="415" spans="1:66" ht="14.05" customHeight="1" x14ac:dyDescent="0.55000000000000004">
      <c r="B415" t="s">
        <v>1061</v>
      </c>
      <c r="F415" s="83" t="s">
        <v>1062</v>
      </c>
      <c r="G415" s="84">
        <v>8.6999999999999993</v>
      </c>
      <c r="H415" s="83" t="s">
        <v>1063</v>
      </c>
      <c r="I415" s="83" t="s">
        <v>475</v>
      </c>
      <c r="J415" s="67" t="s">
        <v>113</v>
      </c>
      <c r="K415" s="83" t="s">
        <v>268</v>
      </c>
      <c r="AU415" t="b">
        <f t="shared" si="120"/>
        <v>0</v>
      </c>
      <c r="AV415" t="b">
        <f t="shared" si="121"/>
        <v>0</v>
      </c>
      <c r="AW415" t="b">
        <f t="shared" si="122"/>
        <v>0</v>
      </c>
      <c r="AX415" t="b">
        <f t="shared" si="123"/>
        <v>0</v>
      </c>
      <c r="AY415" t="b">
        <f t="shared" si="124"/>
        <v>0</v>
      </c>
      <c r="AZ415" t="b">
        <f t="shared" si="125"/>
        <v>0</v>
      </c>
      <c r="BA415" t="b">
        <f t="shared" si="126"/>
        <v>0</v>
      </c>
      <c r="BB415" t="b">
        <f t="shared" si="127"/>
        <v>0</v>
      </c>
      <c r="BC415" t="b">
        <f t="shared" si="128"/>
        <v>0</v>
      </c>
      <c r="BD415" t="b">
        <f t="shared" si="129"/>
        <v>0</v>
      </c>
      <c r="BE415" t="b">
        <f t="shared" si="130"/>
        <v>0</v>
      </c>
      <c r="BF415" t="b">
        <f t="shared" si="131"/>
        <v>0</v>
      </c>
      <c r="BG415" t="b">
        <f t="shared" si="132"/>
        <v>0</v>
      </c>
      <c r="BH415" t="b">
        <f t="shared" si="133"/>
        <v>0</v>
      </c>
      <c r="BI415" t="b">
        <f t="shared" si="134"/>
        <v>0</v>
      </c>
      <c r="BJ415" t="b">
        <f t="shared" si="135"/>
        <v>0</v>
      </c>
      <c r="BK415" t="b">
        <f t="shared" si="136"/>
        <v>0</v>
      </c>
      <c r="BL415" t="b">
        <f t="shared" si="137"/>
        <v>0</v>
      </c>
      <c r="BM415" t="b">
        <f t="shared" si="138"/>
        <v>0</v>
      </c>
      <c r="BN415" t="b">
        <f t="shared" si="139"/>
        <v>0</v>
      </c>
    </row>
    <row r="416" spans="1:66" ht="14.2" customHeight="1" x14ac:dyDescent="0.55000000000000004">
      <c r="A416" s="163">
        <v>95</v>
      </c>
      <c r="B416" s="163" t="s">
        <v>1064</v>
      </c>
      <c r="F416" s="152" t="s">
        <v>1065</v>
      </c>
      <c r="G416" s="160">
        <v>7.9</v>
      </c>
      <c r="H416" s="152" t="s">
        <v>1066</v>
      </c>
      <c r="I416" s="152" t="s">
        <v>475</v>
      </c>
      <c r="J416" s="90" t="s">
        <v>1067</v>
      </c>
      <c r="M416" t="s">
        <v>99</v>
      </c>
      <c r="N416" t="s">
        <v>70</v>
      </c>
      <c r="O416" t="s">
        <v>69</v>
      </c>
      <c r="P416" t="s">
        <v>60</v>
      </c>
      <c r="Q416" t="s">
        <v>104</v>
      </c>
      <c r="R416" t="s">
        <v>71</v>
      </c>
      <c r="V416">
        <v>1.474</v>
      </c>
      <c r="W416">
        <v>1.369</v>
      </c>
      <c r="X416">
        <v>1.2629999999999999</v>
      </c>
      <c r="Y416">
        <v>1.3169999999999999</v>
      </c>
      <c r="Z416">
        <v>1.107</v>
      </c>
      <c r="AA416">
        <v>1.105</v>
      </c>
      <c r="AU416" t="b">
        <f t="shared" si="120"/>
        <v>0</v>
      </c>
      <c r="AV416" t="b">
        <f t="shared" si="121"/>
        <v>0</v>
      </c>
      <c r="AW416">
        <f t="shared" si="122"/>
        <v>1.474</v>
      </c>
      <c r="AX416">
        <f t="shared" si="123"/>
        <v>1.369</v>
      </c>
      <c r="AY416">
        <f t="shared" si="124"/>
        <v>1.2629999999999999</v>
      </c>
      <c r="AZ416" t="b">
        <f t="shared" si="125"/>
        <v>0</v>
      </c>
      <c r="BA416" t="b">
        <f t="shared" si="126"/>
        <v>0</v>
      </c>
      <c r="BB416" t="b">
        <f t="shared" si="127"/>
        <v>0</v>
      </c>
      <c r="BC416" t="b">
        <f t="shared" si="128"/>
        <v>0</v>
      </c>
      <c r="BD416" t="b">
        <f t="shared" si="129"/>
        <v>0</v>
      </c>
      <c r="BE416" t="b">
        <f t="shared" si="130"/>
        <v>0</v>
      </c>
      <c r="BF416" t="b">
        <f t="shared" si="131"/>
        <v>0</v>
      </c>
      <c r="BG416" t="b">
        <f t="shared" si="132"/>
        <v>0</v>
      </c>
      <c r="BH416" t="b">
        <f t="shared" si="133"/>
        <v>0</v>
      </c>
      <c r="BI416" t="b">
        <f t="shared" si="134"/>
        <v>0</v>
      </c>
      <c r="BJ416" t="b">
        <f t="shared" si="135"/>
        <v>0</v>
      </c>
      <c r="BK416" t="b">
        <f t="shared" si="136"/>
        <v>0</v>
      </c>
      <c r="BL416">
        <f t="shared" si="137"/>
        <v>1.3169999999999999</v>
      </c>
      <c r="BM416">
        <f t="shared" si="138"/>
        <v>1.107</v>
      </c>
      <c r="BN416">
        <f t="shared" si="139"/>
        <v>1.105</v>
      </c>
    </row>
    <row r="417" spans="1:66" ht="14.2" customHeight="1" x14ac:dyDescent="0.55000000000000004">
      <c r="A417" s="163"/>
      <c r="B417" s="163"/>
      <c r="F417" s="152"/>
      <c r="G417" s="160"/>
      <c r="H417" s="152"/>
      <c r="I417" s="152"/>
      <c r="J417" s="90" t="s">
        <v>1068</v>
      </c>
      <c r="M417" t="s">
        <v>155</v>
      </c>
      <c r="N417" t="s">
        <v>156</v>
      </c>
      <c r="O417" t="s">
        <v>108</v>
      </c>
      <c r="P417" t="s">
        <v>131</v>
      </c>
      <c r="V417">
        <v>1.0009999999999999</v>
      </c>
      <c r="W417">
        <v>1.3680000000000001</v>
      </c>
      <c r="X417">
        <v>1.4219999999999999</v>
      </c>
      <c r="Y417">
        <v>0.63200000000000001</v>
      </c>
      <c r="AU417" t="b">
        <f t="shared" si="120"/>
        <v>0</v>
      </c>
      <c r="AV417" t="b">
        <f t="shared" si="121"/>
        <v>0</v>
      </c>
      <c r="AW417" t="b">
        <f t="shared" si="122"/>
        <v>0</v>
      </c>
      <c r="AX417" t="b">
        <f t="shared" si="123"/>
        <v>0</v>
      </c>
      <c r="AY417" t="b">
        <f t="shared" si="124"/>
        <v>0</v>
      </c>
      <c r="AZ417" t="b">
        <f t="shared" si="125"/>
        <v>0</v>
      </c>
      <c r="BA417" t="b">
        <f t="shared" si="126"/>
        <v>0</v>
      </c>
      <c r="BB417">
        <f t="shared" si="127"/>
        <v>1.4219999999999999</v>
      </c>
      <c r="BC417">
        <f t="shared" si="128"/>
        <v>1.3680000000000001</v>
      </c>
      <c r="BD417">
        <f t="shared" si="129"/>
        <v>1.0009999999999999</v>
      </c>
      <c r="BE417" t="b">
        <f t="shared" si="130"/>
        <v>0</v>
      </c>
      <c r="BF417" t="b">
        <f t="shared" si="131"/>
        <v>0</v>
      </c>
      <c r="BG417" t="b">
        <f t="shared" si="132"/>
        <v>0</v>
      </c>
      <c r="BH417" t="b">
        <f t="shared" si="133"/>
        <v>0</v>
      </c>
      <c r="BI417">
        <f t="shared" si="134"/>
        <v>0.63200000000000001</v>
      </c>
      <c r="BJ417" t="b">
        <f t="shared" si="135"/>
        <v>0</v>
      </c>
      <c r="BK417" t="b">
        <f t="shared" si="136"/>
        <v>0</v>
      </c>
      <c r="BL417" t="b">
        <f t="shared" si="137"/>
        <v>0</v>
      </c>
      <c r="BM417" t="b">
        <f t="shared" si="138"/>
        <v>0</v>
      </c>
      <c r="BN417" t="b">
        <f t="shared" si="139"/>
        <v>0</v>
      </c>
    </row>
    <row r="418" spans="1:66" ht="14.2" customHeight="1" x14ac:dyDescent="0.55000000000000004">
      <c r="A418" s="163"/>
      <c r="B418" s="163"/>
      <c r="F418" s="152"/>
      <c r="G418" s="84">
        <v>7.9</v>
      </c>
      <c r="H418" s="83" t="s">
        <v>1069</v>
      </c>
      <c r="I418" s="152"/>
      <c r="J418" s="67" t="s">
        <v>113</v>
      </c>
      <c r="AU418" t="b">
        <f t="shared" si="120"/>
        <v>0</v>
      </c>
      <c r="AV418" t="b">
        <f t="shared" si="121"/>
        <v>0</v>
      </c>
      <c r="AW418" t="b">
        <f t="shared" si="122"/>
        <v>0</v>
      </c>
      <c r="AX418" t="b">
        <f t="shared" si="123"/>
        <v>0</v>
      </c>
      <c r="AY418" t="b">
        <f t="shared" si="124"/>
        <v>0</v>
      </c>
      <c r="AZ418" t="b">
        <f t="shared" si="125"/>
        <v>0</v>
      </c>
      <c r="BA418" t="b">
        <f t="shared" si="126"/>
        <v>0</v>
      </c>
      <c r="BB418" t="b">
        <f t="shared" si="127"/>
        <v>0</v>
      </c>
      <c r="BC418" t="b">
        <f t="shared" si="128"/>
        <v>0</v>
      </c>
      <c r="BD418" t="b">
        <f t="shared" si="129"/>
        <v>0</v>
      </c>
      <c r="BE418" t="b">
        <f t="shared" si="130"/>
        <v>0</v>
      </c>
      <c r="BF418" t="b">
        <f t="shared" si="131"/>
        <v>0</v>
      </c>
      <c r="BG418" t="b">
        <f t="shared" si="132"/>
        <v>0</v>
      </c>
      <c r="BH418" t="b">
        <f t="shared" si="133"/>
        <v>0</v>
      </c>
      <c r="BI418" t="b">
        <f t="shared" si="134"/>
        <v>0</v>
      </c>
      <c r="BJ418" t="b">
        <f t="shared" si="135"/>
        <v>0</v>
      </c>
      <c r="BK418" t="b">
        <f t="shared" si="136"/>
        <v>0</v>
      </c>
      <c r="BL418" t="b">
        <f t="shared" si="137"/>
        <v>0</v>
      </c>
      <c r="BM418" t="b">
        <f t="shared" si="138"/>
        <v>0</v>
      </c>
      <c r="BN418" t="b">
        <f t="shared" si="139"/>
        <v>0</v>
      </c>
    </row>
    <row r="419" spans="1:66" ht="14.2" customHeight="1" x14ac:dyDescent="0.55000000000000004">
      <c r="A419" s="163"/>
      <c r="B419" s="163"/>
      <c r="E419" t="s">
        <v>1070</v>
      </c>
      <c r="F419" s="152"/>
      <c r="G419" s="102">
        <v>7.11</v>
      </c>
      <c r="H419" s="83" t="s">
        <v>1071</v>
      </c>
      <c r="I419" s="152"/>
      <c r="J419" s="67" t="s">
        <v>113</v>
      </c>
      <c r="AU419" t="b">
        <f t="shared" si="120"/>
        <v>0</v>
      </c>
      <c r="AV419" t="b">
        <f t="shared" si="121"/>
        <v>0</v>
      </c>
      <c r="AW419" t="b">
        <f t="shared" si="122"/>
        <v>0</v>
      </c>
      <c r="AX419" t="b">
        <f t="shared" si="123"/>
        <v>0</v>
      </c>
      <c r="AY419" t="b">
        <f t="shared" si="124"/>
        <v>0</v>
      </c>
      <c r="AZ419" t="b">
        <f t="shared" si="125"/>
        <v>0</v>
      </c>
      <c r="BA419" t="b">
        <f t="shared" si="126"/>
        <v>0</v>
      </c>
      <c r="BB419" t="b">
        <f t="shared" si="127"/>
        <v>0</v>
      </c>
      <c r="BC419" t="b">
        <f t="shared" si="128"/>
        <v>0</v>
      </c>
      <c r="BD419" t="b">
        <f t="shared" si="129"/>
        <v>0</v>
      </c>
      <c r="BE419" t="b">
        <f t="shared" si="130"/>
        <v>0</v>
      </c>
      <c r="BF419" t="b">
        <f t="shared" si="131"/>
        <v>0</v>
      </c>
      <c r="BG419" t="b">
        <f t="shared" si="132"/>
        <v>0</v>
      </c>
      <c r="BH419" t="b">
        <f t="shared" si="133"/>
        <v>0</v>
      </c>
      <c r="BI419" t="b">
        <f t="shared" si="134"/>
        <v>0</v>
      </c>
      <c r="BJ419" t="b">
        <f t="shared" si="135"/>
        <v>0</v>
      </c>
      <c r="BK419" t="b">
        <f t="shared" si="136"/>
        <v>0</v>
      </c>
      <c r="BL419" t="b">
        <f t="shared" si="137"/>
        <v>0</v>
      </c>
      <c r="BM419" t="b">
        <f t="shared" si="138"/>
        <v>0</v>
      </c>
      <c r="BN419" t="b">
        <f t="shared" si="139"/>
        <v>0</v>
      </c>
    </row>
    <row r="420" spans="1:66" ht="14.2" customHeight="1" x14ac:dyDescent="0.55000000000000004">
      <c r="A420" s="163"/>
      <c r="B420" s="163"/>
      <c r="F420" s="152"/>
      <c r="G420" s="84">
        <v>8.1999999999999993</v>
      </c>
      <c r="H420" s="83" t="s">
        <v>1072</v>
      </c>
      <c r="I420" s="152"/>
      <c r="J420" s="67" t="s">
        <v>113</v>
      </c>
      <c r="K420" t="s">
        <v>1073</v>
      </c>
      <c r="AU420" t="b">
        <f t="shared" si="120"/>
        <v>0</v>
      </c>
      <c r="AV420" t="b">
        <f t="shared" si="121"/>
        <v>0</v>
      </c>
      <c r="AW420" t="b">
        <f t="shared" si="122"/>
        <v>0</v>
      </c>
      <c r="AX420" t="b">
        <f t="shared" si="123"/>
        <v>0</v>
      </c>
      <c r="AY420" t="b">
        <f t="shared" si="124"/>
        <v>0</v>
      </c>
      <c r="AZ420" t="b">
        <f t="shared" si="125"/>
        <v>0</v>
      </c>
      <c r="BA420" t="b">
        <f t="shared" si="126"/>
        <v>0</v>
      </c>
      <c r="BB420" t="b">
        <f t="shared" si="127"/>
        <v>0</v>
      </c>
      <c r="BC420" t="b">
        <f t="shared" si="128"/>
        <v>0</v>
      </c>
      <c r="BD420" t="b">
        <f t="shared" si="129"/>
        <v>0</v>
      </c>
      <c r="BE420" t="b">
        <f t="shared" si="130"/>
        <v>0</v>
      </c>
      <c r="BF420" t="b">
        <f t="shared" si="131"/>
        <v>0</v>
      </c>
      <c r="BG420" t="b">
        <f t="shared" si="132"/>
        <v>0</v>
      </c>
      <c r="BH420" t="b">
        <f t="shared" si="133"/>
        <v>0</v>
      </c>
      <c r="BI420" t="b">
        <f t="shared" si="134"/>
        <v>0</v>
      </c>
      <c r="BJ420" t="b">
        <f t="shared" si="135"/>
        <v>0</v>
      </c>
      <c r="BK420" t="b">
        <f t="shared" si="136"/>
        <v>0</v>
      </c>
      <c r="BL420" t="b">
        <f t="shared" si="137"/>
        <v>0</v>
      </c>
      <c r="BM420" t="b">
        <f t="shared" si="138"/>
        <v>0</v>
      </c>
      <c r="BN420" t="b">
        <f t="shared" si="139"/>
        <v>0</v>
      </c>
    </row>
    <row r="421" spans="1:66" ht="14.2" customHeight="1" x14ac:dyDescent="0.55000000000000004">
      <c r="A421" s="163"/>
      <c r="B421" s="163"/>
      <c r="F421" s="152"/>
      <c r="G421" s="84">
        <v>8.9</v>
      </c>
      <c r="H421" s="83" t="s">
        <v>1074</v>
      </c>
      <c r="I421" s="152"/>
      <c r="J421" s="62" t="s">
        <v>113</v>
      </c>
      <c r="AU421" t="b">
        <f t="shared" si="120"/>
        <v>0</v>
      </c>
      <c r="AV421" t="b">
        <f t="shared" si="121"/>
        <v>0</v>
      </c>
      <c r="AW421" t="b">
        <f t="shared" si="122"/>
        <v>0</v>
      </c>
      <c r="AX421" t="b">
        <f t="shared" si="123"/>
        <v>0</v>
      </c>
      <c r="AY421" t="b">
        <f t="shared" si="124"/>
        <v>0</v>
      </c>
      <c r="AZ421" t="b">
        <f t="shared" si="125"/>
        <v>0</v>
      </c>
      <c r="BA421" t="b">
        <f t="shared" si="126"/>
        <v>0</v>
      </c>
      <c r="BB421" t="b">
        <f t="shared" si="127"/>
        <v>0</v>
      </c>
      <c r="BC421" t="b">
        <f t="shared" si="128"/>
        <v>0</v>
      </c>
      <c r="BD421" t="b">
        <f t="shared" si="129"/>
        <v>0</v>
      </c>
      <c r="BE421" t="b">
        <f t="shared" si="130"/>
        <v>0</v>
      </c>
      <c r="BF421" t="b">
        <f t="shared" si="131"/>
        <v>0</v>
      </c>
      <c r="BG421" t="b">
        <f t="shared" si="132"/>
        <v>0</v>
      </c>
      <c r="BH421" t="b">
        <f t="shared" si="133"/>
        <v>0</v>
      </c>
      <c r="BI421" t="b">
        <f t="shared" si="134"/>
        <v>0</v>
      </c>
      <c r="BJ421" t="b">
        <f t="shared" si="135"/>
        <v>0</v>
      </c>
      <c r="BK421" t="b">
        <f t="shared" si="136"/>
        <v>0</v>
      </c>
      <c r="BL421" t="b">
        <f t="shared" si="137"/>
        <v>0</v>
      </c>
      <c r="BM421" t="b">
        <f t="shared" si="138"/>
        <v>0</v>
      </c>
      <c r="BN421" t="b">
        <f t="shared" si="139"/>
        <v>0</v>
      </c>
    </row>
    <row r="422" spans="1:66" ht="14.2" customHeight="1" x14ac:dyDescent="0.55000000000000004">
      <c r="A422" s="163">
        <v>96</v>
      </c>
      <c r="B422" s="163" t="s">
        <v>1075</v>
      </c>
      <c r="F422" s="152" t="s">
        <v>1076</v>
      </c>
      <c r="G422" s="160">
        <v>8.6999999999999993</v>
      </c>
      <c r="H422" s="152" t="s">
        <v>1077</v>
      </c>
      <c r="I422" s="152" t="s">
        <v>34</v>
      </c>
      <c r="J422" t="s">
        <v>1078</v>
      </c>
      <c r="M422" t="s">
        <v>108</v>
      </c>
      <c r="N422" t="s">
        <v>130</v>
      </c>
      <c r="O422" t="s">
        <v>131</v>
      </c>
      <c r="V422">
        <v>1.7370000000000001</v>
      </c>
      <c r="W422">
        <v>1.054</v>
      </c>
      <c r="X422">
        <v>0.86899999999999999</v>
      </c>
      <c r="AE422" t="s">
        <v>1842</v>
      </c>
      <c r="AF422" t="s">
        <v>1844</v>
      </c>
      <c r="AU422" t="b">
        <f t="shared" si="120"/>
        <v>0</v>
      </c>
      <c r="AV422" t="b">
        <f t="shared" si="121"/>
        <v>0</v>
      </c>
      <c r="AW422" t="b">
        <f t="shared" si="122"/>
        <v>0</v>
      </c>
      <c r="AX422" t="b">
        <f t="shared" si="123"/>
        <v>0</v>
      </c>
      <c r="AY422" t="b">
        <f t="shared" si="124"/>
        <v>0</v>
      </c>
      <c r="AZ422" t="b">
        <f t="shared" si="125"/>
        <v>0</v>
      </c>
      <c r="BA422" t="b">
        <f t="shared" si="126"/>
        <v>0</v>
      </c>
      <c r="BB422">
        <f t="shared" si="127"/>
        <v>1.7370000000000001</v>
      </c>
      <c r="BC422" t="b">
        <f t="shared" si="128"/>
        <v>0</v>
      </c>
      <c r="BD422" t="b">
        <f t="shared" si="129"/>
        <v>0</v>
      </c>
      <c r="BE422" t="b">
        <f t="shared" si="130"/>
        <v>0</v>
      </c>
      <c r="BF422" t="b">
        <f t="shared" si="131"/>
        <v>0</v>
      </c>
      <c r="BG422" t="b">
        <f t="shared" si="132"/>
        <v>0</v>
      </c>
      <c r="BH422">
        <f t="shared" si="133"/>
        <v>1.054</v>
      </c>
      <c r="BI422">
        <f t="shared" si="134"/>
        <v>0.86899999999999999</v>
      </c>
      <c r="BJ422" t="b">
        <f t="shared" si="135"/>
        <v>0</v>
      </c>
      <c r="BK422" t="b">
        <f t="shared" si="136"/>
        <v>0</v>
      </c>
      <c r="BL422" t="b">
        <f t="shared" si="137"/>
        <v>0</v>
      </c>
      <c r="BM422" t="b">
        <f t="shared" si="138"/>
        <v>0</v>
      </c>
      <c r="BN422" t="b">
        <f t="shared" si="139"/>
        <v>0</v>
      </c>
    </row>
    <row r="423" spans="1:66" ht="14.2" customHeight="1" x14ac:dyDescent="0.55000000000000004">
      <c r="A423" s="163"/>
      <c r="B423" s="163"/>
      <c r="F423" s="152"/>
      <c r="G423" s="160"/>
      <c r="H423" s="152"/>
      <c r="I423" s="152"/>
      <c r="J423" t="s">
        <v>1079</v>
      </c>
      <c r="M423" t="s">
        <v>99</v>
      </c>
      <c r="N423" t="s">
        <v>60</v>
      </c>
      <c r="O423" t="s">
        <v>104</v>
      </c>
      <c r="P423" t="s">
        <v>71</v>
      </c>
      <c r="V423">
        <v>1.9470000000000001</v>
      </c>
      <c r="W423">
        <v>0.78900000000000003</v>
      </c>
      <c r="X423">
        <v>0.75</v>
      </c>
      <c r="Y423">
        <v>1.0660000000000001</v>
      </c>
      <c r="AE423" t="s">
        <v>1842</v>
      </c>
      <c r="AF423" t="s">
        <v>1844</v>
      </c>
      <c r="AG423" t="s">
        <v>1846</v>
      </c>
      <c r="AH423" t="s">
        <v>1846</v>
      </c>
      <c r="AU423" t="b">
        <f t="shared" si="120"/>
        <v>0</v>
      </c>
      <c r="AV423" t="b">
        <f t="shared" si="121"/>
        <v>0</v>
      </c>
      <c r="AW423">
        <f t="shared" si="122"/>
        <v>1.9470000000000001</v>
      </c>
      <c r="AX423" t="b">
        <f t="shared" si="123"/>
        <v>0</v>
      </c>
      <c r="AY423" t="b">
        <f t="shared" si="124"/>
        <v>0</v>
      </c>
      <c r="AZ423" t="b">
        <f t="shared" si="125"/>
        <v>0</v>
      </c>
      <c r="BA423" t="b">
        <f t="shared" si="126"/>
        <v>0</v>
      </c>
      <c r="BB423" t="b">
        <f t="shared" si="127"/>
        <v>0</v>
      </c>
      <c r="BC423" t="b">
        <f t="shared" si="128"/>
        <v>0</v>
      </c>
      <c r="BD423" t="b">
        <f t="shared" si="129"/>
        <v>0</v>
      </c>
      <c r="BE423" t="b">
        <f t="shared" si="130"/>
        <v>0</v>
      </c>
      <c r="BF423" t="b">
        <f t="shared" si="131"/>
        <v>0</v>
      </c>
      <c r="BG423" t="b">
        <f t="shared" si="132"/>
        <v>0</v>
      </c>
      <c r="BH423" t="b">
        <f t="shared" si="133"/>
        <v>0</v>
      </c>
      <c r="BI423" t="b">
        <f t="shared" si="134"/>
        <v>0</v>
      </c>
      <c r="BJ423" t="b">
        <f t="shared" si="135"/>
        <v>0</v>
      </c>
      <c r="BK423" t="b">
        <f t="shared" si="136"/>
        <v>0</v>
      </c>
      <c r="BL423">
        <f t="shared" si="137"/>
        <v>0.78900000000000003</v>
      </c>
      <c r="BM423">
        <f t="shared" si="138"/>
        <v>0.75</v>
      </c>
      <c r="BN423">
        <f t="shared" si="139"/>
        <v>1.0660000000000001</v>
      </c>
    </row>
    <row r="424" spans="1:66" ht="14.2" customHeight="1" x14ac:dyDescent="0.55000000000000004">
      <c r="A424" s="163"/>
      <c r="B424" s="163"/>
      <c r="F424" s="152"/>
      <c r="G424" s="160">
        <v>8.8000000000000007</v>
      </c>
      <c r="H424" s="152" t="s">
        <v>1080</v>
      </c>
      <c r="I424" s="152"/>
      <c r="J424" t="s">
        <v>1081</v>
      </c>
      <c r="M424" t="s">
        <v>99</v>
      </c>
      <c r="N424" t="s">
        <v>60</v>
      </c>
      <c r="O424" t="s">
        <v>104</v>
      </c>
      <c r="P424" t="s">
        <v>71</v>
      </c>
      <c r="V424">
        <v>2.5259999999999998</v>
      </c>
      <c r="W424">
        <v>1.159</v>
      </c>
      <c r="X424">
        <v>1.0009999999999999</v>
      </c>
      <c r="Y424">
        <v>1.4750000000000001</v>
      </c>
      <c r="AE424" t="s">
        <v>1842</v>
      </c>
      <c r="AF424" t="s">
        <v>1861</v>
      </c>
      <c r="AG424" t="s">
        <v>1861</v>
      </c>
      <c r="AU424" t="b">
        <f t="shared" si="120"/>
        <v>0</v>
      </c>
      <c r="AV424" t="b">
        <f t="shared" si="121"/>
        <v>0</v>
      </c>
      <c r="AW424">
        <f t="shared" si="122"/>
        <v>2.5259999999999998</v>
      </c>
      <c r="AX424" t="b">
        <f t="shared" si="123"/>
        <v>0</v>
      </c>
      <c r="AY424" t="b">
        <f t="shared" si="124"/>
        <v>0</v>
      </c>
      <c r="AZ424" t="b">
        <f t="shared" si="125"/>
        <v>0</v>
      </c>
      <c r="BA424" t="b">
        <f t="shared" si="126"/>
        <v>0</v>
      </c>
      <c r="BB424" t="b">
        <f t="shared" si="127"/>
        <v>0</v>
      </c>
      <c r="BC424" t="b">
        <f t="shared" si="128"/>
        <v>0</v>
      </c>
      <c r="BD424" t="b">
        <f t="shared" si="129"/>
        <v>0</v>
      </c>
      <c r="BE424" t="b">
        <f t="shared" si="130"/>
        <v>0</v>
      </c>
      <c r="BF424" t="b">
        <f t="shared" si="131"/>
        <v>0</v>
      </c>
      <c r="BG424" t="b">
        <f t="shared" si="132"/>
        <v>0</v>
      </c>
      <c r="BH424" t="b">
        <f t="shared" si="133"/>
        <v>0</v>
      </c>
      <c r="BI424" t="b">
        <f t="shared" si="134"/>
        <v>0</v>
      </c>
      <c r="BJ424" t="b">
        <f t="shared" si="135"/>
        <v>0</v>
      </c>
      <c r="BK424" t="b">
        <f t="shared" si="136"/>
        <v>0</v>
      </c>
      <c r="BL424">
        <f t="shared" si="137"/>
        <v>1.159</v>
      </c>
      <c r="BM424">
        <f t="shared" si="138"/>
        <v>1.0009999999999999</v>
      </c>
      <c r="BN424">
        <f t="shared" si="139"/>
        <v>1.4750000000000001</v>
      </c>
    </row>
    <row r="425" spans="1:66" ht="14.2" customHeight="1" x14ac:dyDescent="0.55000000000000004">
      <c r="A425" s="163"/>
      <c r="B425" s="163"/>
      <c r="E425" t="s">
        <v>1082</v>
      </c>
      <c r="F425" s="152"/>
      <c r="G425" s="160"/>
      <c r="H425" s="152"/>
      <c r="I425" s="152"/>
      <c r="J425" t="s">
        <v>1083</v>
      </c>
      <c r="M425" t="s">
        <v>130</v>
      </c>
      <c r="N425" t="s">
        <v>93</v>
      </c>
      <c r="O425" t="s">
        <v>131</v>
      </c>
      <c r="V425">
        <v>0.52900000000000003</v>
      </c>
      <c r="W425">
        <v>0.84399999999999997</v>
      </c>
      <c r="X425">
        <v>2.0529999999999999</v>
      </c>
      <c r="AU425" t="b">
        <f t="shared" si="120"/>
        <v>0</v>
      </c>
      <c r="AV425" t="b">
        <f t="shared" si="121"/>
        <v>0</v>
      </c>
      <c r="AW425" t="b">
        <f t="shared" si="122"/>
        <v>0</v>
      </c>
      <c r="AX425" t="b">
        <f t="shared" si="123"/>
        <v>0</v>
      </c>
      <c r="AY425" t="b">
        <f t="shared" si="124"/>
        <v>0</v>
      </c>
      <c r="AZ425" t="b">
        <f t="shared" si="125"/>
        <v>0</v>
      </c>
      <c r="BA425" t="b">
        <f t="shared" si="126"/>
        <v>0</v>
      </c>
      <c r="BB425" t="b">
        <f t="shared" si="127"/>
        <v>0</v>
      </c>
      <c r="BC425" t="b">
        <f t="shared" si="128"/>
        <v>0</v>
      </c>
      <c r="BD425" t="b">
        <f t="shared" si="129"/>
        <v>0</v>
      </c>
      <c r="BE425" t="b">
        <f t="shared" si="130"/>
        <v>0</v>
      </c>
      <c r="BF425" t="b">
        <f t="shared" si="131"/>
        <v>0</v>
      </c>
      <c r="BG425">
        <f t="shared" si="132"/>
        <v>0.84399999999999997</v>
      </c>
      <c r="BH425">
        <f t="shared" si="133"/>
        <v>0.52900000000000003</v>
      </c>
      <c r="BI425">
        <f t="shared" si="134"/>
        <v>2.0529999999999999</v>
      </c>
      <c r="BJ425" t="b">
        <f t="shared" si="135"/>
        <v>0</v>
      </c>
      <c r="BK425" t="b">
        <f t="shared" si="136"/>
        <v>0</v>
      </c>
      <c r="BL425" t="b">
        <f t="shared" si="137"/>
        <v>0</v>
      </c>
      <c r="BM425" t="b">
        <f t="shared" si="138"/>
        <v>0</v>
      </c>
      <c r="BN425" t="b">
        <f t="shared" si="139"/>
        <v>0</v>
      </c>
    </row>
    <row r="426" spans="1:66" ht="14.2" customHeight="1" x14ac:dyDescent="0.55000000000000004">
      <c r="A426" s="163"/>
      <c r="B426" s="163"/>
      <c r="F426" s="152"/>
      <c r="G426" s="160">
        <v>9.4</v>
      </c>
      <c r="H426" s="152" t="s">
        <v>1084</v>
      </c>
      <c r="I426" s="152"/>
      <c r="J426" t="s">
        <v>1085</v>
      </c>
      <c r="M426" t="s">
        <v>98</v>
      </c>
      <c r="N426" t="s">
        <v>99</v>
      </c>
      <c r="O426" t="s">
        <v>60</v>
      </c>
      <c r="P426" t="s">
        <v>104</v>
      </c>
      <c r="Q426" t="s">
        <v>71</v>
      </c>
      <c r="V426">
        <v>1.264</v>
      </c>
      <c r="W426">
        <v>2</v>
      </c>
      <c r="X426">
        <v>1</v>
      </c>
      <c r="Y426">
        <v>1.2629999999999999</v>
      </c>
      <c r="Z426">
        <v>1.369</v>
      </c>
      <c r="AE426" t="s">
        <v>1842</v>
      </c>
      <c r="AF426" t="s">
        <v>1842</v>
      </c>
      <c r="AG426" t="s">
        <v>1846</v>
      </c>
      <c r="AH426" t="s">
        <v>1846</v>
      </c>
      <c r="AI426" t="s">
        <v>1846</v>
      </c>
      <c r="AN426" t="s">
        <v>1086</v>
      </c>
      <c r="AU426" t="b">
        <f t="shared" si="120"/>
        <v>0</v>
      </c>
      <c r="AV426">
        <f t="shared" si="121"/>
        <v>1.264</v>
      </c>
      <c r="AW426">
        <f t="shared" si="122"/>
        <v>2</v>
      </c>
      <c r="AX426" t="b">
        <f t="shared" si="123"/>
        <v>0</v>
      </c>
      <c r="AY426" t="b">
        <f t="shared" si="124"/>
        <v>0</v>
      </c>
      <c r="AZ426" t="b">
        <f t="shared" si="125"/>
        <v>0</v>
      </c>
      <c r="BA426" t="b">
        <f t="shared" si="126"/>
        <v>0</v>
      </c>
      <c r="BB426" t="b">
        <f t="shared" si="127"/>
        <v>0</v>
      </c>
      <c r="BC426" t="b">
        <f t="shared" si="128"/>
        <v>0</v>
      </c>
      <c r="BD426" t="b">
        <f t="shared" si="129"/>
        <v>0</v>
      </c>
      <c r="BE426" t="b">
        <f t="shared" si="130"/>
        <v>0</v>
      </c>
      <c r="BF426" t="b">
        <f t="shared" si="131"/>
        <v>0</v>
      </c>
      <c r="BG426" t="b">
        <f t="shared" si="132"/>
        <v>0</v>
      </c>
      <c r="BH426" t="b">
        <f t="shared" si="133"/>
        <v>0</v>
      </c>
      <c r="BI426" t="b">
        <f t="shared" si="134"/>
        <v>0</v>
      </c>
      <c r="BJ426" t="b">
        <f t="shared" si="135"/>
        <v>0</v>
      </c>
      <c r="BK426" t="b">
        <f t="shared" si="136"/>
        <v>0</v>
      </c>
      <c r="BL426">
        <f t="shared" si="137"/>
        <v>1</v>
      </c>
      <c r="BM426">
        <f t="shared" si="138"/>
        <v>1.2629999999999999</v>
      </c>
      <c r="BN426">
        <f t="shared" si="139"/>
        <v>1.369</v>
      </c>
    </row>
    <row r="427" spans="1:66" ht="14.2" customHeight="1" x14ac:dyDescent="0.55000000000000004">
      <c r="A427" s="163"/>
      <c r="B427" s="163"/>
      <c r="F427" s="152"/>
      <c r="G427" s="160"/>
      <c r="H427" s="152"/>
      <c r="I427" s="152"/>
      <c r="J427" t="s">
        <v>1087</v>
      </c>
      <c r="M427" t="s">
        <v>131</v>
      </c>
      <c r="N427" t="s">
        <v>130</v>
      </c>
      <c r="V427">
        <v>1.474</v>
      </c>
      <c r="W427">
        <v>1.4750000000000001</v>
      </c>
      <c r="AU427" t="b">
        <f t="shared" si="120"/>
        <v>0</v>
      </c>
      <c r="AV427" t="b">
        <f t="shared" si="121"/>
        <v>0</v>
      </c>
      <c r="AW427" t="b">
        <f t="shared" si="122"/>
        <v>0</v>
      </c>
      <c r="AX427" t="b">
        <f t="shared" si="123"/>
        <v>0</v>
      </c>
      <c r="AY427" t="b">
        <f t="shared" si="124"/>
        <v>0</v>
      </c>
      <c r="AZ427" t="b">
        <f t="shared" si="125"/>
        <v>0</v>
      </c>
      <c r="BA427" t="b">
        <f t="shared" si="126"/>
        <v>0</v>
      </c>
      <c r="BB427" t="b">
        <f t="shared" si="127"/>
        <v>0</v>
      </c>
      <c r="BC427" t="b">
        <f t="shared" si="128"/>
        <v>0</v>
      </c>
      <c r="BD427" t="b">
        <f t="shared" si="129"/>
        <v>0</v>
      </c>
      <c r="BE427" t="b">
        <f t="shared" si="130"/>
        <v>0</v>
      </c>
      <c r="BF427" t="b">
        <f t="shared" si="131"/>
        <v>0</v>
      </c>
      <c r="BG427" t="b">
        <f t="shared" si="132"/>
        <v>0</v>
      </c>
      <c r="BH427">
        <f t="shared" si="133"/>
        <v>1.4750000000000001</v>
      </c>
      <c r="BI427">
        <f t="shared" si="134"/>
        <v>1.474</v>
      </c>
      <c r="BJ427" t="b">
        <f t="shared" si="135"/>
        <v>0</v>
      </c>
      <c r="BK427" t="b">
        <f t="shared" si="136"/>
        <v>0</v>
      </c>
      <c r="BL427" t="b">
        <f t="shared" si="137"/>
        <v>0</v>
      </c>
      <c r="BM427" t="b">
        <f t="shared" si="138"/>
        <v>0</v>
      </c>
      <c r="BN427" t="b">
        <f t="shared" si="139"/>
        <v>0</v>
      </c>
    </row>
    <row r="428" spans="1:66" ht="14.2" customHeight="1" x14ac:dyDescent="0.55000000000000004">
      <c r="B428" t="s">
        <v>1088</v>
      </c>
      <c r="F428" s="83" t="s">
        <v>1089</v>
      </c>
      <c r="G428" s="102">
        <v>7.8</v>
      </c>
      <c r="H428" s="83" t="s">
        <v>1090</v>
      </c>
      <c r="I428" s="83" t="s">
        <v>34</v>
      </c>
      <c r="J428" s="67" t="s">
        <v>113</v>
      </c>
      <c r="AU428" t="b">
        <f t="shared" si="120"/>
        <v>0</v>
      </c>
      <c r="AV428" t="b">
        <f t="shared" si="121"/>
        <v>0</v>
      </c>
      <c r="AW428" t="b">
        <f t="shared" si="122"/>
        <v>0</v>
      </c>
      <c r="AX428" t="b">
        <f t="shared" si="123"/>
        <v>0</v>
      </c>
      <c r="AY428" t="b">
        <f t="shared" si="124"/>
        <v>0</v>
      </c>
      <c r="AZ428" t="b">
        <f t="shared" si="125"/>
        <v>0</v>
      </c>
      <c r="BA428" t="b">
        <f t="shared" si="126"/>
        <v>0</v>
      </c>
      <c r="BB428" t="b">
        <f t="shared" si="127"/>
        <v>0</v>
      </c>
      <c r="BC428" t="b">
        <f t="shared" si="128"/>
        <v>0</v>
      </c>
      <c r="BD428" t="b">
        <f t="shared" si="129"/>
        <v>0</v>
      </c>
      <c r="BE428" t="b">
        <f t="shared" si="130"/>
        <v>0</v>
      </c>
      <c r="BF428" t="b">
        <f t="shared" si="131"/>
        <v>0</v>
      </c>
      <c r="BG428" t="b">
        <f t="shared" si="132"/>
        <v>0</v>
      </c>
      <c r="BH428" t="b">
        <f t="shared" si="133"/>
        <v>0</v>
      </c>
      <c r="BI428" t="b">
        <f t="shared" si="134"/>
        <v>0</v>
      </c>
      <c r="BJ428" t="b">
        <f t="shared" si="135"/>
        <v>0</v>
      </c>
      <c r="BK428" t="b">
        <f t="shared" si="136"/>
        <v>0</v>
      </c>
      <c r="BL428" t="b">
        <f t="shared" si="137"/>
        <v>0</v>
      </c>
      <c r="BM428" t="b">
        <f t="shared" si="138"/>
        <v>0</v>
      </c>
      <c r="BN428" t="b">
        <f t="shared" si="139"/>
        <v>0</v>
      </c>
    </row>
    <row r="429" spans="1:66" ht="14.2" customHeight="1" x14ac:dyDescent="0.55000000000000004">
      <c r="A429" s="163">
        <v>97</v>
      </c>
      <c r="B429" s="170" t="s">
        <v>1091</v>
      </c>
      <c r="C429" s="36"/>
      <c r="D429" s="36"/>
      <c r="E429" s="36" t="s">
        <v>1092</v>
      </c>
      <c r="F429" s="171" t="s">
        <v>1093</v>
      </c>
      <c r="G429" s="156">
        <v>5.0999999999999996</v>
      </c>
      <c r="H429" s="152" t="s">
        <v>1094</v>
      </c>
      <c r="I429" s="152" t="s">
        <v>475</v>
      </c>
      <c r="J429" t="s">
        <v>1095</v>
      </c>
      <c r="M429" t="s">
        <v>60</v>
      </c>
      <c r="V429">
        <v>0.94699999999999995</v>
      </c>
      <c r="AE429" t="s">
        <v>1846</v>
      </c>
      <c r="AU429" t="b">
        <f t="shared" si="120"/>
        <v>0</v>
      </c>
      <c r="AV429" t="b">
        <f t="shared" si="121"/>
        <v>0</v>
      </c>
      <c r="AW429" t="b">
        <f t="shared" si="122"/>
        <v>0</v>
      </c>
      <c r="AX429" t="b">
        <f t="shared" si="123"/>
        <v>0</v>
      </c>
      <c r="AY429" t="b">
        <f t="shared" si="124"/>
        <v>0</v>
      </c>
      <c r="AZ429" t="b">
        <f t="shared" si="125"/>
        <v>0</v>
      </c>
      <c r="BA429" t="b">
        <f t="shared" si="126"/>
        <v>0</v>
      </c>
      <c r="BB429" t="b">
        <f t="shared" si="127"/>
        <v>0</v>
      </c>
      <c r="BC429" t="b">
        <f t="shared" si="128"/>
        <v>0</v>
      </c>
      <c r="BD429" t="b">
        <f t="shared" si="129"/>
        <v>0</v>
      </c>
      <c r="BE429" t="b">
        <f t="shared" si="130"/>
        <v>0</v>
      </c>
      <c r="BF429" t="b">
        <f t="shared" si="131"/>
        <v>0</v>
      </c>
      <c r="BG429" t="b">
        <f t="shared" si="132"/>
        <v>0</v>
      </c>
      <c r="BH429" t="b">
        <f t="shared" si="133"/>
        <v>0</v>
      </c>
      <c r="BI429" t="b">
        <f t="shared" si="134"/>
        <v>0</v>
      </c>
      <c r="BJ429" t="b">
        <f t="shared" si="135"/>
        <v>0</v>
      </c>
      <c r="BK429" t="b">
        <f t="shared" si="136"/>
        <v>0</v>
      </c>
      <c r="BL429">
        <f t="shared" si="137"/>
        <v>0.94699999999999995</v>
      </c>
      <c r="BM429" t="b">
        <f t="shared" si="138"/>
        <v>0</v>
      </c>
      <c r="BN429" t="b">
        <f t="shared" si="139"/>
        <v>0</v>
      </c>
    </row>
    <row r="430" spans="1:66" ht="14.2" customHeight="1" x14ac:dyDescent="0.55000000000000004">
      <c r="A430" s="163"/>
      <c r="B430" s="170"/>
      <c r="C430" s="36"/>
      <c r="D430" s="36"/>
      <c r="E430" s="36"/>
      <c r="F430" s="171"/>
      <c r="G430" s="156"/>
      <c r="H430" s="152"/>
      <c r="I430" s="152"/>
      <c r="J430" t="s">
        <v>1096</v>
      </c>
      <c r="M430" t="s">
        <v>92</v>
      </c>
      <c r="N430" t="s">
        <v>93</v>
      </c>
      <c r="V430">
        <v>1.2110000000000001</v>
      </c>
      <c r="W430">
        <v>1.4750000000000001</v>
      </c>
      <c r="AE430" t="s">
        <v>1844</v>
      </c>
      <c r="AF430" t="s">
        <v>1844</v>
      </c>
      <c r="AU430" t="b">
        <f t="shared" si="120"/>
        <v>0</v>
      </c>
      <c r="AV430" t="b">
        <f t="shared" si="121"/>
        <v>0</v>
      </c>
      <c r="AW430" t="b">
        <f t="shared" si="122"/>
        <v>0</v>
      </c>
      <c r="AX430" t="b">
        <f t="shared" si="123"/>
        <v>0</v>
      </c>
      <c r="AY430" t="b">
        <f t="shared" si="124"/>
        <v>0</v>
      </c>
      <c r="AZ430" t="b">
        <f t="shared" si="125"/>
        <v>0</v>
      </c>
      <c r="BA430" t="b">
        <f t="shared" si="126"/>
        <v>0</v>
      </c>
      <c r="BB430" t="b">
        <f t="shared" si="127"/>
        <v>0</v>
      </c>
      <c r="BC430" t="b">
        <f t="shared" si="128"/>
        <v>0</v>
      </c>
      <c r="BD430" t="b">
        <f t="shared" si="129"/>
        <v>0</v>
      </c>
      <c r="BE430" t="b">
        <f t="shared" si="130"/>
        <v>0</v>
      </c>
      <c r="BF430">
        <f t="shared" si="131"/>
        <v>1.2110000000000001</v>
      </c>
      <c r="BG430">
        <f t="shared" si="132"/>
        <v>1.4750000000000001</v>
      </c>
      <c r="BH430" t="b">
        <f t="shared" si="133"/>
        <v>0</v>
      </c>
      <c r="BI430" t="b">
        <f t="shared" si="134"/>
        <v>0</v>
      </c>
      <c r="BJ430" t="b">
        <f t="shared" si="135"/>
        <v>0</v>
      </c>
      <c r="BK430" t="b">
        <f t="shared" si="136"/>
        <v>0</v>
      </c>
      <c r="BL430" t="b">
        <f t="shared" si="137"/>
        <v>0</v>
      </c>
      <c r="BM430" t="b">
        <f t="shared" si="138"/>
        <v>0</v>
      </c>
      <c r="BN430" t="b">
        <f t="shared" si="139"/>
        <v>0</v>
      </c>
    </row>
    <row r="431" spans="1:66" ht="14.2" customHeight="1" x14ac:dyDescent="0.55000000000000004">
      <c r="A431" s="163">
        <v>98</v>
      </c>
      <c r="B431" s="163" t="s">
        <v>1097</v>
      </c>
      <c r="F431" s="152" t="s">
        <v>1098</v>
      </c>
      <c r="G431" s="160">
        <v>5.8</v>
      </c>
      <c r="H431" s="152" t="s">
        <v>1099</v>
      </c>
      <c r="I431" s="152" t="s">
        <v>39</v>
      </c>
      <c r="J431" t="s">
        <v>1100</v>
      </c>
      <c r="M431" t="s">
        <v>108</v>
      </c>
      <c r="N431" t="s">
        <v>155</v>
      </c>
      <c r="O431" t="s">
        <v>93</v>
      </c>
      <c r="P431" t="s">
        <v>130</v>
      </c>
      <c r="Q431" t="s">
        <v>131</v>
      </c>
      <c r="V431">
        <v>1.3420000000000001</v>
      </c>
      <c r="W431">
        <v>1.5009999999999999</v>
      </c>
      <c r="X431">
        <v>1.343</v>
      </c>
      <c r="Y431">
        <v>1.145</v>
      </c>
      <c r="Z431">
        <v>0.63300000000000001</v>
      </c>
      <c r="AF431" t="s">
        <v>1844</v>
      </c>
      <c r="AG431" t="s">
        <v>1844</v>
      </c>
      <c r="AH431" t="s">
        <v>1862</v>
      </c>
      <c r="AI431" t="s">
        <v>1862</v>
      </c>
      <c r="AU431" t="b">
        <f t="shared" si="120"/>
        <v>0</v>
      </c>
      <c r="AV431" t="b">
        <f t="shared" si="121"/>
        <v>0</v>
      </c>
      <c r="AW431" t="b">
        <f t="shared" si="122"/>
        <v>0</v>
      </c>
      <c r="AX431" t="b">
        <f t="shared" si="123"/>
        <v>0</v>
      </c>
      <c r="AY431" t="b">
        <f t="shared" si="124"/>
        <v>0</v>
      </c>
      <c r="AZ431" t="b">
        <f t="shared" si="125"/>
        <v>0</v>
      </c>
      <c r="BA431" t="b">
        <f t="shared" si="126"/>
        <v>0</v>
      </c>
      <c r="BB431">
        <f t="shared" si="127"/>
        <v>1.3420000000000001</v>
      </c>
      <c r="BC431" t="b">
        <f t="shared" si="128"/>
        <v>0</v>
      </c>
      <c r="BD431">
        <f t="shared" si="129"/>
        <v>1.5009999999999999</v>
      </c>
      <c r="BE431" t="b">
        <f t="shared" si="130"/>
        <v>0</v>
      </c>
      <c r="BF431" t="b">
        <f t="shared" si="131"/>
        <v>0</v>
      </c>
      <c r="BG431">
        <f t="shared" si="132"/>
        <v>1.343</v>
      </c>
      <c r="BH431">
        <f t="shared" si="133"/>
        <v>1.145</v>
      </c>
      <c r="BI431">
        <f t="shared" si="134"/>
        <v>0.63300000000000001</v>
      </c>
      <c r="BJ431" t="b">
        <f t="shared" si="135"/>
        <v>0</v>
      </c>
      <c r="BK431" t="b">
        <f t="shared" si="136"/>
        <v>0</v>
      </c>
      <c r="BL431" t="b">
        <f t="shared" si="137"/>
        <v>0</v>
      </c>
      <c r="BM431" t="b">
        <f t="shared" si="138"/>
        <v>0</v>
      </c>
      <c r="BN431" t="b">
        <f t="shared" si="139"/>
        <v>0</v>
      </c>
    </row>
    <row r="432" spans="1:66" ht="14.2" customHeight="1" x14ac:dyDescent="0.55000000000000004">
      <c r="A432" s="163"/>
      <c r="B432" s="163"/>
      <c r="F432" s="152"/>
      <c r="G432" s="160"/>
      <c r="H432" s="152"/>
      <c r="I432" s="152"/>
      <c r="J432" t="s">
        <v>1101</v>
      </c>
      <c r="M432" t="s">
        <v>98</v>
      </c>
      <c r="N432" t="s">
        <v>99</v>
      </c>
      <c r="O432" t="s">
        <v>70</v>
      </c>
      <c r="P432" t="s">
        <v>60</v>
      </c>
      <c r="Q432" t="s">
        <v>104</v>
      </c>
      <c r="R432" t="s">
        <v>71</v>
      </c>
      <c r="V432">
        <v>2</v>
      </c>
      <c r="W432">
        <v>1.054</v>
      </c>
      <c r="X432">
        <v>1.0009999999999999</v>
      </c>
      <c r="Y432">
        <v>1.8420000000000001</v>
      </c>
      <c r="Z432">
        <v>1.738</v>
      </c>
      <c r="AA432">
        <v>1.054</v>
      </c>
      <c r="AH432" t="s">
        <v>1844</v>
      </c>
      <c r="AI432" t="s">
        <v>1844</v>
      </c>
      <c r="AJ432" t="s">
        <v>1844</v>
      </c>
      <c r="AU432" t="b">
        <f t="shared" si="120"/>
        <v>0</v>
      </c>
      <c r="AV432">
        <f t="shared" si="121"/>
        <v>2</v>
      </c>
      <c r="AW432">
        <f t="shared" si="122"/>
        <v>1.054</v>
      </c>
      <c r="AX432">
        <f t="shared" si="123"/>
        <v>1.0009999999999999</v>
      </c>
      <c r="AY432" t="b">
        <f t="shared" si="124"/>
        <v>0</v>
      </c>
      <c r="AZ432" t="b">
        <f t="shared" si="125"/>
        <v>0</v>
      </c>
      <c r="BA432" t="b">
        <f t="shared" si="126"/>
        <v>0</v>
      </c>
      <c r="BB432" t="b">
        <f t="shared" si="127"/>
        <v>0</v>
      </c>
      <c r="BC432" t="b">
        <f t="shared" si="128"/>
        <v>0</v>
      </c>
      <c r="BD432" t="b">
        <f t="shared" si="129"/>
        <v>0</v>
      </c>
      <c r="BE432" t="b">
        <f t="shared" si="130"/>
        <v>0</v>
      </c>
      <c r="BF432" t="b">
        <f t="shared" si="131"/>
        <v>0</v>
      </c>
      <c r="BG432" t="b">
        <f t="shared" si="132"/>
        <v>0</v>
      </c>
      <c r="BH432" t="b">
        <f t="shared" si="133"/>
        <v>0</v>
      </c>
      <c r="BI432" t="b">
        <f t="shared" si="134"/>
        <v>0</v>
      </c>
      <c r="BJ432" t="b">
        <f t="shared" si="135"/>
        <v>0</v>
      </c>
      <c r="BK432" t="b">
        <f t="shared" si="136"/>
        <v>0</v>
      </c>
      <c r="BL432">
        <f t="shared" si="137"/>
        <v>1.8420000000000001</v>
      </c>
      <c r="BM432">
        <f t="shared" si="138"/>
        <v>1.738</v>
      </c>
      <c r="BN432">
        <f t="shared" si="139"/>
        <v>1.054</v>
      </c>
    </row>
    <row r="433" spans="1:66" ht="14.2" customHeight="1" x14ac:dyDescent="0.55000000000000004">
      <c r="A433" s="163"/>
      <c r="B433" s="163"/>
      <c r="F433" s="152"/>
      <c r="G433" s="160">
        <v>7.5</v>
      </c>
      <c r="H433" s="152" t="s">
        <v>1102</v>
      </c>
      <c r="I433" s="152"/>
      <c r="J433" t="s">
        <v>1103</v>
      </c>
      <c r="M433" t="s">
        <v>98</v>
      </c>
      <c r="N433" t="s">
        <v>99</v>
      </c>
      <c r="O433" t="s">
        <v>70</v>
      </c>
      <c r="P433" t="s">
        <v>69</v>
      </c>
      <c r="Q433" t="s">
        <v>97</v>
      </c>
      <c r="R433" t="s">
        <v>60</v>
      </c>
      <c r="S433" t="s">
        <v>104</v>
      </c>
      <c r="T433" t="s">
        <v>71</v>
      </c>
      <c r="V433">
        <v>2.0529999999999999</v>
      </c>
      <c r="W433">
        <v>1.4750000000000001</v>
      </c>
      <c r="X433">
        <v>1.3680000000000001</v>
      </c>
      <c r="Y433">
        <v>1.7889999999999999</v>
      </c>
      <c r="Z433">
        <v>1.0009999999999999</v>
      </c>
      <c r="AA433">
        <v>1.58</v>
      </c>
      <c r="AB433">
        <v>1.2629999999999999</v>
      </c>
      <c r="AC433">
        <v>1.4219999999999999</v>
      </c>
      <c r="AI433" t="s">
        <v>1842</v>
      </c>
      <c r="AJ433" t="s">
        <v>1842</v>
      </c>
      <c r="AK433" t="s">
        <v>1842</v>
      </c>
      <c r="AL433" t="s">
        <v>1842</v>
      </c>
      <c r="AU433" t="b">
        <f t="shared" si="120"/>
        <v>0</v>
      </c>
      <c r="AV433">
        <f t="shared" si="121"/>
        <v>2.0529999999999999</v>
      </c>
      <c r="AW433">
        <f t="shared" si="122"/>
        <v>1.4750000000000001</v>
      </c>
      <c r="AX433">
        <f t="shared" si="123"/>
        <v>1.3680000000000001</v>
      </c>
      <c r="AY433">
        <f t="shared" si="124"/>
        <v>1.7889999999999999</v>
      </c>
      <c r="AZ433" t="b">
        <f t="shared" si="125"/>
        <v>0</v>
      </c>
      <c r="BA433" t="b">
        <f t="shared" si="126"/>
        <v>0</v>
      </c>
      <c r="BB433" t="b">
        <f t="shared" si="127"/>
        <v>0</v>
      </c>
      <c r="BC433" t="b">
        <f t="shared" si="128"/>
        <v>0</v>
      </c>
      <c r="BD433" t="b">
        <f t="shared" si="129"/>
        <v>0</v>
      </c>
      <c r="BE433" t="b">
        <f t="shared" si="130"/>
        <v>0</v>
      </c>
      <c r="BF433" t="b">
        <f t="shared" si="131"/>
        <v>0</v>
      </c>
      <c r="BG433" t="b">
        <f t="shared" si="132"/>
        <v>0</v>
      </c>
      <c r="BH433" t="b">
        <f t="shared" si="133"/>
        <v>0</v>
      </c>
      <c r="BI433" t="b">
        <f t="shared" si="134"/>
        <v>0</v>
      </c>
      <c r="BJ433" t="b">
        <f t="shared" si="135"/>
        <v>0</v>
      </c>
      <c r="BK433">
        <f t="shared" si="136"/>
        <v>1.0009999999999999</v>
      </c>
      <c r="BL433">
        <f t="shared" si="137"/>
        <v>1.58</v>
      </c>
      <c r="BM433">
        <f t="shared" si="138"/>
        <v>1.2629999999999999</v>
      </c>
      <c r="BN433">
        <f t="shared" si="139"/>
        <v>1.4219999999999999</v>
      </c>
    </row>
    <row r="434" spans="1:66" ht="14.2" customHeight="1" x14ac:dyDescent="0.55000000000000004">
      <c r="A434" s="163"/>
      <c r="B434" s="163"/>
      <c r="F434" s="152"/>
      <c r="G434" s="160"/>
      <c r="H434" s="152"/>
      <c r="I434" s="152"/>
      <c r="J434" t="s">
        <v>1104</v>
      </c>
      <c r="M434" t="s">
        <v>108</v>
      </c>
      <c r="N434" t="s">
        <v>155</v>
      </c>
      <c r="O434" t="s">
        <v>131</v>
      </c>
      <c r="P434" t="s">
        <v>93</v>
      </c>
      <c r="V434">
        <v>2.6850000000000001</v>
      </c>
      <c r="W434">
        <v>1.369</v>
      </c>
      <c r="X434">
        <v>0.51300000000000001</v>
      </c>
      <c r="Y434">
        <v>1.1060000000000001</v>
      </c>
      <c r="AG434" t="s">
        <v>1842</v>
      </c>
      <c r="AH434" t="s">
        <v>1846</v>
      </c>
      <c r="AU434" t="b">
        <f t="shared" si="120"/>
        <v>0</v>
      </c>
      <c r="AV434" t="b">
        <f t="shared" si="121"/>
        <v>0</v>
      </c>
      <c r="AW434" t="b">
        <f t="shared" si="122"/>
        <v>0</v>
      </c>
      <c r="AX434" t="b">
        <f t="shared" si="123"/>
        <v>0</v>
      </c>
      <c r="AY434" t="b">
        <f t="shared" si="124"/>
        <v>0</v>
      </c>
      <c r="AZ434" t="b">
        <f t="shared" si="125"/>
        <v>0</v>
      </c>
      <c r="BA434" t="b">
        <f t="shared" si="126"/>
        <v>0</v>
      </c>
      <c r="BB434">
        <f t="shared" si="127"/>
        <v>2.6850000000000001</v>
      </c>
      <c r="BC434" t="b">
        <f t="shared" si="128"/>
        <v>0</v>
      </c>
      <c r="BD434">
        <f t="shared" si="129"/>
        <v>1.369</v>
      </c>
      <c r="BE434" t="b">
        <f t="shared" si="130"/>
        <v>0</v>
      </c>
      <c r="BF434" t="b">
        <f t="shared" si="131"/>
        <v>0</v>
      </c>
      <c r="BG434">
        <f t="shared" si="132"/>
        <v>1.1060000000000001</v>
      </c>
      <c r="BH434" t="b">
        <f t="shared" si="133"/>
        <v>0</v>
      </c>
      <c r="BI434">
        <f t="shared" si="134"/>
        <v>0.51300000000000001</v>
      </c>
      <c r="BJ434" t="b">
        <f t="shared" si="135"/>
        <v>0</v>
      </c>
      <c r="BK434" t="b">
        <f t="shared" si="136"/>
        <v>0</v>
      </c>
      <c r="BL434" t="b">
        <f t="shared" si="137"/>
        <v>0</v>
      </c>
      <c r="BM434" t="b">
        <f t="shared" si="138"/>
        <v>0</v>
      </c>
      <c r="BN434" t="b">
        <f t="shared" si="139"/>
        <v>0</v>
      </c>
    </row>
    <row r="435" spans="1:66" ht="14.2" customHeight="1" x14ac:dyDescent="0.55000000000000004">
      <c r="A435" s="163"/>
      <c r="B435" s="163"/>
      <c r="F435" s="152"/>
      <c r="G435" s="84">
        <v>9.5</v>
      </c>
      <c r="H435" s="83" t="s">
        <v>1105</v>
      </c>
      <c r="I435" s="152"/>
      <c r="J435" t="s">
        <v>268</v>
      </c>
      <c r="AU435" t="b">
        <f t="shared" si="120"/>
        <v>0</v>
      </c>
      <c r="AV435" t="b">
        <f t="shared" si="121"/>
        <v>0</v>
      </c>
      <c r="AW435" t="b">
        <f t="shared" si="122"/>
        <v>0</v>
      </c>
      <c r="AX435" t="b">
        <f t="shared" si="123"/>
        <v>0</v>
      </c>
      <c r="AY435" t="b">
        <f t="shared" si="124"/>
        <v>0</v>
      </c>
      <c r="AZ435" t="b">
        <f t="shared" si="125"/>
        <v>0</v>
      </c>
      <c r="BA435" t="b">
        <f t="shared" si="126"/>
        <v>0</v>
      </c>
      <c r="BB435" t="b">
        <f t="shared" si="127"/>
        <v>0</v>
      </c>
      <c r="BC435" t="b">
        <f t="shared" si="128"/>
        <v>0</v>
      </c>
      <c r="BD435" t="b">
        <f t="shared" si="129"/>
        <v>0</v>
      </c>
      <c r="BE435" t="b">
        <f t="shared" si="130"/>
        <v>0</v>
      </c>
      <c r="BF435" t="b">
        <f t="shared" si="131"/>
        <v>0</v>
      </c>
      <c r="BG435" t="b">
        <f t="shared" si="132"/>
        <v>0</v>
      </c>
      <c r="BH435" t="b">
        <f t="shared" si="133"/>
        <v>0</v>
      </c>
      <c r="BI435" t="b">
        <f t="shared" si="134"/>
        <v>0</v>
      </c>
      <c r="BJ435" t="b">
        <f t="shared" si="135"/>
        <v>0</v>
      </c>
      <c r="BK435" t="b">
        <f t="shared" si="136"/>
        <v>0</v>
      </c>
      <c r="BL435" t="b">
        <f t="shared" si="137"/>
        <v>0</v>
      </c>
      <c r="BM435" t="b">
        <f t="shared" si="138"/>
        <v>0</v>
      </c>
      <c r="BN435" t="b">
        <f t="shared" si="139"/>
        <v>0</v>
      </c>
    </row>
    <row r="436" spans="1:66" ht="14.2" customHeight="1" x14ac:dyDescent="0.55000000000000004">
      <c r="A436" s="163"/>
      <c r="B436" s="163"/>
      <c r="F436" s="152"/>
      <c r="G436" s="84">
        <v>11.8</v>
      </c>
      <c r="H436" s="83" t="s">
        <v>1106</v>
      </c>
      <c r="I436" s="152"/>
      <c r="J436" t="s">
        <v>268</v>
      </c>
      <c r="AU436" t="b">
        <f t="shared" si="120"/>
        <v>0</v>
      </c>
      <c r="AV436" t="b">
        <f t="shared" si="121"/>
        <v>0</v>
      </c>
      <c r="AW436" t="b">
        <f t="shared" si="122"/>
        <v>0</v>
      </c>
      <c r="AX436" t="b">
        <f t="shared" si="123"/>
        <v>0</v>
      </c>
      <c r="AY436" t="b">
        <f t="shared" si="124"/>
        <v>0</v>
      </c>
      <c r="AZ436" t="b">
        <f t="shared" si="125"/>
        <v>0</v>
      </c>
      <c r="BA436" t="b">
        <f t="shared" si="126"/>
        <v>0</v>
      </c>
      <c r="BB436" t="b">
        <f t="shared" si="127"/>
        <v>0</v>
      </c>
      <c r="BC436" t="b">
        <f t="shared" si="128"/>
        <v>0</v>
      </c>
      <c r="BD436" t="b">
        <f t="shared" si="129"/>
        <v>0</v>
      </c>
      <c r="BE436" t="b">
        <f t="shared" si="130"/>
        <v>0</v>
      </c>
      <c r="BF436" t="b">
        <f t="shared" si="131"/>
        <v>0</v>
      </c>
      <c r="BG436" t="b">
        <f t="shared" si="132"/>
        <v>0</v>
      </c>
      <c r="BH436" t="b">
        <f t="shared" si="133"/>
        <v>0</v>
      </c>
      <c r="BI436" t="b">
        <f t="shared" si="134"/>
        <v>0</v>
      </c>
      <c r="BJ436" t="b">
        <f t="shared" si="135"/>
        <v>0</v>
      </c>
      <c r="BK436" t="b">
        <f t="shared" si="136"/>
        <v>0</v>
      </c>
      <c r="BL436" t="b">
        <f t="shared" si="137"/>
        <v>0</v>
      </c>
      <c r="BM436" t="b">
        <f t="shared" si="138"/>
        <v>0</v>
      </c>
      <c r="BN436" t="b">
        <f t="shared" si="139"/>
        <v>0</v>
      </c>
    </row>
    <row r="437" spans="1:66" ht="14.2" customHeight="1" x14ac:dyDescent="0.55000000000000004">
      <c r="A437" s="163">
        <v>99</v>
      </c>
      <c r="B437" s="170" t="s">
        <v>1107</v>
      </c>
      <c r="C437" s="36"/>
      <c r="D437" s="36"/>
      <c r="E437" s="36"/>
      <c r="F437" s="171" t="s">
        <v>1108</v>
      </c>
      <c r="G437" s="160">
        <v>5.8</v>
      </c>
      <c r="H437" s="152" t="s">
        <v>580</v>
      </c>
      <c r="I437" s="152" t="s">
        <v>475</v>
      </c>
      <c r="J437" t="s">
        <v>1109</v>
      </c>
      <c r="M437" t="s">
        <v>94</v>
      </c>
      <c r="N437" t="s">
        <v>108</v>
      </c>
      <c r="O437" t="s">
        <v>130</v>
      </c>
      <c r="P437" t="s">
        <v>93</v>
      </c>
      <c r="V437">
        <v>1.921</v>
      </c>
      <c r="W437">
        <v>2.1080000000000001</v>
      </c>
      <c r="X437">
        <v>2.0529999999999999</v>
      </c>
      <c r="Y437">
        <v>1.6839999999999999</v>
      </c>
      <c r="AG437" t="s">
        <v>1846</v>
      </c>
      <c r="AH437" t="s">
        <v>1842</v>
      </c>
      <c r="AU437" t="b">
        <f t="shared" si="120"/>
        <v>0</v>
      </c>
      <c r="AV437" t="b">
        <f t="shared" si="121"/>
        <v>0</v>
      </c>
      <c r="AW437" t="b">
        <f t="shared" si="122"/>
        <v>0</v>
      </c>
      <c r="AX437" t="b">
        <f t="shared" si="123"/>
        <v>0</v>
      </c>
      <c r="AY437" t="b">
        <f t="shared" si="124"/>
        <v>0</v>
      </c>
      <c r="AZ437" t="b">
        <f t="shared" si="125"/>
        <v>0</v>
      </c>
      <c r="BA437">
        <f t="shared" si="126"/>
        <v>1.921</v>
      </c>
      <c r="BB437">
        <f t="shared" si="127"/>
        <v>2.1080000000000001</v>
      </c>
      <c r="BC437" t="b">
        <f t="shared" si="128"/>
        <v>0</v>
      </c>
      <c r="BD437" t="b">
        <f t="shared" si="129"/>
        <v>0</v>
      </c>
      <c r="BE437" t="b">
        <f t="shared" si="130"/>
        <v>0</v>
      </c>
      <c r="BF437" t="b">
        <f t="shared" si="131"/>
        <v>0</v>
      </c>
      <c r="BG437">
        <f t="shared" si="132"/>
        <v>1.6839999999999999</v>
      </c>
      <c r="BH437">
        <f t="shared" si="133"/>
        <v>2.0529999999999999</v>
      </c>
      <c r="BI437" t="b">
        <f t="shared" si="134"/>
        <v>0</v>
      </c>
      <c r="BJ437" t="b">
        <f t="shared" si="135"/>
        <v>0</v>
      </c>
      <c r="BK437" t="b">
        <f t="shared" si="136"/>
        <v>0</v>
      </c>
      <c r="BL437" t="b">
        <f t="shared" si="137"/>
        <v>0</v>
      </c>
      <c r="BM437" t="b">
        <f t="shared" si="138"/>
        <v>0</v>
      </c>
      <c r="BN437" t="b">
        <f t="shared" si="139"/>
        <v>0</v>
      </c>
    </row>
    <row r="438" spans="1:66" ht="14.2" customHeight="1" x14ac:dyDescent="0.55000000000000004">
      <c r="A438" s="163"/>
      <c r="B438" s="170"/>
      <c r="C438" s="36"/>
      <c r="D438" s="36"/>
      <c r="E438" s="36"/>
      <c r="F438" s="171"/>
      <c r="G438" s="160"/>
      <c r="H438" s="152"/>
      <c r="I438" s="152"/>
      <c r="J438" t="s">
        <v>1110</v>
      </c>
      <c r="M438" t="s">
        <v>98</v>
      </c>
      <c r="N438" t="s">
        <v>99</v>
      </c>
      <c r="O438" t="s">
        <v>60</v>
      </c>
      <c r="P438" t="s">
        <v>104</v>
      </c>
      <c r="V438">
        <v>1.6850000000000001</v>
      </c>
      <c r="W438">
        <v>1.6319999999999999</v>
      </c>
      <c r="X438">
        <v>1.421</v>
      </c>
      <c r="Y438">
        <v>1.3029999999999999</v>
      </c>
      <c r="AG438" t="s">
        <v>1842</v>
      </c>
      <c r="AH438" t="s">
        <v>1846</v>
      </c>
      <c r="AU438" t="b">
        <f t="shared" si="120"/>
        <v>0</v>
      </c>
      <c r="AV438">
        <f t="shared" si="121"/>
        <v>1.6850000000000001</v>
      </c>
      <c r="AW438">
        <f t="shared" si="122"/>
        <v>1.6319999999999999</v>
      </c>
      <c r="AX438" t="b">
        <f t="shared" si="123"/>
        <v>0</v>
      </c>
      <c r="AY438" t="b">
        <f t="shared" si="124"/>
        <v>0</v>
      </c>
      <c r="AZ438" t="b">
        <f t="shared" si="125"/>
        <v>0</v>
      </c>
      <c r="BA438" t="b">
        <f t="shared" si="126"/>
        <v>0</v>
      </c>
      <c r="BB438" t="b">
        <f t="shared" si="127"/>
        <v>0</v>
      </c>
      <c r="BC438" t="b">
        <f t="shared" si="128"/>
        <v>0</v>
      </c>
      <c r="BD438" t="b">
        <f t="shared" si="129"/>
        <v>0</v>
      </c>
      <c r="BE438" t="b">
        <f t="shared" si="130"/>
        <v>0</v>
      </c>
      <c r="BF438" t="b">
        <f t="shared" si="131"/>
        <v>0</v>
      </c>
      <c r="BG438" t="b">
        <f t="shared" si="132"/>
        <v>0</v>
      </c>
      <c r="BH438" t="b">
        <f t="shared" si="133"/>
        <v>0</v>
      </c>
      <c r="BI438" t="b">
        <f t="shared" si="134"/>
        <v>0</v>
      </c>
      <c r="BJ438" t="b">
        <f t="shared" si="135"/>
        <v>0</v>
      </c>
      <c r="BK438" t="b">
        <f t="shared" si="136"/>
        <v>0</v>
      </c>
      <c r="BL438">
        <f t="shared" si="137"/>
        <v>1.421</v>
      </c>
      <c r="BM438">
        <f t="shared" si="138"/>
        <v>1.3029999999999999</v>
      </c>
      <c r="BN438" t="b">
        <f t="shared" si="139"/>
        <v>0</v>
      </c>
    </row>
    <row r="439" spans="1:66" ht="14.2" customHeight="1" x14ac:dyDescent="0.55000000000000004">
      <c r="A439" s="163"/>
      <c r="B439" s="170"/>
      <c r="C439" s="36"/>
      <c r="D439" s="36"/>
      <c r="E439" s="36"/>
      <c r="F439" s="171"/>
      <c r="G439" s="160">
        <v>6.2</v>
      </c>
      <c r="H439" s="152" t="s">
        <v>1080</v>
      </c>
      <c r="I439" s="152"/>
      <c r="J439" t="s">
        <v>1111</v>
      </c>
      <c r="M439" t="s">
        <v>98</v>
      </c>
      <c r="N439" t="s">
        <v>99</v>
      </c>
      <c r="O439" t="s">
        <v>70</v>
      </c>
      <c r="P439" t="s">
        <v>69</v>
      </c>
      <c r="Q439" t="s">
        <v>60</v>
      </c>
      <c r="R439" t="s">
        <v>104</v>
      </c>
      <c r="S439" t="s">
        <v>71</v>
      </c>
      <c r="V439">
        <v>1.2629999999999999</v>
      </c>
      <c r="W439">
        <v>1.526</v>
      </c>
      <c r="X439">
        <v>0.94699999999999995</v>
      </c>
      <c r="Y439">
        <v>2.0529999999999999</v>
      </c>
      <c r="Z439">
        <v>1.1579999999999999</v>
      </c>
      <c r="AA439">
        <v>1.623</v>
      </c>
      <c r="AB439">
        <v>1.264</v>
      </c>
      <c r="AE439" t="s">
        <v>1846</v>
      </c>
      <c r="AF439" t="s">
        <v>1846</v>
      </c>
      <c r="AG439" t="s">
        <v>1846</v>
      </c>
      <c r="AH439" t="s">
        <v>1846</v>
      </c>
      <c r="AI439" t="s">
        <v>1842</v>
      </c>
      <c r="AJ439" t="s">
        <v>1846</v>
      </c>
      <c r="AK439" t="s">
        <v>1846</v>
      </c>
      <c r="AU439" t="b">
        <f t="shared" si="120"/>
        <v>0</v>
      </c>
      <c r="AV439">
        <f t="shared" si="121"/>
        <v>1.2629999999999999</v>
      </c>
      <c r="AW439">
        <f t="shared" si="122"/>
        <v>1.526</v>
      </c>
      <c r="AX439">
        <f t="shared" si="123"/>
        <v>0.94699999999999995</v>
      </c>
      <c r="AY439">
        <f t="shared" si="124"/>
        <v>2.0529999999999999</v>
      </c>
      <c r="AZ439" t="b">
        <f t="shared" si="125"/>
        <v>0</v>
      </c>
      <c r="BA439" t="b">
        <f t="shared" si="126"/>
        <v>0</v>
      </c>
      <c r="BB439" t="b">
        <f t="shared" si="127"/>
        <v>0</v>
      </c>
      <c r="BC439" t="b">
        <f t="shared" si="128"/>
        <v>0</v>
      </c>
      <c r="BD439" t="b">
        <f t="shared" si="129"/>
        <v>0</v>
      </c>
      <c r="BE439" t="b">
        <f t="shared" si="130"/>
        <v>0</v>
      </c>
      <c r="BF439" t="b">
        <f t="shared" si="131"/>
        <v>0</v>
      </c>
      <c r="BG439" t="b">
        <f t="shared" si="132"/>
        <v>0</v>
      </c>
      <c r="BH439" t="b">
        <f t="shared" si="133"/>
        <v>0</v>
      </c>
      <c r="BI439" t="b">
        <f t="shared" si="134"/>
        <v>0</v>
      </c>
      <c r="BJ439" t="b">
        <f t="shared" si="135"/>
        <v>0</v>
      </c>
      <c r="BK439" t="b">
        <f t="shared" si="136"/>
        <v>0</v>
      </c>
      <c r="BL439">
        <f t="shared" si="137"/>
        <v>1.1579999999999999</v>
      </c>
      <c r="BM439">
        <f t="shared" si="138"/>
        <v>1.623</v>
      </c>
      <c r="BN439">
        <f t="shared" si="139"/>
        <v>1.264</v>
      </c>
    </row>
    <row r="440" spans="1:66" ht="14.2" customHeight="1" x14ac:dyDescent="0.55000000000000004">
      <c r="A440" s="163"/>
      <c r="B440" s="170"/>
      <c r="C440" s="36"/>
      <c r="D440" s="36"/>
      <c r="E440" s="36"/>
      <c r="F440" s="171"/>
      <c r="G440" s="160"/>
      <c r="H440" s="152"/>
      <c r="I440" s="152"/>
      <c r="J440" t="s">
        <v>1112</v>
      </c>
      <c r="M440" t="s">
        <v>94</v>
      </c>
      <c r="N440" t="s">
        <v>108</v>
      </c>
      <c r="O440" t="s">
        <v>131</v>
      </c>
      <c r="P440" t="s">
        <v>130</v>
      </c>
      <c r="V440">
        <v>1.6319999999999999</v>
      </c>
      <c r="W440">
        <v>1.4219999999999999</v>
      </c>
      <c r="X440">
        <v>0.94699999999999995</v>
      </c>
      <c r="Y440">
        <v>1.224</v>
      </c>
      <c r="AE440" t="s">
        <v>1846</v>
      </c>
      <c r="AF440" t="s">
        <v>1846</v>
      </c>
      <c r="AG440" t="s">
        <v>1846</v>
      </c>
      <c r="AH440" t="s">
        <v>1846</v>
      </c>
      <c r="AU440" t="b">
        <f t="shared" si="120"/>
        <v>0</v>
      </c>
      <c r="AV440" t="b">
        <f t="shared" si="121"/>
        <v>0</v>
      </c>
      <c r="AW440" t="b">
        <f t="shared" si="122"/>
        <v>0</v>
      </c>
      <c r="AX440" t="b">
        <f t="shared" si="123"/>
        <v>0</v>
      </c>
      <c r="AY440" t="b">
        <f t="shared" si="124"/>
        <v>0</v>
      </c>
      <c r="AZ440" t="b">
        <f t="shared" si="125"/>
        <v>0</v>
      </c>
      <c r="BA440">
        <f t="shared" si="126"/>
        <v>1.6319999999999999</v>
      </c>
      <c r="BB440">
        <f t="shared" si="127"/>
        <v>1.4219999999999999</v>
      </c>
      <c r="BC440" t="b">
        <f t="shared" si="128"/>
        <v>0</v>
      </c>
      <c r="BD440" t="b">
        <f t="shared" si="129"/>
        <v>0</v>
      </c>
      <c r="BE440" t="b">
        <f t="shared" si="130"/>
        <v>0</v>
      </c>
      <c r="BF440" t="b">
        <f t="shared" si="131"/>
        <v>0</v>
      </c>
      <c r="BG440" t="b">
        <f t="shared" si="132"/>
        <v>0</v>
      </c>
      <c r="BH440">
        <f t="shared" si="133"/>
        <v>1.224</v>
      </c>
      <c r="BI440">
        <f t="shared" si="134"/>
        <v>0.94699999999999995</v>
      </c>
      <c r="BJ440" t="b">
        <f t="shared" si="135"/>
        <v>0</v>
      </c>
      <c r="BK440" t="b">
        <f t="shared" si="136"/>
        <v>0</v>
      </c>
      <c r="BL440" t="b">
        <f t="shared" si="137"/>
        <v>0</v>
      </c>
      <c r="BM440" t="b">
        <f t="shared" si="138"/>
        <v>0</v>
      </c>
      <c r="BN440" t="b">
        <f t="shared" si="139"/>
        <v>0</v>
      </c>
    </row>
    <row r="441" spans="1:66" ht="14.2" customHeight="1" x14ac:dyDescent="0.55000000000000004">
      <c r="A441" s="163"/>
      <c r="B441" s="170"/>
      <c r="C441" s="36"/>
      <c r="D441" s="36"/>
      <c r="E441" s="36"/>
      <c r="F441" s="171"/>
      <c r="G441" s="160">
        <v>6.8</v>
      </c>
      <c r="H441" s="152" t="s">
        <v>825</v>
      </c>
      <c r="I441" s="152"/>
      <c r="J441" t="s">
        <v>1113</v>
      </c>
      <c r="M441" t="s">
        <v>98</v>
      </c>
      <c r="N441" t="s">
        <v>99</v>
      </c>
      <c r="O441" t="s">
        <v>70</v>
      </c>
      <c r="P441" t="s">
        <v>69</v>
      </c>
      <c r="Q441" t="s">
        <v>60</v>
      </c>
      <c r="R441" t="s">
        <v>104</v>
      </c>
      <c r="S441" t="s">
        <v>71</v>
      </c>
      <c r="V441">
        <v>2.4740000000000002</v>
      </c>
      <c r="W441">
        <v>1.58</v>
      </c>
      <c r="X441">
        <v>1.421</v>
      </c>
      <c r="Y441">
        <v>1.6839999999999999</v>
      </c>
      <c r="Z441">
        <v>1.3680000000000001</v>
      </c>
      <c r="AA441">
        <v>1.3160000000000001</v>
      </c>
      <c r="AB441">
        <v>1.2110000000000001</v>
      </c>
      <c r="AE441" t="s">
        <v>1846</v>
      </c>
      <c r="AF441" t="s">
        <v>1846</v>
      </c>
      <c r="AG441" t="s">
        <v>1846</v>
      </c>
      <c r="AH441" t="s">
        <v>1846</v>
      </c>
      <c r="AI441" t="s">
        <v>1842</v>
      </c>
      <c r="AJ441" t="s">
        <v>1846</v>
      </c>
      <c r="AK441" t="s">
        <v>1846</v>
      </c>
      <c r="AU441" t="b">
        <f t="shared" si="120"/>
        <v>0</v>
      </c>
      <c r="AV441">
        <f t="shared" si="121"/>
        <v>2.4740000000000002</v>
      </c>
      <c r="AW441">
        <f t="shared" si="122"/>
        <v>1.58</v>
      </c>
      <c r="AX441">
        <f t="shared" si="123"/>
        <v>1.421</v>
      </c>
      <c r="AY441">
        <f t="shared" si="124"/>
        <v>1.6839999999999999</v>
      </c>
      <c r="AZ441" t="b">
        <f t="shared" si="125"/>
        <v>0</v>
      </c>
      <c r="BA441" t="b">
        <f t="shared" si="126"/>
        <v>0</v>
      </c>
      <c r="BB441" t="b">
        <f t="shared" si="127"/>
        <v>0</v>
      </c>
      <c r="BC441" t="b">
        <f t="shared" si="128"/>
        <v>0</v>
      </c>
      <c r="BD441" t="b">
        <f t="shared" si="129"/>
        <v>0</v>
      </c>
      <c r="BE441" t="b">
        <f t="shared" si="130"/>
        <v>0</v>
      </c>
      <c r="BF441" t="b">
        <f t="shared" si="131"/>
        <v>0</v>
      </c>
      <c r="BG441" t="b">
        <f t="shared" si="132"/>
        <v>0</v>
      </c>
      <c r="BH441" t="b">
        <f t="shared" si="133"/>
        <v>0</v>
      </c>
      <c r="BI441" t="b">
        <f t="shared" si="134"/>
        <v>0</v>
      </c>
      <c r="BJ441" t="b">
        <f t="shared" si="135"/>
        <v>0</v>
      </c>
      <c r="BK441" t="b">
        <f t="shared" si="136"/>
        <v>0</v>
      </c>
      <c r="BL441">
        <f t="shared" si="137"/>
        <v>1.3680000000000001</v>
      </c>
      <c r="BM441">
        <f t="shared" si="138"/>
        <v>1.3160000000000001</v>
      </c>
      <c r="BN441">
        <f t="shared" si="139"/>
        <v>1.2110000000000001</v>
      </c>
    </row>
    <row r="442" spans="1:66" ht="14.2" customHeight="1" x14ac:dyDescent="0.55000000000000004">
      <c r="A442" s="163"/>
      <c r="B442" s="170"/>
      <c r="C442" s="36"/>
      <c r="D442" s="36"/>
      <c r="E442" s="36"/>
      <c r="F442" s="171"/>
      <c r="G442" s="160"/>
      <c r="H442" s="152"/>
      <c r="I442" s="152"/>
      <c r="J442" t="s">
        <v>1114</v>
      </c>
      <c r="M442" t="s">
        <v>94</v>
      </c>
      <c r="N442" t="s">
        <v>108</v>
      </c>
      <c r="O442" t="s">
        <v>156</v>
      </c>
      <c r="P442" t="s">
        <v>155</v>
      </c>
      <c r="Q442" t="s">
        <v>131</v>
      </c>
      <c r="R442" t="s">
        <v>130</v>
      </c>
      <c r="V442">
        <v>1.6319999999999999</v>
      </c>
      <c r="W442">
        <v>1.6850000000000001</v>
      </c>
      <c r="X442">
        <v>1.212</v>
      </c>
      <c r="Y442">
        <v>1.6839999999999999</v>
      </c>
      <c r="Z442">
        <v>1.107</v>
      </c>
      <c r="AA442">
        <v>1.2629999999999999</v>
      </c>
      <c r="AE442" t="s">
        <v>1846</v>
      </c>
      <c r="AF442" t="s">
        <v>1846</v>
      </c>
      <c r="AI442" t="s">
        <v>1846</v>
      </c>
      <c r="AJ442" t="s">
        <v>1846</v>
      </c>
      <c r="AU442" t="b">
        <f t="shared" si="120"/>
        <v>0</v>
      </c>
      <c r="AV442" t="b">
        <f t="shared" si="121"/>
        <v>0</v>
      </c>
      <c r="AW442" t="b">
        <f t="shared" si="122"/>
        <v>0</v>
      </c>
      <c r="AX442" t="b">
        <f t="shared" si="123"/>
        <v>0</v>
      </c>
      <c r="AY442" t="b">
        <f t="shared" si="124"/>
        <v>0</v>
      </c>
      <c r="AZ442" t="b">
        <f t="shared" si="125"/>
        <v>0</v>
      </c>
      <c r="BA442">
        <f t="shared" si="126"/>
        <v>1.6319999999999999</v>
      </c>
      <c r="BB442">
        <f t="shared" si="127"/>
        <v>1.6850000000000001</v>
      </c>
      <c r="BC442">
        <f t="shared" si="128"/>
        <v>1.212</v>
      </c>
      <c r="BD442">
        <f t="shared" si="129"/>
        <v>1.6839999999999999</v>
      </c>
      <c r="BE442" t="b">
        <f t="shared" si="130"/>
        <v>0</v>
      </c>
      <c r="BF442" t="b">
        <f t="shared" si="131"/>
        <v>0</v>
      </c>
      <c r="BG442" t="b">
        <f t="shared" si="132"/>
        <v>0</v>
      </c>
      <c r="BH442">
        <f t="shared" si="133"/>
        <v>1.2629999999999999</v>
      </c>
      <c r="BI442">
        <f t="shared" si="134"/>
        <v>1.107</v>
      </c>
      <c r="BJ442" t="b">
        <f t="shared" si="135"/>
        <v>0</v>
      </c>
      <c r="BK442" t="b">
        <f t="shared" si="136"/>
        <v>0</v>
      </c>
      <c r="BL442" t="b">
        <f t="shared" si="137"/>
        <v>0</v>
      </c>
      <c r="BM442" t="b">
        <f t="shared" si="138"/>
        <v>0</v>
      </c>
      <c r="BN442" t="b">
        <f t="shared" si="139"/>
        <v>0</v>
      </c>
    </row>
    <row r="443" spans="1:66" ht="14.2" customHeight="1" x14ac:dyDescent="0.55000000000000004">
      <c r="A443" s="163"/>
      <c r="B443" s="170"/>
      <c r="C443" s="36"/>
      <c r="D443" s="36"/>
      <c r="E443" s="36"/>
      <c r="F443" s="171"/>
      <c r="G443" s="160">
        <v>7.1</v>
      </c>
      <c r="H443" s="152" t="s">
        <v>1115</v>
      </c>
      <c r="I443" s="152"/>
      <c r="J443" t="s">
        <v>1116</v>
      </c>
      <c r="M443" t="s">
        <v>70</v>
      </c>
      <c r="N443" t="s">
        <v>69</v>
      </c>
      <c r="O443" t="s">
        <v>60</v>
      </c>
      <c r="P443" t="s">
        <v>104</v>
      </c>
      <c r="Q443" t="s">
        <v>71</v>
      </c>
      <c r="V443">
        <v>1.369</v>
      </c>
      <c r="W443">
        <v>1.738</v>
      </c>
      <c r="X443">
        <v>1.5269999999999999</v>
      </c>
      <c r="Y443">
        <v>1.843</v>
      </c>
      <c r="Z443">
        <v>1.4750000000000001</v>
      </c>
      <c r="AE443" t="s">
        <v>1846</v>
      </c>
      <c r="AF443" t="s">
        <v>1846</v>
      </c>
      <c r="AG443" t="s">
        <v>1842</v>
      </c>
      <c r="AH443" t="s">
        <v>1846</v>
      </c>
      <c r="AI443" t="s">
        <v>1846</v>
      </c>
      <c r="AU443" t="b">
        <f t="shared" si="120"/>
        <v>0</v>
      </c>
      <c r="AV443" t="b">
        <f t="shared" si="121"/>
        <v>0</v>
      </c>
      <c r="AW443" t="b">
        <f t="shared" si="122"/>
        <v>0</v>
      </c>
      <c r="AX443">
        <f t="shared" si="123"/>
        <v>1.369</v>
      </c>
      <c r="AY443">
        <f t="shared" si="124"/>
        <v>1.738</v>
      </c>
      <c r="AZ443" t="b">
        <f t="shared" si="125"/>
        <v>0</v>
      </c>
      <c r="BA443" t="b">
        <f t="shared" si="126"/>
        <v>0</v>
      </c>
      <c r="BB443" t="b">
        <f t="shared" si="127"/>
        <v>0</v>
      </c>
      <c r="BC443" t="b">
        <f t="shared" si="128"/>
        <v>0</v>
      </c>
      <c r="BD443" t="b">
        <f t="shared" si="129"/>
        <v>0</v>
      </c>
      <c r="BE443" t="b">
        <f t="shared" si="130"/>
        <v>0</v>
      </c>
      <c r="BF443" t="b">
        <f t="shared" si="131"/>
        <v>0</v>
      </c>
      <c r="BG443" t="b">
        <f t="shared" si="132"/>
        <v>0</v>
      </c>
      <c r="BH443" t="b">
        <f t="shared" si="133"/>
        <v>0</v>
      </c>
      <c r="BI443" t="b">
        <f t="shared" si="134"/>
        <v>0</v>
      </c>
      <c r="BJ443" t="b">
        <f t="shared" si="135"/>
        <v>0</v>
      </c>
      <c r="BK443" t="b">
        <f t="shared" si="136"/>
        <v>0</v>
      </c>
      <c r="BL443">
        <f t="shared" si="137"/>
        <v>1.5269999999999999</v>
      </c>
      <c r="BM443">
        <f t="shared" si="138"/>
        <v>1.843</v>
      </c>
      <c r="BN443">
        <f t="shared" si="139"/>
        <v>1.4750000000000001</v>
      </c>
    </row>
    <row r="444" spans="1:66" ht="14.2" customHeight="1" x14ac:dyDescent="0.55000000000000004">
      <c r="A444" s="163"/>
      <c r="B444" s="170"/>
      <c r="C444" s="36"/>
      <c r="D444" s="36"/>
      <c r="E444" s="36" t="s">
        <v>1117</v>
      </c>
      <c r="F444" s="171"/>
      <c r="G444" s="160"/>
      <c r="H444" s="152"/>
      <c r="I444" s="152"/>
      <c r="J444" t="s">
        <v>1118</v>
      </c>
      <c r="M444" t="s">
        <v>108</v>
      </c>
      <c r="N444" t="s">
        <v>156</v>
      </c>
      <c r="O444" t="s">
        <v>155</v>
      </c>
      <c r="P444" t="s">
        <v>131</v>
      </c>
      <c r="Q444" t="s">
        <v>130</v>
      </c>
      <c r="V444">
        <v>1.6319999999999999</v>
      </c>
      <c r="W444">
        <v>1.107</v>
      </c>
      <c r="X444">
        <v>1.3160000000000001</v>
      </c>
      <c r="Y444">
        <v>1.212</v>
      </c>
      <c r="Z444">
        <v>1</v>
      </c>
      <c r="AE444" t="s">
        <v>1846</v>
      </c>
      <c r="AH444" t="s">
        <v>1846</v>
      </c>
      <c r="AI444" t="s">
        <v>1846</v>
      </c>
      <c r="AU444" t="b">
        <f t="shared" si="120"/>
        <v>0</v>
      </c>
      <c r="AV444" t="b">
        <f t="shared" si="121"/>
        <v>0</v>
      </c>
      <c r="AW444" t="b">
        <f t="shared" si="122"/>
        <v>0</v>
      </c>
      <c r="AX444" t="b">
        <f t="shared" si="123"/>
        <v>0</v>
      </c>
      <c r="AY444" t="b">
        <f t="shared" si="124"/>
        <v>0</v>
      </c>
      <c r="AZ444" t="b">
        <f t="shared" si="125"/>
        <v>0</v>
      </c>
      <c r="BA444" t="b">
        <f t="shared" si="126"/>
        <v>0</v>
      </c>
      <c r="BB444">
        <f t="shared" si="127"/>
        <v>1.6319999999999999</v>
      </c>
      <c r="BC444">
        <f t="shared" si="128"/>
        <v>1.107</v>
      </c>
      <c r="BD444">
        <f t="shared" si="129"/>
        <v>1.3160000000000001</v>
      </c>
      <c r="BE444" t="b">
        <f t="shared" si="130"/>
        <v>0</v>
      </c>
      <c r="BF444" t="b">
        <f t="shared" si="131"/>
        <v>0</v>
      </c>
      <c r="BG444" t="b">
        <f t="shared" si="132"/>
        <v>0</v>
      </c>
      <c r="BH444">
        <f t="shared" si="133"/>
        <v>1</v>
      </c>
      <c r="BI444">
        <f t="shared" si="134"/>
        <v>1.212</v>
      </c>
      <c r="BJ444" t="b">
        <f t="shared" si="135"/>
        <v>0</v>
      </c>
      <c r="BK444" t="b">
        <f t="shared" si="136"/>
        <v>0</v>
      </c>
      <c r="BL444" t="b">
        <f t="shared" si="137"/>
        <v>0</v>
      </c>
      <c r="BM444" t="b">
        <f t="shared" si="138"/>
        <v>0</v>
      </c>
      <c r="BN444" t="b">
        <f t="shared" si="139"/>
        <v>0</v>
      </c>
    </row>
    <row r="445" spans="1:66" ht="14.2" customHeight="1" x14ac:dyDescent="0.55000000000000004">
      <c r="A445" s="163"/>
      <c r="B445" s="170"/>
      <c r="C445" s="36"/>
      <c r="D445" s="36"/>
      <c r="E445" s="36"/>
      <c r="F445" s="171"/>
      <c r="G445" s="84"/>
      <c r="H445" s="83" t="s">
        <v>1119</v>
      </c>
      <c r="I445" s="152"/>
      <c r="J445" t="s">
        <v>1120</v>
      </c>
      <c r="AU445" t="b">
        <f t="shared" si="120"/>
        <v>0</v>
      </c>
      <c r="AV445" t="b">
        <f t="shared" si="121"/>
        <v>0</v>
      </c>
      <c r="AW445" t="b">
        <f t="shared" si="122"/>
        <v>0</v>
      </c>
      <c r="AX445" t="b">
        <f t="shared" si="123"/>
        <v>0</v>
      </c>
      <c r="AY445" t="b">
        <f t="shared" si="124"/>
        <v>0</v>
      </c>
      <c r="AZ445" t="b">
        <f t="shared" si="125"/>
        <v>0</v>
      </c>
      <c r="BA445" t="b">
        <f t="shared" si="126"/>
        <v>0</v>
      </c>
      <c r="BB445" t="b">
        <f t="shared" si="127"/>
        <v>0</v>
      </c>
      <c r="BC445" t="b">
        <f t="shared" si="128"/>
        <v>0</v>
      </c>
      <c r="BD445" t="b">
        <f t="shared" si="129"/>
        <v>0</v>
      </c>
      <c r="BE445" t="b">
        <f t="shared" si="130"/>
        <v>0</v>
      </c>
      <c r="BF445" t="b">
        <f t="shared" si="131"/>
        <v>0</v>
      </c>
      <c r="BG445" t="b">
        <f t="shared" si="132"/>
        <v>0</v>
      </c>
      <c r="BH445" t="b">
        <f t="shared" si="133"/>
        <v>0</v>
      </c>
      <c r="BI445" t="b">
        <f t="shared" si="134"/>
        <v>0</v>
      </c>
      <c r="BJ445" t="b">
        <f t="shared" si="135"/>
        <v>0</v>
      </c>
      <c r="BK445" t="b">
        <f t="shared" si="136"/>
        <v>0</v>
      </c>
      <c r="BL445" t="b">
        <f t="shared" si="137"/>
        <v>0</v>
      </c>
      <c r="BM445" t="b">
        <f t="shared" si="138"/>
        <v>0</v>
      </c>
      <c r="BN445" t="b">
        <f t="shared" si="139"/>
        <v>0</v>
      </c>
    </row>
    <row r="446" spans="1:66" ht="14.2" customHeight="1" x14ac:dyDescent="0.55000000000000004">
      <c r="A446" s="163"/>
      <c r="B446" s="170"/>
      <c r="C446" s="36"/>
      <c r="D446" s="36"/>
      <c r="E446" s="36"/>
      <c r="F446" s="171"/>
      <c r="G446" s="152">
        <v>9.4</v>
      </c>
      <c r="H446" s="152" t="s">
        <v>1121</v>
      </c>
      <c r="I446" s="152"/>
      <c r="J446" t="s">
        <v>1122</v>
      </c>
      <c r="M446" t="s">
        <v>70</v>
      </c>
      <c r="N446" t="s">
        <v>69</v>
      </c>
      <c r="O446" t="s">
        <v>104</v>
      </c>
      <c r="P446" t="s">
        <v>71</v>
      </c>
      <c r="V446">
        <v>1.8180000000000001</v>
      </c>
      <c r="W446">
        <v>2.2890000000000001</v>
      </c>
      <c r="X446">
        <v>1.2110000000000001</v>
      </c>
      <c r="Y446">
        <v>1.369</v>
      </c>
      <c r="AE446" t="s">
        <v>1846</v>
      </c>
      <c r="AF446" t="s">
        <v>1846</v>
      </c>
      <c r="AG446" t="s">
        <v>1846</v>
      </c>
      <c r="AH446" t="s">
        <v>1846</v>
      </c>
      <c r="AU446" t="b">
        <f t="shared" si="120"/>
        <v>0</v>
      </c>
      <c r="AV446" t="b">
        <f t="shared" si="121"/>
        <v>0</v>
      </c>
      <c r="AW446" t="b">
        <f t="shared" si="122"/>
        <v>0</v>
      </c>
      <c r="AX446">
        <f t="shared" si="123"/>
        <v>1.8180000000000001</v>
      </c>
      <c r="AY446">
        <f t="shared" si="124"/>
        <v>2.2890000000000001</v>
      </c>
      <c r="AZ446" t="b">
        <f t="shared" si="125"/>
        <v>0</v>
      </c>
      <c r="BA446" t="b">
        <f t="shared" si="126"/>
        <v>0</v>
      </c>
      <c r="BB446" t="b">
        <f t="shared" si="127"/>
        <v>0</v>
      </c>
      <c r="BC446" t="b">
        <f t="shared" si="128"/>
        <v>0</v>
      </c>
      <c r="BD446" t="b">
        <f t="shared" si="129"/>
        <v>0</v>
      </c>
      <c r="BE446" t="b">
        <f t="shared" si="130"/>
        <v>0</v>
      </c>
      <c r="BF446" t="b">
        <f t="shared" si="131"/>
        <v>0</v>
      </c>
      <c r="BG446" t="b">
        <f t="shared" si="132"/>
        <v>0</v>
      </c>
      <c r="BH446" t="b">
        <f t="shared" si="133"/>
        <v>0</v>
      </c>
      <c r="BI446" t="b">
        <f t="shared" si="134"/>
        <v>0</v>
      </c>
      <c r="BJ446" t="b">
        <f t="shared" si="135"/>
        <v>0</v>
      </c>
      <c r="BK446" t="b">
        <f t="shared" si="136"/>
        <v>0</v>
      </c>
      <c r="BL446" t="b">
        <f t="shared" si="137"/>
        <v>0</v>
      </c>
      <c r="BM446">
        <f t="shared" si="138"/>
        <v>1.2110000000000001</v>
      </c>
      <c r="BN446">
        <f t="shared" si="139"/>
        <v>1.369</v>
      </c>
    </row>
    <row r="447" spans="1:66" ht="14.2" customHeight="1" x14ac:dyDescent="0.55000000000000004">
      <c r="A447" s="163"/>
      <c r="B447" s="170"/>
      <c r="C447" s="36"/>
      <c r="D447" s="36"/>
      <c r="E447" s="36"/>
      <c r="F447" s="171"/>
      <c r="G447" s="152"/>
      <c r="H447" s="152"/>
      <c r="I447" s="152"/>
      <c r="J447" s="53" t="s">
        <v>1123</v>
      </c>
      <c r="M447" t="s">
        <v>94</v>
      </c>
      <c r="N447" t="s">
        <v>108</v>
      </c>
      <c r="O447" t="s">
        <v>156</v>
      </c>
      <c r="P447" t="s">
        <v>155</v>
      </c>
      <c r="Q447" t="s">
        <v>131</v>
      </c>
      <c r="R447" t="s">
        <v>130</v>
      </c>
      <c r="V447">
        <v>2.5259999999999998</v>
      </c>
      <c r="W447">
        <v>1.9750000000000001</v>
      </c>
      <c r="X447">
        <v>2.2120000000000002</v>
      </c>
      <c r="Y447">
        <v>2.1320000000000001</v>
      </c>
      <c r="Z447">
        <v>1.423</v>
      </c>
      <c r="AA447">
        <v>1.1839999999999999</v>
      </c>
      <c r="AE447" t="s">
        <v>1846</v>
      </c>
      <c r="AF447" t="s">
        <v>1846</v>
      </c>
      <c r="AI447" t="s">
        <v>1846</v>
      </c>
      <c r="AJ447" t="s">
        <v>1846</v>
      </c>
      <c r="AU447" t="b">
        <f t="shared" si="120"/>
        <v>0</v>
      </c>
      <c r="AV447" t="b">
        <f t="shared" si="121"/>
        <v>0</v>
      </c>
      <c r="AW447" t="b">
        <f t="shared" si="122"/>
        <v>0</v>
      </c>
      <c r="AX447" t="b">
        <f t="shared" si="123"/>
        <v>0</v>
      </c>
      <c r="AY447" t="b">
        <f t="shared" si="124"/>
        <v>0</v>
      </c>
      <c r="AZ447" t="b">
        <f t="shared" si="125"/>
        <v>0</v>
      </c>
      <c r="BA447">
        <f t="shared" si="126"/>
        <v>2.5259999999999998</v>
      </c>
      <c r="BB447">
        <f t="shared" si="127"/>
        <v>1.9750000000000001</v>
      </c>
      <c r="BC447">
        <f t="shared" si="128"/>
        <v>2.2120000000000002</v>
      </c>
      <c r="BD447">
        <f t="shared" si="129"/>
        <v>2.1320000000000001</v>
      </c>
      <c r="BE447" t="b">
        <f t="shared" si="130"/>
        <v>0</v>
      </c>
      <c r="BF447" t="b">
        <f t="shared" si="131"/>
        <v>0</v>
      </c>
      <c r="BG447" t="b">
        <f t="shared" si="132"/>
        <v>0</v>
      </c>
      <c r="BH447">
        <f t="shared" si="133"/>
        <v>1.1839999999999999</v>
      </c>
      <c r="BI447">
        <f t="shared" si="134"/>
        <v>1.423</v>
      </c>
      <c r="BJ447" t="b">
        <f t="shared" si="135"/>
        <v>0</v>
      </c>
      <c r="BK447" t="b">
        <f t="shared" si="136"/>
        <v>0</v>
      </c>
      <c r="BL447" t="b">
        <f t="shared" si="137"/>
        <v>0</v>
      </c>
      <c r="BM447" t="b">
        <f t="shared" si="138"/>
        <v>0</v>
      </c>
      <c r="BN447" t="b">
        <f t="shared" si="139"/>
        <v>0</v>
      </c>
    </row>
    <row r="448" spans="1:66" ht="14.2" customHeight="1" x14ac:dyDescent="0.55000000000000004">
      <c r="A448" s="163">
        <v>100</v>
      </c>
      <c r="B448" s="163" t="s">
        <v>1124</v>
      </c>
      <c r="F448" s="152" t="s">
        <v>1125</v>
      </c>
      <c r="G448" s="160">
        <v>6.6</v>
      </c>
      <c r="H448" s="152" t="s">
        <v>1126</v>
      </c>
      <c r="I448" s="152" t="s">
        <v>34</v>
      </c>
      <c r="J448" t="s">
        <v>1127</v>
      </c>
      <c r="M448" t="s">
        <v>156</v>
      </c>
      <c r="N448" t="s">
        <v>155</v>
      </c>
      <c r="O448" t="s">
        <v>130</v>
      </c>
      <c r="P448" t="s">
        <v>131</v>
      </c>
      <c r="V448">
        <v>1.4219999999999999</v>
      </c>
      <c r="W448">
        <v>1.3680000000000001</v>
      </c>
      <c r="X448">
        <v>1.738</v>
      </c>
      <c r="Y448">
        <v>1.107</v>
      </c>
      <c r="AE448" t="s">
        <v>1842</v>
      </c>
      <c r="AF448" t="s">
        <v>1842</v>
      </c>
      <c r="AG448" t="s">
        <v>1842</v>
      </c>
      <c r="AH448" t="s">
        <v>1842</v>
      </c>
      <c r="AU448" t="b">
        <f t="shared" si="120"/>
        <v>0</v>
      </c>
      <c r="AV448" t="b">
        <f t="shared" si="121"/>
        <v>0</v>
      </c>
      <c r="AW448" t="b">
        <f t="shared" si="122"/>
        <v>0</v>
      </c>
      <c r="AX448" t="b">
        <f t="shared" si="123"/>
        <v>0</v>
      </c>
      <c r="AY448" t="b">
        <f t="shared" si="124"/>
        <v>0</v>
      </c>
      <c r="AZ448" t="b">
        <f t="shared" si="125"/>
        <v>0</v>
      </c>
      <c r="BA448" t="b">
        <f t="shared" si="126"/>
        <v>0</v>
      </c>
      <c r="BB448" t="b">
        <f t="shared" si="127"/>
        <v>0</v>
      </c>
      <c r="BC448">
        <f t="shared" si="128"/>
        <v>1.4219999999999999</v>
      </c>
      <c r="BD448">
        <f t="shared" si="129"/>
        <v>1.3680000000000001</v>
      </c>
      <c r="BE448" t="b">
        <f t="shared" si="130"/>
        <v>0</v>
      </c>
      <c r="BF448" t="b">
        <f t="shared" si="131"/>
        <v>0</v>
      </c>
      <c r="BG448" t="b">
        <f t="shared" si="132"/>
        <v>0</v>
      </c>
      <c r="BH448">
        <f t="shared" si="133"/>
        <v>1.738</v>
      </c>
      <c r="BI448">
        <f t="shared" si="134"/>
        <v>1.107</v>
      </c>
      <c r="BJ448" t="b">
        <f t="shared" si="135"/>
        <v>0</v>
      </c>
      <c r="BK448" t="b">
        <f t="shared" si="136"/>
        <v>0</v>
      </c>
      <c r="BL448" t="b">
        <f t="shared" si="137"/>
        <v>0</v>
      </c>
      <c r="BM448" t="b">
        <f t="shared" si="138"/>
        <v>0</v>
      </c>
      <c r="BN448" t="b">
        <f t="shared" si="139"/>
        <v>0</v>
      </c>
    </row>
    <row r="449" spans="1:286" ht="14.2" customHeight="1" x14ac:dyDescent="0.55000000000000004">
      <c r="A449" s="163"/>
      <c r="B449" s="163"/>
      <c r="F449" s="152"/>
      <c r="G449" s="160"/>
      <c r="H449" s="152"/>
      <c r="I449" s="152"/>
      <c r="J449" t="s">
        <v>1128</v>
      </c>
      <c r="M449" t="s">
        <v>70</v>
      </c>
      <c r="N449" t="s">
        <v>69</v>
      </c>
      <c r="O449" t="s">
        <v>71</v>
      </c>
      <c r="V449">
        <v>1.9750000000000001</v>
      </c>
      <c r="W449">
        <v>1.7390000000000001</v>
      </c>
      <c r="X449">
        <v>1.974</v>
      </c>
      <c r="AE449" t="s">
        <v>1842</v>
      </c>
      <c r="AF449" t="s">
        <v>1842</v>
      </c>
      <c r="AG449" t="s">
        <v>1842</v>
      </c>
      <c r="AU449" t="b">
        <f t="shared" si="120"/>
        <v>0</v>
      </c>
      <c r="AV449" t="b">
        <f t="shared" si="121"/>
        <v>0</v>
      </c>
      <c r="AW449" t="b">
        <f t="shared" si="122"/>
        <v>0</v>
      </c>
      <c r="AX449">
        <f t="shared" si="123"/>
        <v>1.9750000000000001</v>
      </c>
      <c r="AY449">
        <f t="shared" si="124"/>
        <v>1.7390000000000001</v>
      </c>
      <c r="AZ449" t="b">
        <f t="shared" si="125"/>
        <v>0</v>
      </c>
      <c r="BA449" t="b">
        <f t="shared" si="126"/>
        <v>0</v>
      </c>
      <c r="BB449" t="b">
        <f t="shared" si="127"/>
        <v>0</v>
      </c>
      <c r="BC449" t="b">
        <f t="shared" si="128"/>
        <v>0</v>
      </c>
      <c r="BD449" t="b">
        <f t="shared" si="129"/>
        <v>0</v>
      </c>
      <c r="BE449" t="b">
        <f t="shared" si="130"/>
        <v>0</v>
      </c>
      <c r="BF449" t="b">
        <f t="shared" si="131"/>
        <v>0</v>
      </c>
      <c r="BG449" t="b">
        <f t="shared" si="132"/>
        <v>0</v>
      </c>
      <c r="BH449" t="b">
        <f t="shared" si="133"/>
        <v>0</v>
      </c>
      <c r="BI449" t="b">
        <f t="shared" si="134"/>
        <v>0</v>
      </c>
      <c r="BJ449" t="b">
        <f t="shared" si="135"/>
        <v>0</v>
      </c>
      <c r="BK449" t="b">
        <f t="shared" si="136"/>
        <v>0</v>
      </c>
      <c r="BL449" t="b">
        <f t="shared" si="137"/>
        <v>0</v>
      </c>
      <c r="BM449" t="b">
        <f t="shared" si="138"/>
        <v>0</v>
      </c>
      <c r="BN449">
        <f t="shared" si="139"/>
        <v>1.974</v>
      </c>
    </row>
    <row r="450" spans="1:286" ht="14.2" customHeight="1" x14ac:dyDescent="0.55000000000000004">
      <c r="A450" s="163"/>
      <c r="B450" s="163"/>
      <c r="E450" t="s">
        <v>1117</v>
      </c>
      <c r="F450" s="152"/>
      <c r="G450" s="84">
        <v>7.1</v>
      </c>
      <c r="H450" s="83" t="s">
        <v>1129</v>
      </c>
      <c r="I450" s="152"/>
      <c r="J450" t="s">
        <v>1130</v>
      </c>
      <c r="M450" t="s">
        <v>99</v>
      </c>
      <c r="N450" t="s">
        <v>60</v>
      </c>
      <c r="O450" t="s">
        <v>71</v>
      </c>
      <c r="P450" t="s">
        <v>104</v>
      </c>
      <c r="V450">
        <v>1.526</v>
      </c>
      <c r="W450">
        <v>0.90900000000000003</v>
      </c>
      <c r="X450">
        <v>1.6319999999999999</v>
      </c>
      <c r="Y450">
        <v>1.395</v>
      </c>
      <c r="AE450" t="s">
        <v>1842</v>
      </c>
      <c r="AF450" t="s">
        <v>1842</v>
      </c>
      <c r="AG450" t="s">
        <v>1842</v>
      </c>
      <c r="AH450" t="s">
        <v>1842</v>
      </c>
      <c r="AU450" t="b">
        <f t="shared" si="120"/>
        <v>0</v>
      </c>
      <c r="AV450" t="b">
        <f t="shared" si="121"/>
        <v>0</v>
      </c>
      <c r="AW450">
        <f t="shared" si="122"/>
        <v>1.526</v>
      </c>
      <c r="AX450" t="b">
        <f t="shared" si="123"/>
        <v>0</v>
      </c>
      <c r="AY450" t="b">
        <f t="shared" si="124"/>
        <v>0</v>
      </c>
      <c r="AZ450" t="b">
        <f t="shared" si="125"/>
        <v>0</v>
      </c>
      <c r="BA450" t="b">
        <f t="shared" si="126"/>
        <v>0</v>
      </c>
      <c r="BB450" t="b">
        <f t="shared" si="127"/>
        <v>0</v>
      </c>
      <c r="BC450" t="b">
        <f t="shared" si="128"/>
        <v>0</v>
      </c>
      <c r="BD450" t="b">
        <f t="shared" si="129"/>
        <v>0</v>
      </c>
      <c r="BE450" t="b">
        <f t="shared" si="130"/>
        <v>0</v>
      </c>
      <c r="BF450" t="b">
        <f t="shared" si="131"/>
        <v>0</v>
      </c>
      <c r="BG450" t="b">
        <f t="shared" si="132"/>
        <v>0</v>
      </c>
      <c r="BH450" t="b">
        <f t="shared" si="133"/>
        <v>0</v>
      </c>
      <c r="BI450" t="b">
        <f t="shared" si="134"/>
        <v>0</v>
      </c>
      <c r="BJ450" t="b">
        <f t="shared" si="135"/>
        <v>0</v>
      </c>
      <c r="BK450" t="b">
        <f t="shared" si="136"/>
        <v>0</v>
      </c>
      <c r="BL450">
        <f t="shared" si="137"/>
        <v>0.90900000000000003</v>
      </c>
      <c r="BM450">
        <f t="shared" si="138"/>
        <v>1.395</v>
      </c>
      <c r="BN450">
        <f t="shared" si="139"/>
        <v>1.6319999999999999</v>
      </c>
    </row>
    <row r="451" spans="1:286" ht="14.2" customHeight="1" x14ac:dyDescent="0.55000000000000004">
      <c r="A451" s="163"/>
      <c r="B451" s="163"/>
      <c r="F451" s="152"/>
      <c r="G451" s="152">
        <v>9.3000000000000007</v>
      </c>
      <c r="H451" s="152" t="s">
        <v>1131</v>
      </c>
      <c r="I451" s="152"/>
      <c r="J451" t="s">
        <v>1132</v>
      </c>
      <c r="M451" t="s">
        <v>70</v>
      </c>
      <c r="N451" t="s">
        <v>69</v>
      </c>
      <c r="O451" t="s">
        <v>60</v>
      </c>
      <c r="P451" t="s">
        <v>71</v>
      </c>
      <c r="V451">
        <v>2.698</v>
      </c>
      <c r="W451">
        <v>1.4490000000000001</v>
      </c>
      <c r="X451">
        <v>0.88300000000000001</v>
      </c>
      <c r="Y451">
        <v>2.0129999999999999</v>
      </c>
      <c r="AE451" t="s">
        <v>1842</v>
      </c>
      <c r="AF451" t="s">
        <v>1842</v>
      </c>
      <c r="AG451" t="s">
        <v>1842</v>
      </c>
      <c r="AH451" t="s">
        <v>1842</v>
      </c>
      <c r="AU451" t="b">
        <f t="shared" si="120"/>
        <v>0</v>
      </c>
      <c r="AV451" t="b">
        <f t="shared" si="121"/>
        <v>0</v>
      </c>
      <c r="AW451" t="b">
        <f t="shared" si="122"/>
        <v>0</v>
      </c>
      <c r="AX451">
        <f t="shared" si="123"/>
        <v>2.698</v>
      </c>
      <c r="AY451">
        <f t="shared" si="124"/>
        <v>1.4490000000000001</v>
      </c>
      <c r="AZ451" t="b">
        <f t="shared" si="125"/>
        <v>0</v>
      </c>
      <c r="BA451" t="b">
        <f t="shared" si="126"/>
        <v>0</v>
      </c>
      <c r="BB451" t="b">
        <f t="shared" si="127"/>
        <v>0</v>
      </c>
      <c r="BC451" t="b">
        <f t="shared" si="128"/>
        <v>0</v>
      </c>
      <c r="BD451" t="b">
        <f t="shared" si="129"/>
        <v>0</v>
      </c>
      <c r="BE451" t="b">
        <f t="shared" si="130"/>
        <v>0</v>
      </c>
      <c r="BF451" t="b">
        <f t="shared" si="131"/>
        <v>0</v>
      </c>
      <c r="BG451" t="b">
        <f t="shared" si="132"/>
        <v>0</v>
      </c>
      <c r="BH451" t="b">
        <f t="shared" si="133"/>
        <v>0</v>
      </c>
      <c r="BI451" t="b">
        <f t="shared" si="134"/>
        <v>0</v>
      </c>
      <c r="BJ451" t="b">
        <f t="shared" si="135"/>
        <v>0</v>
      </c>
      <c r="BK451" t="b">
        <f t="shared" si="136"/>
        <v>0</v>
      </c>
      <c r="BL451">
        <f t="shared" si="137"/>
        <v>0.88300000000000001</v>
      </c>
      <c r="BM451" t="b">
        <f t="shared" si="138"/>
        <v>0</v>
      </c>
      <c r="BN451">
        <f t="shared" si="139"/>
        <v>2.0129999999999999</v>
      </c>
    </row>
    <row r="452" spans="1:286" ht="14.2" customHeight="1" x14ac:dyDescent="0.55000000000000004">
      <c r="A452" s="163"/>
      <c r="B452" s="163"/>
      <c r="F452" s="152"/>
      <c r="G452" s="152"/>
      <c r="H452" s="152"/>
      <c r="I452" s="152"/>
      <c r="J452" s="53" t="s">
        <v>1133</v>
      </c>
      <c r="M452" t="s">
        <v>131</v>
      </c>
      <c r="N452" t="s">
        <v>130</v>
      </c>
      <c r="O452" t="s">
        <v>155</v>
      </c>
      <c r="V452">
        <v>1.7370000000000001</v>
      </c>
      <c r="W452">
        <v>2.0529999999999999</v>
      </c>
      <c r="X452">
        <v>3.0009999999999999</v>
      </c>
      <c r="AE452" t="s">
        <v>1842</v>
      </c>
      <c r="AF452" t="s">
        <v>1842</v>
      </c>
      <c r="AG452" t="s">
        <v>1842</v>
      </c>
      <c r="AU452" t="b">
        <f t="shared" si="120"/>
        <v>0</v>
      </c>
      <c r="AV452" t="b">
        <f t="shared" si="121"/>
        <v>0</v>
      </c>
      <c r="AW452" t="b">
        <f t="shared" si="122"/>
        <v>0</v>
      </c>
      <c r="AX452" t="b">
        <f t="shared" si="123"/>
        <v>0</v>
      </c>
      <c r="AY452" t="b">
        <f t="shared" si="124"/>
        <v>0</v>
      </c>
      <c r="AZ452" t="b">
        <f t="shared" si="125"/>
        <v>0</v>
      </c>
      <c r="BA452" t="b">
        <f t="shared" si="126"/>
        <v>0</v>
      </c>
      <c r="BB452" t="b">
        <f t="shared" si="127"/>
        <v>0</v>
      </c>
      <c r="BC452" t="b">
        <f t="shared" si="128"/>
        <v>0</v>
      </c>
      <c r="BD452">
        <f t="shared" si="129"/>
        <v>3.0009999999999999</v>
      </c>
      <c r="BE452" t="b">
        <f t="shared" si="130"/>
        <v>0</v>
      </c>
      <c r="BF452" t="b">
        <f t="shared" si="131"/>
        <v>0</v>
      </c>
      <c r="BG452" t="b">
        <f t="shared" si="132"/>
        <v>0</v>
      </c>
      <c r="BH452">
        <f t="shared" si="133"/>
        <v>2.0529999999999999</v>
      </c>
      <c r="BI452">
        <f t="shared" si="134"/>
        <v>1.7370000000000001</v>
      </c>
      <c r="BJ452" t="b">
        <f t="shared" si="135"/>
        <v>0</v>
      </c>
      <c r="BK452" t="b">
        <f t="shared" si="136"/>
        <v>0</v>
      </c>
      <c r="BL452" t="b">
        <f t="shared" si="137"/>
        <v>0</v>
      </c>
      <c r="BM452" t="b">
        <f t="shared" si="138"/>
        <v>0</v>
      </c>
      <c r="BN452" t="b">
        <f t="shared" si="139"/>
        <v>0</v>
      </c>
    </row>
    <row r="453" spans="1:286" ht="14.2" customHeight="1" x14ac:dyDescent="0.55000000000000004">
      <c r="A453" s="163">
        <v>101</v>
      </c>
      <c r="B453" s="163" t="s">
        <v>1134</v>
      </c>
      <c r="E453" t="s">
        <v>1135</v>
      </c>
      <c r="F453" s="152" t="s">
        <v>1136</v>
      </c>
      <c r="G453" s="160">
        <v>9.5</v>
      </c>
      <c r="H453" s="152" t="s">
        <v>441</v>
      </c>
      <c r="I453" s="152" t="s">
        <v>34</v>
      </c>
      <c r="J453" t="s">
        <v>1137</v>
      </c>
      <c r="M453" t="s">
        <v>93</v>
      </c>
      <c r="N453" t="s">
        <v>130</v>
      </c>
      <c r="O453" t="s">
        <v>131</v>
      </c>
      <c r="P453" t="s">
        <v>108</v>
      </c>
      <c r="V453">
        <v>1.4379999999999999</v>
      </c>
      <c r="W453">
        <v>1.625</v>
      </c>
      <c r="X453">
        <v>1.5620000000000001</v>
      </c>
      <c r="Y453">
        <v>1.4039999999999999</v>
      </c>
      <c r="AH453" t="s">
        <v>1844</v>
      </c>
      <c r="AU453" t="b">
        <f t="shared" si="120"/>
        <v>0</v>
      </c>
      <c r="AV453" t="b">
        <f t="shared" si="121"/>
        <v>0</v>
      </c>
      <c r="AW453" t="b">
        <f t="shared" si="122"/>
        <v>0</v>
      </c>
      <c r="AX453" t="b">
        <f t="shared" si="123"/>
        <v>0</v>
      </c>
      <c r="AY453" t="b">
        <f t="shared" si="124"/>
        <v>0</v>
      </c>
      <c r="AZ453" t="b">
        <f t="shared" si="125"/>
        <v>0</v>
      </c>
      <c r="BA453" t="b">
        <f t="shared" si="126"/>
        <v>0</v>
      </c>
      <c r="BB453">
        <f t="shared" si="127"/>
        <v>1.4039999999999999</v>
      </c>
      <c r="BC453" t="b">
        <f t="shared" si="128"/>
        <v>0</v>
      </c>
      <c r="BD453" t="b">
        <f t="shared" si="129"/>
        <v>0</v>
      </c>
      <c r="BE453" t="b">
        <f t="shared" si="130"/>
        <v>0</v>
      </c>
      <c r="BF453" t="b">
        <f t="shared" si="131"/>
        <v>0</v>
      </c>
      <c r="BG453">
        <f t="shared" si="132"/>
        <v>1.4379999999999999</v>
      </c>
      <c r="BH453">
        <f t="shared" si="133"/>
        <v>1.625</v>
      </c>
      <c r="BI453">
        <f t="shared" si="134"/>
        <v>1.5620000000000001</v>
      </c>
      <c r="BJ453" t="b">
        <f t="shared" si="135"/>
        <v>0</v>
      </c>
      <c r="BK453" t="b">
        <f t="shared" si="136"/>
        <v>0</v>
      </c>
      <c r="BL453" t="b">
        <f t="shared" si="137"/>
        <v>0</v>
      </c>
      <c r="BM453" t="b">
        <f t="shared" si="138"/>
        <v>0</v>
      </c>
      <c r="BN453" t="b">
        <f t="shared" si="139"/>
        <v>0</v>
      </c>
    </row>
    <row r="454" spans="1:286" ht="14.2" customHeight="1" x14ac:dyDescent="0.55000000000000004">
      <c r="A454" s="163"/>
      <c r="B454" s="163"/>
      <c r="F454" s="152"/>
      <c r="G454" s="160"/>
      <c r="H454" s="152"/>
      <c r="I454" s="152"/>
      <c r="J454" t="s">
        <v>1138</v>
      </c>
      <c r="M454" t="s">
        <v>69</v>
      </c>
      <c r="N454" t="s">
        <v>71</v>
      </c>
      <c r="V454">
        <v>2.2120000000000002</v>
      </c>
      <c r="W454">
        <v>1.534</v>
      </c>
      <c r="AU454" t="b">
        <f t="shared" ref="AU454:AU517" si="140">IF(OR(M454="D-53", M454="53-D"), V454, IF(OR(N454="D-53", N454="53-D"), W454, IF(OR(O454="D-53", O454="53-D"), X454, IF(OR(P454="D-53", P454="53-D"), Y454, IF(OR(Q454="D-53", Q454="53-D"), Z454, IF(OR(R454="D-53", R454="53-D"), AA454, IF(OR(S454="D-53", S454="53-D"), AB454, IF(OR(T454="D-53", T454="53-D"), AC454, IF(OR(U454="D-53", U454="53-D"), AD454)))))))))</f>
        <v>0</v>
      </c>
      <c r="AV454" t="b">
        <f t="shared" ref="AV454:AV517" si="141">IF(OR(M454="M-54", M454="54-M"), V454, IF(OR(N454="M-54", N454="54-M"), W454, IF(OR(O454="M-54", O454="54-M"), X454, IF(OR(P454="M-54", P454="54-M"), Y454, IF(OR(Q454="M-54", Q454="54-M"), Z454, IF(OR(R454="M-54", R454="54-M"), AA454, IF(OR(S454="M-54", S454="54-M"), AB454, IF(OR(T454="M-54", T454="54-M"), AC454, IF(OR(U454="M-54", U454="54-M"), AD454)))))))))</f>
        <v>0</v>
      </c>
      <c r="AW454" t="b">
        <f t="shared" ref="AW454:AW517" si="142">IF(OR(M454="D-54", M454="54-D"), V454, IF(OR(N454="D-54", N454="54-D"), W454, IF(OR(O454="D-54", O454="54-D"), X454, IF(OR(P454="D-54", P454="54-D"), Y454, IF(OR(Q454="D-54", Q454="54-D"), Z454, IF(OR(R454="D-54", R454="54-D"), AA454, IF(OR(S454="D-54", S454="54-D"), AB454, IF(OR(T454="D-54", T454="54-D"), AC454, IF(OR(U454="D-54", U454="54-D"), AD454)))))))))</f>
        <v>0</v>
      </c>
      <c r="AX454" t="b">
        <f t="shared" ref="AX454:AX517" si="143">IF(OR(M454="M-55", M454="55-M"), V454, IF(OR(N454="M-55", N454="55-M"), W454, IF(OR(O454="M-55", O454="55-M"), X454, IF(OR(P454="M-55", P454="55-M"), Y454, IF(OR(Q454="M-55", Q454="55-M"), Z454, IF(OR(R454="M-55", R454="55-M"), AA454, IF(OR(S454="M-55", S454="55-M"), AB454, IF(OR(T454="M-55", T454="55-M"), AC454, IF(OR(U454="M-55", U454="55-M"), AD454)))))))))</f>
        <v>0</v>
      </c>
      <c r="AY454">
        <f t="shared" ref="AY454:AY517" si="144">IF(OR(M454="D-55", M454="55-D"), V454, IF(OR(N454="D-55", N454="55-D"), W454, IF(OR(O454="D-55", O454="55-D"), X454, IF(OR(P454="D-55", P454="55-D"), Y454, IF(OR(Q454="D-55", Q454="55-D"), Z454, IF(OR(R454="D-55", R454="55-D"), AA454, IF(OR(S454="D-55", S454="55-D"), AB454, IF(OR(T454="D-55", T454="55-D"), AC454, IF(OR(U454="D-55", U454="55-D"), AD454)))))))))</f>
        <v>2.2120000000000002</v>
      </c>
      <c r="AZ454" t="b">
        <f t="shared" ref="AZ454:AZ517" si="145">IF(OR(M454="D-63", M454="63-D"), V454, IF(OR(N454="D-63", N454="63-D"), W454, IF(OR(O454="D-63", O454="63-D"), X454, IF(OR(P454="D-63", P454="63-D"), Y454, IF(OR(Q454="D-63", Q454="63-D"), Z454, IF(OR(R454="D-63", R454="63-D"), AA454, IF(OR(S454="D-63", S454="63-D"), AB454, IF(OR(T454="D-63", T454="63-D"), AC454, IF(OR(U454="D-63", U454="63-D"), AD454)))))))))</f>
        <v>0</v>
      </c>
      <c r="BA454" t="b">
        <f t="shared" ref="BA454:BA517" si="146">IF(OR(M454="M-64", M454="64-M"), V454, IF(OR(N454="M-64", N454="64-M"), W454, IF(OR(O454="M-64", O454="64-M"), X454, IF(OR(P454="M-64", P454="64-M"), Y454, IF(OR(Q454="M-64", Q454="64-M"), Z454, IF(OR(R454="M-64", R454="64-M"), AA454, IF(OR(S454="M-64", S454="64-M"), AB454, IF(OR(T454="M-64", T454="64-M"), AC454, IF(OR(U454="M-64", U454="64-M"), AD454)))))))))</f>
        <v>0</v>
      </c>
      <c r="BB454" t="b">
        <f t="shared" ref="BB454:BB517" si="147">IF(OR(M454="D-64", M454="64-D"), V454, IF(OR(N454="D-64", N454="64-D"), W454, IF(OR(O454="D-64", O454="64-D"), X454, IF(OR(P454="D-64", P454="64-D"), Y454, IF(OR(Q454="D-64", Q454="64-D"), Z454, IF(OR(R454="D-64", R454="64-D"), AA454, IF(OR(S454="D-64", S454="64-D"), AB454, IF(OR(T454="D-64", T454="64-D"), AC454, IF(OR(U454="D-64", U454="64-D"), AD454)))))))))</f>
        <v>0</v>
      </c>
      <c r="BC454" t="b">
        <f t="shared" ref="BC454:BC517" si="148">IF(OR(M454="M-65", M454="65-M"), V454, IF(OR(N454="M-65", N454="65-M"), W454, IF(OR(O454="M-65", O454="65-M"), X454, IF(OR(P454="M-65", P454="65-M"), Y454, IF(OR(Q454="M-65", Q454="65-M"), Z454, IF(OR(R454="M-65", R454="65-M"), AA454, IF(OR(S454="M-65", S454="65-M"), AB454, IF(OR(T454="M-65", T454="65-M"), AC454, IF(OR(U454="M-65", U454="65-M"), AD454)))))))))</f>
        <v>0</v>
      </c>
      <c r="BD454" t="b">
        <f t="shared" ref="BD454:BD517" si="149">IF(OR(M454="D-65", M454="65-D"), V454, IF(OR(N454="D-65", N454="65-D"), W454, IF(OR(O454="D-65", O454="65-D"), X454, IF(OR(P454="D-65", P454="65-D"), Y454, IF(OR(Q454="D-65", Q454="65-D"), Z454, IF(OR(R454="D-65", R454="65-D"), AA454, IF(OR(S454="D-65", S454="65-D"), AB454, IF(OR(T454="D-65", T454="65-D"), AC454, IF(OR(U454="D-65", U454="65-D"), AD454)))))))))</f>
        <v>0</v>
      </c>
      <c r="BE454" t="b">
        <f t="shared" ref="BE454:BE517" si="150">IF(OR(M454="D-73", M454="73-D"), V454, IF(OR(N454="D-73", N454="73-D"), W454, IF(OR(O454="D-73", O454="73-D"), X454, IF(OR(P454="D-73", P454="73-D"), Y454, IF(OR(Q454="D-73", Q454="73-D"), Z454, IF(OR(R454="D-73", R454="73-D"), AA454, IF(OR(S454="D-73", S454="73-D"), AB454, IF(OR(T454="D-73", T454="73-D"), AC454, IF(OR(U454="D-73", U454="73-D"), AD454)))))))))</f>
        <v>0</v>
      </c>
      <c r="BF454" t="b">
        <f t="shared" ref="BF454:BF517" si="151">IF(OR(M454="M-74", M454="74-M"), V454, IF(OR(N454="M-74", N454="74-M"), W454, IF(OR(O454="M-74", O454="74-M"), X454, IF(OR(P454="M-74", P454="74-M"), Y454, IF(OR(Q454="M-74", Q454="74-M"), Z454, IF(OR(R454="M-74", R454="74-M"), AA454, IF(OR(S454="M-74", S454="74-M"), AB454, IF(OR(T454="M-74", T454="74-M"), AC454, IF(OR(U454="M-74", U454="74-M"), AD454)))))))))</f>
        <v>0</v>
      </c>
      <c r="BG454" t="b">
        <f t="shared" ref="BG454:BG517" si="152">IF(OR(M454="D-74", M454="74-D"), V454, IF(OR(N454="D-74", N454="74-D"), W454, IF(OR(O454="D-74", O454="74-D"), X454, IF(OR(P454="D-74", P454="74-D"), Y454, IF(OR(Q454="D-74", Q454="74-D"), Z454, IF(OR(R454="D-74", R454="74-D"), AA454, IF(OR(S454="D-74", S454="74-D"), AB454, IF(OR(T454="D-74", T454="74-D"), AC454, IF(OR(U454="D-74", U454="74-D"), AD454)))))))))</f>
        <v>0</v>
      </c>
      <c r="BH454" t="b">
        <f t="shared" ref="BH454:BH517" si="153">IF(OR(M454="M-75", M454="75-M"), V454, IF(OR(N454="M-75", N454="75-M"), W454, IF(OR(O454="M-75", O454="75-M"), X454, IF(OR(P454="M-75", P454="75-M"), Y454, IF(OR(Q454="M-75", Q454="75-M"), Z454, IF(OR(R454="M-75", R454="75-M"), AA454, IF(OR(S454="M-75", S454="75-M"), AB454, IF(OR(T454="M-75", T454="75-M"), AC454, IF(OR(U454="M-75", U454="75-M"), AD454)))))))))</f>
        <v>0</v>
      </c>
      <c r="BI454" t="b">
        <f t="shared" ref="BI454:BI517" si="154">IF(OR(M454="D-75", M454="75-D"), V454, IF(OR(N454="D-75", N454="75-D"), W454, IF(OR(O454="D-75", O454="75-D"), X454, IF(OR(P454="D-75", P454="75-D"), Y454, IF(OR(Q454="D-75", Q454="75-D"), Z454, IF(OR(R454="D-75", R454="75-D"), AA454, IF(OR(S454="D-75", S454="75-D"), AB454, IF(OR(T454="D-75", T454="75-D"), AC454, IF(OR(U454="D-75", U454="75-D"), AD454)))))))))</f>
        <v>0</v>
      </c>
      <c r="BJ454" t="b">
        <f t="shared" ref="BJ454:BJ517" si="155">IF(OR(M454="D-83", M454="83-D"), V454, IF(OR(N454="D-83", N454="83-D"), W454, IF(OR(O454="D-83", O454="83-D"), X454, IF(OR(P454="D-83", P454="83-D"), Y454, IF(OR(Q454="D-83", Q454="83-D"), Z454, IF(OR(R454="D-83", R454="83-D"), AA454, IF(OR(S454="D-83", S454="83-D"), AB454, IF(OR(T454="D-83", T454="83-D"), AC454, IF(OR(U454="D-83", U454="83-D"), AD454)))))))))</f>
        <v>0</v>
      </c>
      <c r="BK454" t="b">
        <f t="shared" ref="BK454:BK517" si="156">IF(OR(M454="M-84", M454="84-M"), V454, IF(OR(N454="M-84", N454="84-M"), W454, IF(OR(O454="M-84", O454="84-M"), X454, IF(OR(P454="M-84", P454="84-M"), Y454, IF(OR(Q454="M-84", Q454="84-M"), Z454, IF(OR(R454="M-84", R454="84-M"), AA454, IF(OR(S454="M-84", S454="84-M"), AB454, IF(OR(T454="M-84", T454="84-M"), AC454, IF(OR(U454="M-84", U454="84-M"), AD454)))))))))</f>
        <v>0</v>
      </c>
      <c r="BL454" t="b">
        <f t="shared" ref="BL454:BL517" si="157">IF(OR(M454="D-84", M454="84-D"), V454, IF(OR(N454="D-84", N454="84-D"), W454, IF(OR(O454="D-84", O454="84-D"), X454, IF(OR(P454="D-84", P454="84-D"), Y454, IF(OR(Q454="D-84", Q454="84-D"), Z454, IF(OR(R454="D-84", R454="84-D"), AA454, IF(OR(S454="D-84", S454="84-D"), AB454, IF(OR(T454="D-84", T454="84-D"), AC454, IF(OR(U454="D-84", U454="84-D"), AD454)))))))))</f>
        <v>0</v>
      </c>
      <c r="BM454" t="b">
        <f t="shared" ref="BM454:BM517" si="158">IF(OR(M454="M-85", M454="85-M"), V454, IF(OR(N454="M-85", N454="85-M"), W454, IF(OR(O454="M-85", O454="85-M"), X454, IF(OR(P454="M-85", P454="85-M"), Y454, IF(OR(Q454="M-85", Q454="85-M"), Z454, IF(OR(R454="M-85", R454="85-M"), AA454, IF(OR(S454="M-85", S454="85-M"), AB454, IF(OR(T454="M-85", T454="85-M"), AC454, IF(OR(U454="M-85", U454="85-M"), AD454)))))))))</f>
        <v>0</v>
      </c>
      <c r="BN454">
        <f t="shared" ref="BN454:BN517" si="159">IF(OR(M454="D-85", M454="85-D"), V454, IF(OR(N454="D-85", N454="85-D"), W454, IF(OR(O454="D-85", O454="85-D"), X454, IF(OR(P454="D-85", P454="85-D"), Y454, IF(OR(Q454="D-85", Q454="85-D"), Z454, IF(OR(R454="D-85", R454="85-D"), AA454, IF(OR(S454="D-85", S454="85-D"), AB454, IF(OR(T454="D-85", T454="85-D"), AC454, IF(OR(U454="D-85", U454="85-D"), AD454)))))))))</f>
        <v>1.534</v>
      </c>
    </row>
    <row r="455" spans="1:286" ht="14.2" customHeight="1" x14ac:dyDescent="0.55000000000000004">
      <c r="A455" s="163">
        <v>102</v>
      </c>
      <c r="B455" s="163" t="s">
        <v>1139</v>
      </c>
      <c r="E455" t="s">
        <v>1140</v>
      </c>
      <c r="F455" s="152" t="s">
        <v>1141</v>
      </c>
      <c r="G455" s="160">
        <v>10.3</v>
      </c>
      <c r="H455" s="152" t="s">
        <v>1142</v>
      </c>
      <c r="I455" s="152" t="s">
        <v>34</v>
      </c>
      <c r="J455" t="s">
        <v>1143</v>
      </c>
      <c r="M455" t="s">
        <v>98</v>
      </c>
      <c r="N455" t="s">
        <v>99</v>
      </c>
      <c r="O455" t="s">
        <v>69</v>
      </c>
      <c r="P455" t="s">
        <v>71</v>
      </c>
      <c r="V455">
        <v>2.0529999999999999</v>
      </c>
      <c r="W455">
        <v>2.2890000000000001</v>
      </c>
      <c r="X455">
        <v>1.9750000000000001</v>
      </c>
      <c r="Y455">
        <v>1.665</v>
      </c>
      <c r="AG455" t="s">
        <v>1863</v>
      </c>
      <c r="AH455" t="s">
        <v>1844</v>
      </c>
      <c r="AU455" t="b">
        <f t="shared" si="140"/>
        <v>0</v>
      </c>
      <c r="AV455">
        <f t="shared" si="141"/>
        <v>2.0529999999999999</v>
      </c>
      <c r="AW455">
        <f t="shared" si="142"/>
        <v>2.2890000000000001</v>
      </c>
      <c r="AX455" t="b">
        <f t="shared" si="143"/>
        <v>0</v>
      </c>
      <c r="AY455">
        <f t="shared" si="144"/>
        <v>1.9750000000000001</v>
      </c>
      <c r="AZ455" t="b">
        <f t="shared" si="145"/>
        <v>0</v>
      </c>
      <c r="BA455" t="b">
        <f t="shared" si="146"/>
        <v>0</v>
      </c>
      <c r="BB455" t="b">
        <f t="shared" si="147"/>
        <v>0</v>
      </c>
      <c r="BC455" t="b">
        <f t="shared" si="148"/>
        <v>0</v>
      </c>
      <c r="BD455" t="b">
        <f t="shared" si="149"/>
        <v>0</v>
      </c>
      <c r="BE455" t="b">
        <f t="shared" si="150"/>
        <v>0</v>
      </c>
      <c r="BF455" t="b">
        <f t="shared" si="151"/>
        <v>0</v>
      </c>
      <c r="BG455" t="b">
        <f t="shared" si="152"/>
        <v>0</v>
      </c>
      <c r="BH455" t="b">
        <f t="shared" si="153"/>
        <v>0</v>
      </c>
      <c r="BI455" t="b">
        <f t="shared" si="154"/>
        <v>0</v>
      </c>
      <c r="BJ455" t="b">
        <f t="shared" si="155"/>
        <v>0</v>
      </c>
      <c r="BK455" t="b">
        <f t="shared" si="156"/>
        <v>0</v>
      </c>
      <c r="BL455" t="b">
        <f t="shared" si="157"/>
        <v>0</v>
      </c>
      <c r="BM455" t="b">
        <f t="shared" si="158"/>
        <v>0</v>
      </c>
      <c r="BN455">
        <f t="shared" si="159"/>
        <v>1.665</v>
      </c>
    </row>
    <row r="456" spans="1:286" ht="14.2" customHeight="1" x14ac:dyDescent="0.55000000000000004">
      <c r="A456" s="163"/>
      <c r="B456" s="163"/>
      <c r="F456" s="152"/>
      <c r="G456" s="160"/>
      <c r="H456" s="152"/>
      <c r="I456" s="152"/>
      <c r="J456" t="s">
        <v>1144</v>
      </c>
      <c r="M456" t="s">
        <v>108</v>
      </c>
      <c r="N456" t="s">
        <v>156</v>
      </c>
      <c r="O456" t="s">
        <v>155</v>
      </c>
      <c r="V456">
        <v>2.3159999999999998</v>
      </c>
      <c r="W456">
        <v>2.105</v>
      </c>
      <c r="X456">
        <v>2.5259999999999998</v>
      </c>
      <c r="AU456" t="b">
        <f t="shared" si="140"/>
        <v>0</v>
      </c>
      <c r="AV456" t="b">
        <f t="shared" si="141"/>
        <v>0</v>
      </c>
      <c r="AW456" t="b">
        <f t="shared" si="142"/>
        <v>0</v>
      </c>
      <c r="AX456" t="b">
        <f t="shared" si="143"/>
        <v>0</v>
      </c>
      <c r="AY456" t="b">
        <f t="shared" si="144"/>
        <v>0</v>
      </c>
      <c r="AZ456" t="b">
        <f t="shared" si="145"/>
        <v>0</v>
      </c>
      <c r="BA456" t="b">
        <f t="shared" si="146"/>
        <v>0</v>
      </c>
      <c r="BB456">
        <f t="shared" si="147"/>
        <v>2.3159999999999998</v>
      </c>
      <c r="BC456">
        <f t="shared" si="148"/>
        <v>2.105</v>
      </c>
      <c r="BD456">
        <f t="shared" si="149"/>
        <v>2.5259999999999998</v>
      </c>
      <c r="BE456" t="b">
        <f t="shared" si="150"/>
        <v>0</v>
      </c>
      <c r="BF456" t="b">
        <f t="shared" si="151"/>
        <v>0</v>
      </c>
      <c r="BG456" t="b">
        <f t="shared" si="152"/>
        <v>0</v>
      </c>
      <c r="BH456" t="b">
        <f t="shared" si="153"/>
        <v>0</v>
      </c>
      <c r="BI456" t="b">
        <f t="shared" si="154"/>
        <v>0</v>
      </c>
      <c r="BJ456" t="b">
        <f t="shared" si="155"/>
        <v>0</v>
      </c>
      <c r="BK456" t="b">
        <f t="shared" si="156"/>
        <v>0</v>
      </c>
      <c r="BL456" t="b">
        <f t="shared" si="157"/>
        <v>0</v>
      </c>
      <c r="BM456" t="b">
        <f t="shared" si="158"/>
        <v>0</v>
      </c>
      <c r="BN456" t="b">
        <f t="shared" si="159"/>
        <v>0</v>
      </c>
    </row>
    <row r="457" spans="1:286" ht="14.2" customHeight="1" x14ac:dyDescent="0.55000000000000004">
      <c r="A457" s="163">
        <v>103</v>
      </c>
      <c r="B457" s="36" t="s">
        <v>1145</v>
      </c>
      <c r="C457" s="36"/>
      <c r="D457" s="36"/>
      <c r="E457" s="36" t="s">
        <v>1146</v>
      </c>
      <c r="F457" s="85" t="s">
        <v>807</v>
      </c>
      <c r="G457" s="160">
        <v>6.7</v>
      </c>
      <c r="H457" s="152" t="s">
        <v>1147</v>
      </c>
      <c r="I457" s="152" t="s">
        <v>475</v>
      </c>
      <c r="J457" t="s">
        <v>1148</v>
      </c>
      <c r="M457" t="s">
        <v>94</v>
      </c>
      <c r="N457" t="s">
        <v>108</v>
      </c>
      <c r="O457" t="s">
        <v>93</v>
      </c>
      <c r="P457" t="s">
        <v>130</v>
      </c>
      <c r="V457">
        <v>2.133</v>
      </c>
      <c r="W457">
        <v>1.581</v>
      </c>
      <c r="X457">
        <v>1.8959999999999999</v>
      </c>
      <c r="Y457">
        <v>1.266</v>
      </c>
      <c r="AG457" t="s">
        <v>1844</v>
      </c>
      <c r="AH457" t="s">
        <v>1861</v>
      </c>
      <c r="AU457" t="b">
        <f t="shared" si="140"/>
        <v>0</v>
      </c>
      <c r="AV457" t="b">
        <f t="shared" si="141"/>
        <v>0</v>
      </c>
      <c r="AW457" t="b">
        <f t="shared" si="142"/>
        <v>0</v>
      </c>
      <c r="AX457" t="b">
        <f t="shared" si="143"/>
        <v>0</v>
      </c>
      <c r="AY457" t="b">
        <f t="shared" si="144"/>
        <v>0</v>
      </c>
      <c r="AZ457" t="b">
        <f t="shared" si="145"/>
        <v>0</v>
      </c>
      <c r="BA457">
        <f t="shared" si="146"/>
        <v>2.133</v>
      </c>
      <c r="BB457">
        <f t="shared" si="147"/>
        <v>1.581</v>
      </c>
      <c r="BC457" t="b">
        <f t="shared" si="148"/>
        <v>0</v>
      </c>
      <c r="BD457" t="b">
        <f t="shared" si="149"/>
        <v>0</v>
      </c>
      <c r="BE457" t="b">
        <f t="shared" si="150"/>
        <v>0</v>
      </c>
      <c r="BF457" t="b">
        <f t="shared" si="151"/>
        <v>0</v>
      </c>
      <c r="BG457">
        <f t="shared" si="152"/>
        <v>1.8959999999999999</v>
      </c>
      <c r="BH457">
        <f t="shared" si="153"/>
        <v>1.266</v>
      </c>
      <c r="BI457" t="b">
        <f t="shared" si="154"/>
        <v>0</v>
      </c>
      <c r="BJ457" t="b">
        <f t="shared" si="155"/>
        <v>0</v>
      </c>
      <c r="BK457" t="b">
        <f t="shared" si="156"/>
        <v>0</v>
      </c>
      <c r="BL457" t="b">
        <f t="shared" si="157"/>
        <v>0</v>
      </c>
      <c r="BM457" t="b">
        <f t="shared" si="158"/>
        <v>0</v>
      </c>
      <c r="BN457" t="b">
        <f t="shared" si="159"/>
        <v>0</v>
      </c>
    </row>
    <row r="458" spans="1:286" ht="14.2" customHeight="1" x14ac:dyDescent="0.55000000000000004">
      <c r="A458" s="163"/>
      <c r="B458" s="36"/>
      <c r="C458" s="36"/>
      <c r="D458" s="36"/>
      <c r="E458" s="36"/>
      <c r="F458" s="85"/>
      <c r="G458" s="160"/>
      <c r="H458" s="152"/>
      <c r="I458" s="152"/>
      <c r="J458" t="s">
        <v>1149</v>
      </c>
      <c r="M458" t="s">
        <v>98</v>
      </c>
      <c r="N458" t="s">
        <v>99</v>
      </c>
      <c r="O458" t="s">
        <v>60</v>
      </c>
      <c r="V458">
        <v>1.266</v>
      </c>
      <c r="W458">
        <v>1.423</v>
      </c>
      <c r="X458">
        <v>1.0289999999999999</v>
      </c>
      <c r="AU458" t="b">
        <f t="shared" si="140"/>
        <v>0</v>
      </c>
      <c r="AV458">
        <f t="shared" si="141"/>
        <v>1.266</v>
      </c>
      <c r="AW458">
        <f t="shared" si="142"/>
        <v>1.423</v>
      </c>
      <c r="AX458" t="b">
        <f t="shared" si="143"/>
        <v>0</v>
      </c>
      <c r="AY458" t="b">
        <f t="shared" si="144"/>
        <v>0</v>
      </c>
      <c r="AZ458" t="b">
        <f t="shared" si="145"/>
        <v>0</v>
      </c>
      <c r="BA458" t="b">
        <f t="shared" si="146"/>
        <v>0</v>
      </c>
      <c r="BB458" t="b">
        <f t="shared" si="147"/>
        <v>0</v>
      </c>
      <c r="BC458" t="b">
        <f t="shared" si="148"/>
        <v>0</v>
      </c>
      <c r="BD458" t="b">
        <f t="shared" si="149"/>
        <v>0</v>
      </c>
      <c r="BE458" t="b">
        <f t="shared" si="150"/>
        <v>0</v>
      </c>
      <c r="BF458" t="b">
        <f t="shared" si="151"/>
        <v>0</v>
      </c>
      <c r="BG458" t="b">
        <f t="shared" si="152"/>
        <v>0</v>
      </c>
      <c r="BH458" t="b">
        <f t="shared" si="153"/>
        <v>0</v>
      </c>
      <c r="BI458" t="b">
        <f t="shared" si="154"/>
        <v>0</v>
      </c>
      <c r="BJ458" t="b">
        <f t="shared" si="155"/>
        <v>0</v>
      </c>
      <c r="BK458" t="b">
        <f t="shared" si="156"/>
        <v>0</v>
      </c>
      <c r="BL458">
        <f t="shared" si="157"/>
        <v>1.0289999999999999</v>
      </c>
      <c r="BM458" t="b">
        <f t="shared" si="158"/>
        <v>0</v>
      </c>
      <c r="BN458" t="b">
        <f t="shared" si="159"/>
        <v>0</v>
      </c>
    </row>
    <row r="459" spans="1:286" ht="14.2" customHeight="1" x14ac:dyDescent="0.55000000000000004">
      <c r="B459" t="s">
        <v>1150</v>
      </c>
      <c r="F459" s="83" t="s">
        <v>1151</v>
      </c>
      <c r="G459" s="84">
        <v>11.6</v>
      </c>
      <c r="H459" s="83" t="s">
        <v>1152</v>
      </c>
      <c r="I459" s="83" t="s">
        <v>34</v>
      </c>
      <c r="J459" s="83" t="s">
        <v>268</v>
      </c>
      <c r="AU459" t="b">
        <f t="shared" si="140"/>
        <v>0</v>
      </c>
      <c r="AV459" t="b">
        <f t="shared" si="141"/>
        <v>0</v>
      </c>
      <c r="AW459" t="b">
        <f t="shared" si="142"/>
        <v>0</v>
      </c>
      <c r="AX459" t="b">
        <f t="shared" si="143"/>
        <v>0</v>
      </c>
      <c r="AY459" t="b">
        <f t="shared" si="144"/>
        <v>0</v>
      </c>
      <c r="AZ459" t="b">
        <f t="shared" si="145"/>
        <v>0</v>
      </c>
      <c r="BA459" t="b">
        <f t="shared" si="146"/>
        <v>0</v>
      </c>
      <c r="BB459" t="b">
        <f t="shared" si="147"/>
        <v>0</v>
      </c>
      <c r="BC459" t="b">
        <f t="shared" si="148"/>
        <v>0</v>
      </c>
      <c r="BD459" t="b">
        <f t="shared" si="149"/>
        <v>0</v>
      </c>
      <c r="BE459" t="b">
        <f t="shared" si="150"/>
        <v>0</v>
      </c>
      <c r="BF459" t="b">
        <f t="shared" si="151"/>
        <v>0</v>
      </c>
      <c r="BG459" t="b">
        <f t="shared" si="152"/>
        <v>0</v>
      </c>
      <c r="BH459" t="b">
        <f t="shared" si="153"/>
        <v>0</v>
      </c>
      <c r="BI459" t="b">
        <f t="shared" si="154"/>
        <v>0</v>
      </c>
      <c r="BJ459" t="b">
        <f t="shared" si="155"/>
        <v>0</v>
      </c>
      <c r="BK459" t="b">
        <f t="shared" si="156"/>
        <v>0</v>
      </c>
      <c r="BL459" t="b">
        <f t="shared" si="157"/>
        <v>0</v>
      </c>
      <c r="BM459" t="b">
        <f t="shared" si="158"/>
        <v>0</v>
      </c>
      <c r="BN459" t="b">
        <f t="shared" si="159"/>
        <v>0</v>
      </c>
    </row>
    <row r="460" spans="1:286" ht="14.2" customHeight="1" x14ac:dyDescent="0.55000000000000004">
      <c r="A460" s="163">
        <v>104</v>
      </c>
      <c r="B460" s="36" t="s">
        <v>1153</v>
      </c>
      <c r="C460" s="36"/>
      <c r="D460" s="36"/>
      <c r="E460" s="36" t="s">
        <v>1154</v>
      </c>
      <c r="F460" s="85" t="s">
        <v>1155</v>
      </c>
      <c r="G460" s="160">
        <v>6.2</v>
      </c>
      <c r="H460" s="152" t="s">
        <v>1156</v>
      </c>
      <c r="I460" s="152" t="s">
        <v>39</v>
      </c>
      <c r="J460" t="s">
        <v>1157</v>
      </c>
      <c r="M460" t="s">
        <v>60</v>
      </c>
      <c r="V460">
        <v>1.7390000000000001</v>
      </c>
      <c r="AE460" t="s">
        <v>1848</v>
      </c>
      <c r="AU460" t="b">
        <f t="shared" si="140"/>
        <v>0</v>
      </c>
      <c r="AV460" t="b">
        <f t="shared" si="141"/>
        <v>0</v>
      </c>
      <c r="AW460" t="b">
        <f t="shared" si="142"/>
        <v>0</v>
      </c>
      <c r="AX460" t="b">
        <f t="shared" si="143"/>
        <v>0</v>
      </c>
      <c r="AY460" t="b">
        <f t="shared" si="144"/>
        <v>0</v>
      </c>
      <c r="AZ460" t="b">
        <f t="shared" si="145"/>
        <v>0</v>
      </c>
      <c r="BA460" t="b">
        <f t="shared" si="146"/>
        <v>0</v>
      </c>
      <c r="BB460" t="b">
        <f t="shared" si="147"/>
        <v>0</v>
      </c>
      <c r="BC460" t="b">
        <f t="shared" si="148"/>
        <v>0</v>
      </c>
      <c r="BD460" t="b">
        <f t="shared" si="149"/>
        <v>0</v>
      </c>
      <c r="BE460" t="b">
        <f t="shared" si="150"/>
        <v>0</v>
      </c>
      <c r="BF460" t="b">
        <f t="shared" si="151"/>
        <v>0</v>
      </c>
      <c r="BG460" t="b">
        <f t="shared" si="152"/>
        <v>0</v>
      </c>
      <c r="BH460" t="b">
        <f t="shared" si="153"/>
        <v>0</v>
      </c>
      <c r="BI460" t="b">
        <f t="shared" si="154"/>
        <v>0</v>
      </c>
      <c r="BJ460" t="b">
        <f t="shared" si="155"/>
        <v>0</v>
      </c>
      <c r="BK460" t="b">
        <f t="shared" si="156"/>
        <v>0</v>
      </c>
      <c r="BL460">
        <f t="shared" si="157"/>
        <v>1.7390000000000001</v>
      </c>
      <c r="BM460" t="b">
        <f t="shared" si="158"/>
        <v>0</v>
      </c>
      <c r="BN460" t="b">
        <f t="shared" si="159"/>
        <v>0</v>
      </c>
    </row>
    <row r="461" spans="1:286" ht="14.2" customHeight="1" x14ac:dyDescent="0.55000000000000004">
      <c r="A461" s="163"/>
      <c r="B461" s="36"/>
      <c r="C461" s="36"/>
      <c r="D461" s="36"/>
      <c r="E461" s="36"/>
      <c r="F461" s="85"/>
      <c r="G461" s="160"/>
      <c r="H461" s="152"/>
      <c r="I461" s="152"/>
      <c r="J461" t="s">
        <v>1158</v>
      </c>
      <c r="M461" t="s">
        <v>94</v>
      </c>
      <c r="N461" t="s">
        <v>108</v>
      </c>
      <c r="O461" t="s">
        <v>156</v>
      </c>
      <c r="P461" t="s">
        <v>93</v>
      </c>
      <c r="Q461" t="s">
        <v>130</v>
      </c>
      <c r="V461">
        <v>1.7889999999999999</v>
      </c>
      <c r="W461">
        <v>1.58</v>
      </c>
      <c r="X461">
        <v>1.526</v>
      </c>
      <c r="Y461">
        <v>1.6839999999999999</v>
      </c>
      <c r="Z461">
        <v>1.3680000000000001</v>
      </c>
      <c r="AF461" t="s">
        <v>1844</v>
      </c>
      <c r="AH461" t="s">
        <v>1861</v>
      </c>
      <c r="AI461" t="s">
        <v>1861</v>
      </c>
      <c r="AU461" t="b">
        <f t="shared" si="140"/>
        <v>0</v>
      </c>
      <c r="AV461" t="b">
        <f t="shared" si="141"/>
        <v>0</v>
      </c>
      <c r="AW461" t="b">
        <f t="shared" si="142"/>
        <v>0</v>
      </c>
      <c r="AX461" t="b">
        <f t="shared" si="143"/>
        <v>0</v>
      </c>
      <c r="AY461" t="b">
        <f t="shared" si="144"/>
        <v>0</v>
      </c>
      <c r="AZ461" t="b">
        <f t="shared" si="145"/>
        <v>0</v>
      </c>
      <c r="BA461">
        <f t="shared" si="146"/>
        <v>1.7889999999999999</v>
      </c>
      <c r="BB461">
        <f t="shared" si="147"/>
        <v>1.58</v>
      </c>
      <c r="BC461">
        <f t="shared" si="148"/>
        <v>1.526</v>
      </c>
      <c r="BD461" t="b">
        <f t="shared" si="149"/>
        <v>0</v>
      </c>
      <c r="BE461" t="b">
        <f t="shared" si="150"/>
        <v>0</v>
      </c>
      <c r="BF461" t="b">
        <f t="shared" si="151"/>
        <v>0</v>
      </c>
      <c r="BG461">
        <f t="shared" si="152"/>
        <v>1.6839999999999999</v>
      </c>
      <c r="BH461">
        <f t="shared" si="153"/>
        <v>1.3680000000000001</v>
      </c>
      <c r="BI461" t="b">
        <f t="shared" si="154"/>
        <v>0</v>
      </c>
      <c r="BJ461" t="b">
        <f t="shared" si="155"/>
        <v>0</v>
      </c>
      <c r="BK461" t="b">
        <f t="shared" si="156"/>
        <v>0</v>
      </c>
      <c r="BL461" t="b">
        <f t="shared" si="157"/>
        <v>0</v>
      </c>
      <c r="BM461" t="b">
        <f t="shared" si="158"/>
        <v>0</v>
      </c>
      <c r="BN461" t="b">
        <f t="shared" si="159"/>
        <v>0</v>
      </c>
    </row>
    <row r="462" spans="1:286" ht="14.2" customHeight="1" x14ac:dyDescent="0.55000000000000004">
      <c r="A462" s="163">
        <v>105</v>
      </c>
      <c r="B462" s="163" t="s">
        <v>1159</v>
      </c>
      <c r="F462" s="152" t="s">
        <v>1160</v>
      </c>
      <c r="G462" s="84">
        <v>5.3</v>
      </c>
      <c r="H462" s="83" t="s">
        <v>1161</v>
      </c>
      <c r="I462" s="152" t="s">
        <v>39</v>
      </c>
      <c r="J462" t="s">
        <v>1162</v>
      </c>
      <c r="M462" t="s">
        <v>94</v>
      </c>
      <c r="N462" t="s">
        <v>108</v>
      </c>
      <c r="O462" t="s">
        <v>93</v>
      </c>
      <c r="V462">
        <v>1.3420000000000001</v>
      </c>
      <c r="W462">
        <v>1.423</v>
      </c>
      <c r="X462">
        <v>1.026</v>
      </c>
      <c r="AU462" t="b">
        <f t="shared" si="140"/>
        <v>0</v>
      </c>
      <c r="AV462" t="b">
        <f t="shared" si="141"/>
        <v>0</v>
      </c>
      <c r="AW462" t="b">
        <f t="shared" si="142"/>
        <v>0</v>
      </c>
      <c r="AX462" t="b">
        <f t="shared" si="143"/>
        <v>0</v>
      </c>
      <c r="AY462" t="b">
        <f t="shared" si="144"/>
        <v>0</v>
      </c>
      <c r="AZ462" t="b">
        <f t="shared" si="145"/>
        <v>0</v>
      </c>
      <c r="BA462">
        <f t="shared" si="146"/>
        <v>1.3420000000000001</v>
      </c>
      <c r="BB462">
        <f t="shared" si="147"/>
        <v>1.423</v>
      </c>
      <c r="BC462" t="b">
        <f t="shared" si="148"/>
        <v>0</v>
      </c>
      <c r="BD462" t="b">
        <f t="shared" si="149"/>
        <v>0</v>
      </c>
      <c r="BE462" t="b">
        <f t="shared" si="150"/>
        <v>0</v>
      </c>
      <c r="BF462" t="b">
        <f t="shared" si="151"/>
        <v>0</v>
      </c>
      <c r="BG462">
        <f t="shared" si="152"/>
        <v>1.026</v>
      </c>
      <c r="BH462" t="b">
        <f t="shared" si="153"/>
        <v>0</v>
      </c>
      <c r="BI462" t="b">
        <f t="shared" si="154"/>
        <v>0</v>
      </c>
      <c r="BJ462" t="b">
        <f t="shared" si="155"/>
        <v>0</v>
      </c>
      <c r="BK462" t="b">
        <f t="shared" si="156"/>
        <v>0</v>
      </c>
      <c r="BL462" t="b">
        <f t="shared" si="157"/>
        <v>0</v>
      </c>
      <c r="BM462" t="b">
        <f t="shared" si="158"/>
        <v>0</v>
      </c>
      <c r="BN462" t="b">
        <f t="shared" si="159"/>
        <v>0</v>
      </c>
    </row>
    <row r="463" spans="1:286" ht="14.2" customHeight="1" x14ac:dyDescent="0.55000000000000004">
      <c r="A463" s="163"/>
      <c r="B463" s="163"/>
      <c r="E463" t="s">
        <v>1163</v>
      </c>
      <c r="F463" s="152"/>
      <c r="G463" s="84">
        <v>7.8</v>
      </c>
      <c r="H463" s="83" t="s">
        <v>1164</v>
      </c>
      <c r="I463" s="152"/>
      <c r="J463" t="s">
        <v>1165</v>
      </c>
      <c r="M463" t="s">
        <v>98</v>
      </c>
      <c r="N463" t="s">
        <v>99</v>
      </c>
      <c r="O463" t="s">
        <v>70</v>
      </c>
      <c r="P463" t="s">
        <v>69</v>
      </c>
      <c r="Q463" t="s">
        <v>60</v>
      </c>
      <c r="V463">
        <v>1.421</v>
      </c>
      <c r="W463">
        <v>1.3160000000000001</v>
      </c>
      <c r="X463">
        <v>1.105</v>
      </c>
      <c r="Y463">
        <v>1.3169999999999999</v>
      </c>
      <c r="Z463">
        <v>1.1579999999999999</v>
      </c>
      <c r="AU463" t="b">
        <f t="shared" si="140"/>
        <v>0</v>
      </c>
      <c r="AV463">
        <f t="shared" si="141"/>
        <v>1.421</v>
      </c>
      <c r="AW463">
        <f t="shared" si="142"/>
        <v>1.3160000000000001</v>
      </c>
      <c r="AX463">
        <f t="shared" si="143"/>
        <v>1.105</v>
      </c>
      <c r="AY463">
        <f t="shared" si="144"/>
        <v>1.3169999999999999</v>
      </c>
      <c r="AZ463" t="b">
        <f t="shared" si="145"/>
        <v>0</v>
      </c>
      <c r="BA463" t="b">
        <f t="shared" si="146"/>
        <v>0</v>
      </c>
      <c r="BB463" t="b">
        <f t="shared" si="147"/>
        <v>0</v>
      </c>
      <c r="BC463" t="b">
        <f t="shared" si="148"/>
        <v>0</v>
      </c>
      <c r="BD463" t="b">
        <f t="shared" si="149"/>
        <v>0</v>
      </c>
      <c r="BE463" t="b">
        <f t="shared" si="150"/>
        <v>0</v>
      </c>
      <c r="BF463" t="b">
        <f t="shared" si="151"/>
        <v>0</v>
      </c>
      <c r="BG463" t="b">
        <f t="shared" si="152"/>
        <v>0</v>
      </c>
      <c r="BH463" t="b">
        <f t="shared" si="153"/>
        <v>0</v>
      </c>
      <c r="BI463" t="b">
        <f t="shared" si="154"/>
        <v>0</v>
      </c>
      <c r="BJ463" t="b">
        <f t="shared" si="155"/>
        <v>0</v>
      </c>
      <c r="BK463" t="b">
        <f t="shared" si="156"/>
        <v>0</v>
      </c>
      <c r="BL463">
        <f t="shared" si="157"/>
        <v>1.1579999999999999</v>
      </c>
      <c r="BM463" t="b">
        <f t="shared" si="158"/>
        <v>0</v>
      </c>
      <c r="BN463" t="b">
        <f t="shared" si="159"/>
        <v>0</v>
      </c>
    </row>
    <row r="464" spans="1:286" ht="14.2" customHeight="1" x14ac:dyDescent="0.55000000000000004">
      <c r="A464" s="163">
        <v>106</v>
      </c>
      <c r="B464" s="163" t="s">
        <v>1166</v>
      </c>
      <c r="F464" s="152" t="s">
        <v>1167</v>
      </c>
      <c r="G464" s="161">
        <v>8</v>
      </c>
      <c r="H464" s="152" t="s">
        <v>1168</v>
      </c>
      <c r="I464" s="152" t="s">
        <v>39</v>
      </c>
      <c r="J464" s="25" t="s">
        <v>1169</v>
      </c>
      <c r="M464" t="s">
        <v>94</v>
      </c>
      <c r="N464" t="s">
        <v>108</v>
      </c>
      <c r="O464" t="s">
        <v>93</v>
      </c>
      <c r="P464" t="s">
        <v>130</v>
      </c>
      <c r="Q464" t="s">
        <v>131</v>
      </c>
      <c r="V464">
        <v>1.526</v>
      </c>
      <c r="W464">
        <v>1.6850000000000001</v>
      </c>
      <c r="X464">
        <v>1.6850000000000001</v>
      </c>
      <c r="Y464">
        <v>1.3169999999999999</v>
      </c>
      <c r="Z464">
        <v>0.89600000000000002</v>
      </c>
      <c r="AF464" t="s">
        <v>1846</v>
      </c>
      <c r="AU464" t="b">
        <f t="shared" si="140"/>
        <v>0</v>
      </c>
      <c r="AV464" t="b">
        <f t="shared" si="141"/>
        <v>0</v>
      </c>
      <c r="AW464" t="b">
        <f t="shared" si="142"/>
        <v>0</v>
      </c>
      <c r="AX464" t="b">
        <f t="shared" si="143"/>
        <v>0</v>
      </c>
      <c r="AY464" t="b">
        <f t="shared" si="144"/>
        <v>0</v>
      </c>
      <c r="AZ464" t="b">
        <f t="shared" si="145"/>
        <v>0</v>
      </c>
      <c r="BA464">
        <f t="shared" si="146"/>
        <v>1.526</v>
      </c>
      <c r="BB464">
        <f t="shared" si="147"/>
        <v>1.6850000000000001</v>
      </c>
      <c r="BC464" t="b">
        <f t="shared" si="148"/>
        <v>0</v>
      </c>
      <c r="BD464" t="b">
        <f t="shared" si="149"/>
        <v>0</v>
      </c>
      <c r="BE464" t="b">
        <f t="shared" si="150"/>
        <v>0</v>
      </c>
      <c r="BF464" t="b">
        <f t="shared" si="151"/>
        <v>0</v>
      </c>
      <c r="BG464">
        <f t="shared" si="152"/>
        <v>1.6850000000000001</v>
      </c>
      <c r="BH464">
        <f t="shared" si="153"/>
        <v>1.3169999999999999</v>
      </c>
      <c r="BI464">
        <f t="shared" si="154"/>
        <v>0.89600000000000002</v>
      </c>
      <c r="BJ464" t="b">
        <f t="shared" si="155"/>
        <v>0</v>
      </c>
      <c r="BK464" t="b">
        <f t="shared" si="156"/>
        <v>0</v>
      </c>
      <c r="BL464" t="b">
        <f t="shared" si="157"/>
        <v>0</v>
      </c>
      <c r="BM464" t="b">
        <f t="shared" si="158"/>
        <v>0</v>
      </c>
      <c r="BN464" t="b">
        <f t="shared" si="159"/>
        <v>0</v>
      </c>
      <c r="JZ464" t="s">
        <v>1170</v>
      </c>
    </row>
    <row r="465" spans="1:66" ht="14.2" customHeight="1" x14ac:dyDescent="0.55000000000000004">
      <c r="A465" s="163"/>
      <c r="B465" s="163"/>
      <c r="F465" s="152"/>
      <c r="G465" s="161"/>
      <c r="H465" s="152"/>
      <c r="I465" s="152"/>
      <c r="J465" s="25" t="s">
        <v>1171</v>
      </c>
      <c r="M465" t="s">
        <v>99</v>
      </c>
      <c r="N465" t="s">
        <v>70</v>
      </c>
      <c r="O465" t="s">
        <v>69</v>
      </c>
      <c r="P465" t="s">
        <v>60</v>
      </c>
      <c r="Q465" t="s">
        <v>104</v>
      </c>
      <c r="R465" t="s">
        <v>71</v>
      </c>
      <c r="V465">
        <v>1.369</v>
      </c>
      <c r="W465">
        <v>1.7370000000000001</v>
      </c>
      <c r="X465">
        <v>1.4750000000000001</v>
      </c>
      <c r="Y465">
        <v>1.58</v>
      </c>
      <c r="Z465">
        <v>1.159</v>
      </c>
      <c r="AA465">
        <v>1.105</v>
      </c>
      <c r="AE465" t="s">
        <v>1849</v>
      </c>
      <c r="AF465" t="s">
        <v>1849</v>
      </c>
      <c r="AG465" t="s">
        <v>1849</v>
      </c>
      <c r="AU465" t="b">
        <f t="shared" si="140"/>
        <v>0</v>
      </c>
      <c r="AV465" t="b">
        <f t="shared" si="141"/>
        <v>0</v>
      </c>
      <c r="AW465">
        <f t="shared" si="142"/>
        <v>1.369</v>
      </c>
      <c r="AX465">
        <f t="shared" si="143"/>
        <v>1.7370000000000001</v>
      </c>
      <c r="AY465">
        <f t="shared" si="144"/>
        <v>1.4750000000000001</v>
      </c>
      <c r="AZ465" t="b">
        <f t="shared" si="145"/>
        <v>0</v>
      </c>
      <c r="BA465" t="b">
        <f t="shared" si="146"/>
        <v>0</v>
      </c>
      <c r="BB465" t="b">
        <f t="shared" si="147"/>
        <v>0</v>
      </c>
      <c r="BC465" t="b">
        <f t="shared" si="148"/>
        <v>0</v>
      </c>
      <c r="BD465" t="b">
        <f t="shared" si="149"/>
        <v>0</v>
      </c>
      <c r="BE465" t="b">
        <f t="shared" si="150"/>
        <v>0</v>
      </c>
      <c r="BF465" t="b">
        <f t="shared" si="151"/>
        <v>0</v>
      </c>
      <c r="BG465" t="b">
        <f t="shared" si="152"/>
        <v>0</v>
      </c>
      <c r="BH465" t="b">
        <f t="shared" si="153"/>
        <v>0</v>
      </c>
      <c r="BI465" t="b">
        <f t="shared" si="154"/>
        <v>0</v>
      </c>
      <c r="BJ465" t="b">
        <f t="shared" si="155"/>
        <v>0</v>
      </c>
      <c r="BK465" t="b">
        <f t="shared" si="156"/>
        <v>0</v>
      </c>
      <c r="BL465">
        <f t="shared" si="157"/>
        <v>1.58</v>
      </c>
      <c r="BM465">
        <f t="shared" si="158"/>
        <v>1.159</v>
      </c>
      <c r="BN465">
        <f t="shared" si="159"/>
        <v>1.105</v>
      </c>
    </row>
    <row r="466" spans="1:66" ht="14.2" customHeight="1" x14ac:dyDescent="0.55000000000000004">
      <c r="A466" s="163"/>
      <c r="B466" s="163"/>
      <c r="F466" s="152"/>
      <c r="G466" s="160">
        <v>8.9</v>
      </c>
      <c r="H466" s="152" t="s">
        <v>1102</v>
      </c>
      <c r="I466" s="152"/>
      <c r="J466" t="s">
        <v>1172</v>
      </c>
      <c r="M466" t="s">
        <v>60</v>
      </c>
      <c r="N466" t="s">
        <v>104</v>
      </c>
      <c r="O466" t="s">
        <v>71</v>
      </c>
      <c r="V466">
        <v>1.3440000000000001</v>
      </c>
      <c r="W466">
        <v>1.8</v>
      </c>
      <c r="X466">
        <v>1.4059999999999999</v>
      </c>
      <c r="AE466" t="s">
        <v>1854</v>
      </c>
      <c r="AU466" t="b">
        <f t="shared" si="140"/>
        <v>0</v>
      </c>
      <c r="AV466" t="b">
        <f t="shared" si="141"/>
        <v>0</v>
      </c>
      <c r="AW466" t="b">
        <f t="shared" si="142"/>
        <v>0</v>
      </c>
      <c r="AX466" t="b">
        <f t="shared" si="143"/>
        <v>0</v>
      </c>
      <c r="AY466" t="b">
        <f t="shared" si="144"/>
        <v>0</v>
      </c>
      <c r="AZ466" t="b">
        <f t="shared" si="145"/>
        <v>0</v>
      </c>
      <c r="BA466" t="b">
        <f t="shared" si="146"/>
        <v>0</v>
      </c>
      <c r="BB466" t="b">
        <f t="shared" si="147"/>
        <v>0</v>
      </c>
      <c r="BC466" t="b">
        <f t="shared" si="148"/>
        <v>0</v>
      </c>
      <c r="BD466" t="b">
        <f t="shared" si="149"/>
        <v>0</v>
      </c>
      <c r="BE466" t="b">
        <f t="shared" si="150"/>
        <v>0</v>
      </c>
      <c r="BF466" t="b">
        <f t="shared" si="151"/>
        <v>0</v>
      </c>
      <c r="BG466" t="b">
        <f t="shared" si="152"/>
        <v>0</v>
      </c>
      <c r="BH466" t="b">
        <f t="shared" si="153"/>
        <v>0</v>
      </c>
      <c r="BI466" t="b">
        <f t="shared" si="154"/>
        <v>0</v>
      </c>
      <c r="BJ466" t="b">
        <f t="shared" si="155"/>
        <v>0</v>
      </c>
      <c r="BK466" t="b">
        <f t="shared" si="156"/>
        <v>0</v>
      </c>
      <c r="BL466">
        <f t="shared" si="157"/>
        <v>1.3440000000000001</v>
      </c>
      <c r="BM466">
        <f t="shared" si="158"/>
        <v>1.8</v>
      </c>
      <c r="BN466">
        <f t="shared" si="159"/>
        <v>1.4059999999999999</v>
      </c>
    </row>
    <row r="467" spans="1:66" ht="14.2" customHeight="1" x14ac:dyDescent="0.55000000000000004">
      <c r="A467" s="163"/>
      <c r="B467" s="163"/>
      <c r="E467" t="s">
        <v>1173</v>
      </c>
      <c r="F467" s="152"/>
      <c r="G467" s="160"/>
      <c r="H467" s="152"/>
      <c r="I467" s="152"/>
      <c r="J467" t="s">
        <v>1174</v>
      </c>
      <c r="M467" t="s">
        <v>93</v>
      </c>
      <c r="N467" t="s">
        <v>130</v>
      </c>
      <c r="O467" t="s">
        <v>131</v>
      </c>
      <c r="V467">
        <v>1.974</v>
      </c>
      <c r="W467">
        <v>1.502</v>
      </c>
      <c r="X467">
        <v>1.66</v>
      </c>
      <c r="AE467" t="s">
        <v>1846</v>
      </c>
      <c r="AU467" t="b">
        <f t="shared" si="140"/>
        <v>0</v>
      </c>
      <c r="AV467" t="b">
        <f t="shared" si="141"/>
        <v>0</v>
      </c>
      <c r="AW467" t="b">
        <f t="shared" si="142"/>
        <v>0</v>
      </c>
      <c r="AX467" t="b">
        <f t="shared" si="143"/>
        <v>0</v>
      </c>
      <c r="AY467" t="b">
        <f t="shared" si="144"/>
        <v>0</v>
      </c>
      <c r="AZ467" t="b">
        <f t="shared" si="145"/>
        <v>0</v>
      </c>
      <c r="BA467" t="b">
        <f t="shared" si="146"/>
        <v>0</v>
      </c>
      <c r="BB467" t="b">
        <f t="shared" si="147"/>
        <v>0</v>
      </c>
      <c r="BC467" t="b">
        <f t="shared" si="148"/>
        <v>0</v>
      </c>
      <c r="BD467" t="b">
        <f t="shared" si="149"/>
        <v>0</v>
      </c>
      <c r="BE467" t="b">
        <f t="shared" si="150"/>
        <v>0</v>
      </c>
      <c r="BF467" t="b">
        <f t="shared" si="151"/>
        <v>0</v>
      </c>
      <c r="BG467">
        <f t="shared" si="152"/>
        <v>1.974</v>
      </c>
      <c r="BH467">
        <f t="shared" si="153"/>
        <v>1.502</v>
      </c>
      <c r="BI467">
        <f t="shared" si="154"/>
        <v>1.66</v>
      </c>
      <c r="BJ467" t="b">
        <f t="shared" si="155"/>
        <v>0</v>
      </c>
      <c r="BK467" t="b">
        <f t="shared" si="156"/>
        <v>0</v>
      </c>
      <c r="BL467" t="b">
        <f t="shared" si="157"/>
        <v>0</v>
      </c>
      <c r="BM467" t="b">
        <f t="shared" si="158"/>
        <v>0</v>
      </c>
      <c r="BN467" t="b">
        <f t="shared" si="159"/>
        <v>0</v>
      </c>
    </row>
    <row r="468" spans="1:66" ht="14.2" customHeight="1" x14ac:dyDescent="0.55000000000000004">
      <c r="A468" s="163"/>
      <c r="B468" s="163"/>
      <c r="F468" s="152"/>
      <c r="G468" s="160">
        <v>9.4</v>
      </c>
      <c r="H468" s="152" t="s">
        <v>1175</v>
      </c>
      <c r="I468" s="152"/>
      <c r="J468" t="s">
        <v>1176</v>
      </c>
      <c r="M468" t="s">
        <v>60</v>
      </c>
      <c r="N468" t="s">
        <v>104</v>
      </c>
      <c r="O468" t="s">
        <v>71</v>
      </c>
      <c r="V468">
        <v>1.526</v>
      </c>
      <c r="W468">
        <v>1.7889999999999999</v>
      </c>
      <c r="X468">
        <v>1.264</v>
      </c>
      <c r="AE468" t="s">
        <v>1846</v>
      </c>
      <c r="AU468" t="b">
        <f t="shared" si="140"/>
        <v>0</v>
      </c>
      <c r="AV468" t="b">
        <f t="shared" si="141"/>
        <v>0</v>
      </c>
      <c r="AW468" t="b">
        <f t="shared" si="142"/>
        <v>0</v>
      </c>
      <c r="AX468" t="b">
        <f t="shared" si="143"/>
        <v>0</v>
      </c>
      <c r="AY468" t="b">
        <f t="shared" si="144"/>
        <v>0</v>
      </c>
      <c r="AZ468" t="b">
        <f t="shared" si="145"/>
        <v>0</v>
      </c>
      <c r="BA468" t="b">
        <f t="shared" si="146"/>
        <v>0</v>
      </c>
      <c r="BB468" t="b">
        <f t="shared" si="147"/>
        <v>0</v>
      </c>
      <c r="BC468" t="b">
        <f t="shared" si="148"/>
        <v>0</v>
      </c>
      <c r="BD468" t="b">
        <f t="shared" si="149"/>
        <v>0</v>
      </c>
      <c r="BE468" t="b">
        <f t="shared" si="150"/>
        <v>0</v>
      </c>
      <c r="BF468" t="b">
        <f t="shared" si="151"/>
        <v>0</v>
      </c>
      <c r="BG468" t="b">
        <f t="shared" si="152"/>
        <v>0</v>
      </c>
      <c r="BH468" t="b">
        <f t="shared" si="153"/>
        <v>0</v>
      </c>
      <c r="BI468" t="b">
        <f t="shared" si="154"/>
        <v>0</v>
      </c>
      <c r="BJ468" t="b">
        <f t="shared" si="155"/>
        <v>0</v>
      </c>
      <c r="BK468" t="b">
        <f t="shared" si="156"/>
        <v>0</v>
      </c>
      <c r="BL468">
        <f t="shared" si="157"/>
        <v>1.526</v>
      </c>
      <c r="BM468">
        <f t="shared" si="158"/>
        <v>1.7889999999999999</v>
      </c>
      <c r="BN468">
        <f t="shared" si="159"/>
        <v>1.264</v>
      </c>
    </row>
    <row r="469" spans="1:66" ht="14.2" customHeight="1" x14ac:dyDescent="0.55000000000000004">
      <c r="A469" s="163"/>
      <c r="B469" s="163"/>
      <c r="F469" s="152"/>
      <c r="G469" s="160"/>
      <c r="H469" s="152"/>
      <c r="I469" s="152"/>
      <c r="J469" t="s">
        <v>1177</v>
      </c>
      <c r="M469" t="s">
        <v>93</v>
      </c>
      <c r="N469" t="s">
        <v>130</v>
      </c>
      <c r="O469" t="s">
        <v>131</v>
      </c>
      <c r="V469">
        <v>1.58</v>
      </c>
      <c r="W469">
        <v>1.212</v>
      </c>
      <c r="X469">
        <v>1.2629999999999999</v>
      </c>
      <c r="AE469" t="s">
        <v>1846</v>
      </c>
      <c r="AU469" t="b">
        <f t="shared" si="140"/>
        <v>0</v>
      </c>
      <c r="AV469" t="b">
        <f t="shared" si="141"/>
        <v>0</v>
      </c>
      <c r="AW469" t="b">
        <f t="shared" si="142"/>
        <v>0</v>
      </c>
      <c r="AX469" t="b">
        <f t="shared" si="143"/>
        <v>0</v>
      </c>
      <c r="AY469" t="b">
        <f t="shared" si="144"/>
        <v>0</v>
      </c>
      <c r="AZ469" t="b">
        <f t="shared" si="145"/>
        <v>0</v>
      </c>
      <c r="BA469" t="b">
        <f t="shared" si="146"/>
        <v>0</v>
      </c>
      <c r="BB469" t="b">
        <f t="shared" si="147"/>
        <v>0</v>
      </c>
      <c r="BC469" t="b">
        <f t="shared" si="148"/>
        <v>0</v>
      </c>
      <c r="BD469" t="b">
        <f t="shared" si="149"/>
        <v>0</v>
      </c>
      <c r="BE469" t="b">
        <f t="shared" si="150"/>
        <v>0</v>
      </c>
      <c r="BF469" t="b">
        <f t="shared" si="151"/>
        <v>0</v>
      </c>
      <c r="BG469">
        <f t="shared" si="152"/>
        <v>1.58</v>
      </c>
      <c r="BH469">
        <f t="shared" si="153"/>
        <v>1.212</v>
      </c>
      <c r="BI469">
        <f t="shared" si="154"/>
        <v>1.2629999999999999</v>
      </c>
      <c r="BJ469" t="b">
        <f t="shared" si="155"/>
        <v>0</v>
      </c>
      <c r="BK469" t="b">
        <f t="shared" si="156"/>
        <v>0</v>
      </c>
      <c r="BL469" t="b">
        <f t="shared" si="157"/>
        <v>0</v>
      </c>
      <c r="BM469" t="b">
        <f t="shared" si="158"/>
        <v>0</v>
      </c>
      <c r="BN469" t="b">
        <f t="shared" si="159"/>
        <v>0</v>
      </c>
    </row>
    <row r="470" spans="1:66" ht="14.2" customHeight="1" x14ac:dyDescent="0.55000000000000004">
      <c r="A470" s="162">
        <v>107</v>
      </c>
      <c r="B470" s="152" t="s">
        <v>1178</v>
      </c>
      <c r="F470" s="152" t="s">
        <v>532</v>
      </c>
      <c r="G470" s="160">
        <v>5.3</v>
      </c>
      <c r="H470" s="152" t="s">
        <v>1179</v>
      </c>
      <c r="I470" s="152" t="s">
        <v>34</v>
      </c>
      <c r="J470" s="25" t="s">
        <v>1180</v>
      </c>
      <c r="M470" t="s">
        <v>98</v>
      </c>
      <c r="N470" t="s">
        <v>99</v>
      </c>
      <c r="O470" t="s">
        <v>70</v>
      </c>
      <c r="V470">
        <v>1.6839999999999999</v>
      </c>
      <c r="W470">
        <v>2.1059999999999999</v>
      </c>
      <c r="X470">
        <v>1.6319999999999999</v>
      </c>
      <c r="AU470" t="b">
        <f t="shared" si="140"/>
        <v>0</v>
      </c>
      <c r="AV470">
        <f t="shared" si="141"/>
        <v>1.6839999999999999</v>
      </c>
      <c r="AW470">
        <f t="shared" si="142"/>
        <v>2.1059999999999999</v>
      </c>
      <c r="AX470">
        <f t="shared" si="143"/>
        <v>1.6319999999999999</v>
      </c>
      <c r="AY470" t="b">
        <f t="shared" si="144"/>
        <v>0</v>
      </c>
      <c r="AZ470" t="b">
        <f t="shared" si="145"/>
        <v>0</v>
      </c>
      <c r="BA470" t="b">
        <f t="shared" si="146"/>
        <v>0</v>
      </c>
      <c r="BB470" t="b">
        <f t="shared" si="147"/>
        <v>0</v>
      </c>
      <c r="BC470" t="b">
        <f t="shared" si="148"/>
        <v>0</v>
      </c>
      <c r="BD470" t="b">
        <f t="shared" si="149"/>
        <v>0</v>
      </c>
      <c r="BE470" t="b">
        <f t="shared" si="150"/>
        <v>0</v>
      </c>
      <c r="BF470" t="b">
        <f t="shared" si="151"/>
        <v>0</v>
      </c>
      <c r="BG470" t="b">
        <f t="shared" si="152"/>
        <v>0</v>
      </c>
      <c r="BH470" t="b">
        <f t="shared" si="153"/>
        <v>0</v>
      </c>
      <c r="BI470" t="b">
        <f t="shared" si="154"/>
        <v>0</v>
      </c>
      <c r="BJ470" t="b">
        <f t="shared" si="155"/>
        <v>0</v>
      </c>
      <c r="BK470" t="b">
        <f t="shared" si="156"/>
        <v>0</v>
      </c>
      <c r="BL470" t="b">
        <f t="shared" si="157"/>
        <v>0</v>
      </c>
      <c r="BM470" t="b">
        <f t="shared" si="158"/>
        <v>0</v>
      </c>
      <c r="BN470" t="b">
        <f t="shared" si="159"/>
        <v>0</v>
      </c>
    </row>
    <row r="471" spans="1:66" ht="14.2" customHeight="1" x14ac:dyDescent="0.55000000000000004">
      <c r="A471" s="162"/>
      <c r="B471" s="152"/>
      <c r="F471" s="152"/>
      <c r="G471" s="160"/>
      <c r="H471" s="152"/>
      <c r="I471" s="152"/>
      <c r="J471" s="25" t="s">
        <v>1181</v>
      </c>
      <c r="M471" t="s">
        <v>108</v>
      </c>
      <c r="V471">
        <v>2.2109999999999999</v>
      </c>
      <c r="AE471" t="s">
        <v>1848</v>
      </c>
      <c r="AU471" t="b">
        <f t="shared" si="140"/>
        <v>0</v>
      </c>
      <c r="AV471" t="b">
        <f t="shared" si="141"/>
        <v>0</v>
      </c>
      <c r="AW471" t="b">
        <f t="shared" si="142"/>
        <v>0</v>
      </c>
      <c r="AX471" t="b">
        <f t="shared" si="143"/>
        <v>0</v>
      </c>
      <c r="AY471" t="b">
        <f t="shared" si="144"/>
        <v>0</v>
      </c>
      <c r="AZ471" t="b">
        <f t="shared" si="145"/>
        <v>0</v>
      </c>
      <c r="BA471" t="b">
        <f t="shared" si="146"/>
        <v>0</v>
      </c>
      <c r="BB471">
        <f t="shared" si="147"/>
        <v>2.2109999999999999</v>
      </c>
      <c r="BC471" t="b">
        <f t="shared" si="148"/>
        <v>0</v>
      </c>
      <c r="BD471" t="b">
        <f t="shared" si="149"/>
        <v>0</v>
      </c>
      <c r="BE471" t="b">
        <f t="shared" si="150"/>
        <v>0</v>
      </c>
      <c r="BF471" t="b">
        <f t="shared" si="151"/>
        <v>0</v>
      </c>
      <c r="BG471" t="b">
        <f t="shared" si="152"/>
        <v>0</v>
      </c>
      <c r="BH471" t="b">
        <f t="shared" si="153"/>
        <v>0</v>
      </c>
      <c r="BI471" t="b">
        <f t="shared" si="154"/>
        <v>0</v>
      </c>
      <c r="BJ471" t="b">
        <f t="shared" si="155"/>
        <v>0</v>
      </c>
      <c r="BK471" t="b">
        <f t="shared" si="156"/>
        <v>0</v>
      </c>
      <c r="BL471" t="b">
        <f t="shared" si="157"/>
        <v>0</v>
      </c>
      <c r="BM471" t="b">
        <f t="shared" si="158"/>
        <v>0</v>
      </c>
      <c r="BN471" t="b">
        <f t="shared" si="159"/>
        <v>0</v>
      </c>
    </row>
    <row r="472" spans="1:66" ht="14.2" customHeight="1" x14ac:dyDescent="0.55000000000000004">
      <c r="A472" s="162"/>
      <c r="B472" s="152"/>
      <c r="F472" s="152"/>
      <c r="G472" s="160">
        <v>6.1</v>
      </c>
      <c r="H472" s="152" t="s">
        <v>1013</v>
      </c>
      <c r="I472" s="152"/>
      <c r="J472" t="s">
        <v>1182</v>
      </c>
      <c r="M472" t="s">
        <v>108</v>
      </c>
      <c r="N472" t="s">
        <v>156</v>
      </c>
      <c r="V472">
        <v>2.528</v>
      </c>
      <c r="W472">
        <v>1.0009999999999999</v>
      </c>
      <c r="AE472" t="s">
        <v>1846</v>
      </c>
      <c r="AF472" t="s">
        <v>1848</v>
      </c>
      <c r="AU472" t="b">
        <f t="shared" si="140"/>
        <v>0</v>
      </c>
      <c r="AV472" t="b">
        <f t="shared" si="141"/>
        <v>0</v>
      </c>
      <c r="AW472" t="b">
        <f t="shared" si="142"/>
        <v>0</v>
      </c>
      <c r="AX472" t="b">
        <f t="shared" si="143"/>
        <v>0</v>
      </c>
      <c r="AY472" t="b">
        <f t="shared" si="144"/>
        <v>0</v>
      </c>
      <c r="AZ472" t="b">
        <f t="shared" si="145"/>
        <v>0</v>
      </c>
      <c r="BA472" t="b">
        <f t="shared" si="146"/>
        <v>0</v>
      </c>
      <c r="BB472">
        <f t="shared" si="147"/>
        <v>2.528</v>
      </c>
      <c r="BC472">
        <f t="shared" si="148"/>
        <v>1.0009999999999999</v>
      </c>
      <c r="BD472" t="b">
        <f t="shared" si="149"/>
        <v>0</v>
      </c>
      <c r="BE472" t="b">
        <f t="shared" si="150"/>
        <v>0</v>
      </c>
      <c r="BF472" t="b">
        <f t="shared" si="151"/>
        <v>0</v>
      </c>
      <c r="BG472" t="b">
        <f t="shared" si="152"/>
        <v>0</v>
      </c>
      <c r="BH472" t="b">
        <f t="shared" si="153"/>
        <v>0</v>
      </c>
      <c r="BI472" t="b">
        <f t="shared" si="154"/>
        <v>0</v>
      </c>
      <c r="BJ472" t="b">
        <f t="shared" si="155"/>
        <v>0</v>
      </c>
      <c r="BK472" t="b">
        <f t="shared" si="156"/>
        <v>0</v>
      </c>
      <c r="BL472" t="b">
        <f t="shared" si="157"/>
        <v>0</v>
      </c>
      <c r="BM472" t="b">
        <f t="shared" si="158"/>
        <v>0</v>
      </c>
      <c r="BN472" t="b">
        <f t="shared" si="159"/>
        <v>0</v>
      </c>
    </row>
    <row r="473" spans="1:66" ht="14.2" customHeight="1" x14ac:dyDescent="0.55000000000000004">
      <c r="A473" s="162"/>
      <c r="B473" s="152"/>
      <c r="E473" t="s">
        <v>1183</v>
      </c>
      <c r="F473" s="152"/>
      <c r="G473" s="160"/>
      <c r="H473" s="152"/>
      <c r="I473" s="152"/>
      <c r="J473" t="s">
        <v>1184</v>
      </c>
      <c r="M473" t="s">
        <v>69</v>
      </c>
      <c r="N473" t="s">
        <v>71</v>
      </c>
      <c r="V473">
        <v>1.6839999999999999</v>
      </c>
      <c r="W473">
        <v>1.006</v>
      </c>
      <c r="AE473" t="s">
        <v>1846</v>
      </c>
      <c r="AF473" t="s">
        <v>1846</v>
      </c>
      <c r="AU473" t="b">
        <f t="shared" si="140"/>
        <v>0</v>
      </c>
      <c r="AV473" t="b">
        <f t="shared" si="141"/>
        <v>0</v>
      </c>
      <c r="AW473" t="b">
        <f t="shared" si="142"/>
        <v>0</v>
      </c>
      <c r="AX473" t="b">
        <f t="shared" si="143"/>
        <v>0</v>
      </c>
      <c r="AY473">
        <f t="shared" si="144"/>
        <v>1.6839999999999999</v>
      </c>
      <c r="AZ473" t="b">
        <f t="shared" si="145"/>
        <v>0</v>
      </c>
      <c r="BA473" t="b">
        <f t="shared" si="146"/>
        <v>0</v>
      </c>
      <c r="BB473" t="b">
        <f t="shared" si="147"/>
        <v>0</v>
      </c>
      <c r="BC473" t="b">
        <f t="shared" si="148"/>
        <v>0</v>
      </c>
      <c r="BD473" t="b">
        <f t="shared" si="149"/>
        <v>0</v>
      </c>
      <c r="BE473" t="b">
        <f t="shared" si="150"/>
        <v>0</v>
      </c>
      <c r="BF473" t="b">
        <f t="shared" si="151"/>
        <v>0</v>
      </c>
      <c r="BG473" t="b">
        <f t="shared" si="152"/>
        <v>0</v>
      </c>
      <c r="BH473" t="b">
        <f t="shared" si="153"/>
        <v>0</v>
      </c>
      <c r="BI473" t="b">
        <f t="shared" si="154"/>
        <v>0</v>
      </c>
      <c r="BJ473" t="b">
        <f t="shared" si="155"/>
        <v>0</v>
      </c>
      <c r="BK473" t="b">
        <f t="shared" si="156"/>
        <v>0</v>
      </c>
      <c r="BL473" t="b">
        <f t="shared" si="157"/>
        <v>0</v>
      </c>
      <c r="BM473" t="b">
        <f t="shared" si="158"/>
        <v>0</v>
      </c>
      <c r="BN473">
        <f t="shared" si="159"/>
        <v>1.006</v>
      </c>
    </row>
    <row r="474" spans="1:66" ht="14.2" customHeight="1" x14ac:dyDescent="0.55000000000000004">
      <c r="A474" s="162"/>
      <c r="B474" s="152"/>
      <c r="F474" s="152"/>
      <c r="G474" s="160">
        <v>6.7</v>
      </c>
      <c r="H474" s="152" t="s">
        <v>1185</v>
      </c>
      <c r="I474" s="152"/>
      <c r="J474" t="s">
        <v>1186</v>
      </c>
      <c r="M474" t="s">
        <v>108</v>
      </c>
      <c r="N474" t="s">
        <v>156</v>
      </c>
      <c r="O474" t="s">
        <v>130</v>
      </c>
      <c r="V474">
        <v>2.4209999999999998</v>
      </c>
      <c r="W474">
        <v>1.264</v>
      </c>
      <c r="X474">
        <v>1.6319999999999999</v>
      </c>
      <c r="AE474" t="s">
        <v>1846</v>
      </c>
      <c r="AF474" t="s">
        <v>1848</v>
      </c>
      <c r="AG474" t="s">
        <v>1846</v>
      </c>
      <c r="AU474" t="b">
        <f t="shared" si="140"/>
        <v>0</v>
      </c>
      <c r="AV474" t="b">
        <f t="shared" si="141"/>
        <v>0</v>
      </c>
      <c r="AW474" t="b">
        <f t="shared" si="142"/>
        <v>0</v>
      </c>
      <c r="AX474" t="b">
        <f t="shared" si="143"/>
        <v>0</v>
      </c>
      <c r="AY474" t="b">
        <f t="shared" si="144"/>
        <v>0</v>
      </c>
      <c r="AZ474" t="b">
        <f t="shared" si="145"/>
        <v>0</v>
      </c>
      <c r="BA474" t="b">
        <f t="shared" si="146"/>
        <v>0</v>
      </c>
      <c r="BB474">
        <f t="shared" si="147"/>
        <v>2.4209999999999998</v>
      </c>
      <c r="BC474">
        <f t="shared" si="148"/>
        <v>1.264</v>
      </c>
      <c r="BD474" t="b">
        <f t="shared" si="149"/>
        <v>0</v>
      </c>
      <c r="BE474" t="b">
        <f t="shared" si="150"/>
        <v>0</v>
      </c>
      <c r="BF474" t="b">
        <f t="shared" si="151"/>
        <v>0</v>
      </c>
      <c r="BG474" t="b">
        <f t="shared" si="152"/>
        <v>0</v>
      </c>
      <c r="BH474">
        <f t="shared" si="153"/>
        <v>1.6319999999999999</v>
      </c>
      <c r="BI474" t="b">
        <f t="shared" si="154"/>
        <v>0</v>
      </c>
      <c r="BJ474" t="b">
        <f t="shared" si="155"/>
        <v>0</v>
      </c>
      <c r="BK474" t="b">
        <f t="shared" si="156"/>
        <v>0</v>
      </c>
      <c r="BL474" t="b">
        <f t="shared" si="157"/>
        <v>0</v>
      </c>
      <c r="BM474" t="b">
        <f t="shared" si="158"/>
        <v>0</v>
      </c>
      <c r="BN474" t="b">
        <f t="shared" si="159"/>
        <v>0</v>
      </c>
    </row>
    <row r="475" spans="1:66" ht="14.2" customHeight="1" x14ac:dyDescent="0.55000000000000004">
      <c r="A475" s="162"/>
      <c r="B475" s="152"/>
      <c r="F475" s="152"/>
      <c r="G475" s="160"/>
      <c r="H475" s="152"/>
      <c r="I475" s="152"/>
      <c r="J475" t="s">
        <v>1187</v>
      </c>
      <c r="M475" t="s">
        <v>98</v>
      </c>
      <c r="N475" t="s">
        <v>99</v>
      </c>
      <c r="V475">
        <v>1.6319999999999999</v>
      </c>
      <c r="W475">
        <v>1.421</v>
      </c>
      <c r="AE475" t="s">
        <v>1846</v>
      </c>
      <c r="AF475" t="s">
        <v>1846</v>
      </c>
      <c r="AU475" t="b">
        <f t="shared" si="140"/>
        <v>0</v>
      </c>
      <c r="AV475">
        <f t="shared" si="141"/>
        <v>1.6319999999999999</v>
      </c>
      <c r="AW475">
        <f t="shared" si="142"/>
        <v>1.421</v>
      </c>
      <c r="AX475" t="b">
        <f t="shared" si="143"/>
        <v>0</v>
      </c>
      <c r="AY475" t="b">
        <f t="shared" si="144"/>
        <v>0</v>
      </c>
      <c r="AZ475" t="b">
        <f t="shared" si="145"/>
        <v>0</v>
      </c>
      <c r="BA475" t="b">
        <f t="shared" si="146"/>
        <v>0</v>
      </c>
      <c r="BB475" t="b">
        <f t="shared" si="147"/>
        <v>0</v>
      </c>
      <c r="BC475" t="b">
        <f t="shared" si="148"/>
        <v>0</v>
      </c>
      <c r="BD475" t="b">
        <f t="shared" si="149"/>
        <v>0</v>
      </c>
      <c r="BE475" t="b">
        <f t="shared" si="150"/>
        <v>0</v>
      </c>
      <c r="BF475" t="b">
        <f t="shared" si="151"/>
        <v>0</v>
      </c>
      <c r="BG475" t="b">
        <f t="shared" si="152"/>
        <v>0</v>
      </c>
      <c r="BH475" t="b">
        <f t="shared" si="153"/>
        <v>0</v>
      </c>
      <c r="BI475" t="b">
        <f t="shared" si="154"/>
        <v>0</v>
      </c>
      <c r="BJ475" t="b">
        <f t="shared" si="155"/>
        <v>0</v>
      </c>
      <c r="BK475" t="b">
        <f t="shared" si="156"/>
        <v>0</v>
      </c>
      <c r="BL475" t="b">
        <f t="shared" si="157"/>
        <v>0</v>
      </c>
      <c r="BM475" t="b">
        <f t="shared" si="158"/>
        <v>0</v>
      </c>
      <c r="BN475" t="b">
        <f t="shared" si="159"/>
        <v>0</v>
      </c>
    </row>
    <row r="476" spans="1:66" ht="14.2" customHeight="1" x14ac:dyDescent="0.55000000000000004">
      <c r="A476" s="162">
        <v>108</v>
      </c>
      <c r="B476" s="152" t="s">
        <v>1188</v>
      </c>
      <c r="F476" s="152" t="s">
        <v>1189</v>
      </c>
      <c r="G476" s="161">
        <v>9</v>
      </c>
      <c r="H476" s="152" t="s">
        <v>1190</v>
      </c>
      <c r="I476" s="152" t="s">
        <v>39</v>
      </c>
      <c r="J476" t="s">
        <v>1191</v>
      </c>
      <c r="M476" t="s">
        <v>99</v>
      </c>
      <c r="N476" t="s">
        <v>69</v>
      </c>
      <c r="O476" t="s">
        <v>60</v>
      </c>
      <c r="P476" t="s">
        <v>104</v>
      </c>
      <c r="Q476" t="s">
        <v>71</v>
      </c>
      <c r="V476">
        <v>2.0539999999999998</v>
      </c>
      <c r="W476">
        <v>2.0659999999999998</v>
      </c>
      <c r="X476">
        <v>1.5269999999999999</v>
      </c>
      <c r="Y476">
        <v>1.587</v>
      </c>
      <c r="Z476">
        <v>2.1579999999999999</v>
      </c>
      <c r="AH476" t="s">
        <v>1852</v>
      </c>
      <c r="AI476" t="s">
        <v>1852</v>
      </c>
      <c r="AU476" t="b">
        <f t="shared" si="140"/>
        <v>0</v>
      </c>
      <c r="AV476" t="b">
        <f t="shared" si="141"/>
        <v>0</v>
      </c>
      <c r="AW476">
        <f t="shared" si="142"/>
        <v>2.0539999999999998</v>
      </c>
      <c r="AX476" t="b">
        <f t="shared" si="143"/>
        <v>0</v>
      </c>
      <c r="AY476">
        <f t="shared" si="144"/>
        <v>2.0659999999999998</v>
      </c>
      <c r="AZ476" t="b">
        <f t="shared" si="145"/>
        <v>0</v>
      </c>
      <c r="BA476" t="b">
        <f t="shared" si="146"/>
        <v>0</v>
      </c>
      <c r="BB476" t="b">
        <f t="shared" si="147"/>
        <v>0</v>
      </c>
      <c r="BC476" t="b">
        <f t="shared" si="148"/>
        <v>0</v>
      </c>
      <c r="BD476" t="b">
        <f t="shared" si="149"/>
        <v>0</v>
      </c>
      <c r="BE476" t="b">
        <f t="shared" si="150"/>
        <v>0</v>
      </c>
      <c r="BF476" t="b">
        <f t="shared" si="151"/>
        <v>0</v>
      </c>
      <c r="BG476" t="b">
        <f t="shared" si="152"/>
        <v>0</v>
      </c>
      <c r="BH476" t="b">
        <f t="shared" si="153"/>
        <v>0</v>
      </c>
      <c r="BI476" t="b">
        <f t="shared" si="154"/>
        <v>0</v>
      </c>
      <c r="BJ476" t="b">
        <f t="shared" si="155"/>
        <v>0</v>
      </c>
      <c r="BK476" t="b">
        <f t="shared" si="156"/>
        <v>0</v>
      </c>
      <c r="BL476">
        <f t="shared" si="157"/>
        <v>1.5269999999999999</v>
      </c>
      <c r="BM476">
        <f t="shared" si="158"/>
        <v>1.587</v>
      </c>
      <c r="BN476">
        <f t="shared" si="159"/>
        <v>2.1579999999999999</v>
      </c>
    </row>
    <row r="477" spans="1:66" ht="14.2" customHeight="1" x14ac:dyDescent="0.55000000000000004">
      <c r="A477" s="162"/>
      <c r="B477" s="152"/>
      <c r="E477" t="s">
        <v>1192</v>
      </c>
      <c r="F477" s="152"/>
      <c r="G477" s="161"/>
      <c r="H477" s="152"/>
      <c r="I477" s="152"/>
      <c r="J477" t="s">
        <v>1193</v>
      </c>
      <c r="M477" t="s">
        <v>108</v>
      </c>
      <c r="N477" t="s">
        <v>156</v>
      </c>
      <c r="O477" t="s">
        <v>155</v>
      </c>
      <c r="P477" t="s">
        <v>93</v>
      </c>
      <c r="Q477" t="s">
        <v>130</v>
      </c>
      <c r="V477">
        <v>2.2109999999999999</v>
      </c>
      <c r="W477">
        <v>1.7370000000000001</v>
      </c>
      <c r="X477">
        <v>1.579</v>
      </c>
      <c r="Y477">
        <v>1.54</v>
      </c>
      <c r="Z477">
        <v>1.5009999999999999</v>
      </c>
      <c r="AF477" t="s">
        <v>1844</v>
      </c>
      <c r="AU477" t="b">
        <f t="shared" si="140"/>
        <v>0</v>
      </c>
      <c r="AV477" t="b">
        <f t="shared" si="141"/>
        <v>0</v>
      </c>
      <c r="AW477" t="b">
        <f t="shared" si="142"/>
        <v>0</v>
      </c>
      <c r="AX477" t="b">
        <f t="shared" si="143"/>
        <v>0</v>
      </c>
      <c r="AY477" t="b">
        <f t="shared" si="144"/>
        <v>0</v>
      </c>
      <c r="AZ477" t="b">
        <f t="shared" si="145"/>
        <v>0</v>
      </c>
      <c r="BA477" t="b">
        <f t="shared" si="146"/>
        <v>0</v>
      </c>
      <c r="BB477">
        <f t="shared" si="147"/>
        <v>2.2109999999999999</v>
      </c>
      <c r="BC477">
        <f t="shared" si="148"/>
        <v>1.7370000000000001</v>
      </c>
      <c r="BD477">
        <f t="shared" si="149"/>
        <v>1.579</v>
      </c>
      <c r="BE477" t="b">
        <f t="shared" si="150"/>
        <v>0</v>
      </c>
      <c r="BF477" t="b">
        <f t="shared" si="151"/>
        <v>0</v>
      </c>
      <c r="BG477">
        <f t="shared" si="152"/>
        <v>1.54</v>
      </c>
      <c r="BH477">
        <f t="shared" si="153"/>
        <v>1.5009999999999999</v>
      </c>
      <c r="BI477" t="b">
        <f t="shared" si="154"/>
        <v>0</v>
      </c>
      <c r="BJ477" t="b">
        <f t="shared" si="155"/>
        <v>0</v>
      </c>
      <c r="BK477" t="b">
        <f t="shared" si="156"/>
        <v>0</v>
      </c>
      <c r="BL477" t="b">
        <f t="shared" si="157"/>
        <v>0</v>
      </c>
      <c r="BM477" t="b">
        <f t="shared" si="158"/>
        <v>0</v>
      </c>
      <c r="BN477" t="b">
        <f t="shared" si="159"/>
        <v>0</v>
      </c>
    </row>
    <row r="478" spans="1:66" ht="14.2" customHeight="1" x14ac:dyDescent="0.55000000000000004">
      <c r="A478" s="162">
        <v>109</v>
      </c>
      <c r="B478" s="163" t="s">
        <v>1194</v>
      </c>
      <c r="F478" s="152" t="s">
        <v>1195</v>
      </c>
      <c r="G478" s="160">
        <v>7.3</v>
      </c>
      <c r="H478" s="152" t="s">
        <v>1196</v>
      </c>
      <c r="I478" s="152" t="s">
        <v>34</v>
      </c>
      <c r="J478" t="s">
        <v>1197</v>
      </c>
      <c r="M478" t="s">
        <v>60</v>
      </c>
      <c r="N478" t="s">
        <v>104</v>
      </c>
      <c r="O478" t="s">
        <v>71</v>
      </c>
      <c r="V478">
        <v>2.4740000000000002</v>
      </c>
      <c r="W478">
        <v>1.8420000000000001</v>
      </c>
      <c r="X478">
        <v>2.1059999999999999</v>
      </c>
      <c r="AU478" t="b">
        <f t="shared" si="140"/>
        <v>0</v>
      </c>
      <c r="AV478" t="b">
        <f t="shared" si="141"/>
        <v>0</v>
      </c>
      <c r="AW478" t="b">
        <f t="shared" si="142"/>
        <v>0</v>
      </c>
      <c r="AX478" t="b">
        <f t="shared" si="143"/>
        <v>0</v>
      </c>
      <c r="AY478" t="b">
        <f t="shared" si="144"/>
        <v>0</v>
      </c>
      <c r="AZ478" t="b">
        <f t="shared" si="145"/>
        <v>0</v>
      </c>
      <c r="BA478" t="b">
        <f t="shared" si="146"/>
        <v>0</v>
      </c>
      <c r="BB478" t="b">
        <f t="shared" si="147"/>
        <v>0</v>
      </c>
      <c r="BC478" t="b">
        <f t="shared" si="148"/>
        <v>0</v>
      </c>
      <c r="BD478" t="b">
        <f t="shared" si="149"/>
        <v>0</v>
      </c>
      <c r="BE478" t="b">
        <f t="shared" si="150"/>
        <v>0</v>
      </c>
      <c r="BF478" t="b">
        <f t="shared" si="151"/>
        <v>0</v>
      </c>
      <c r="BG478" t="b">
        <f t="shared" si="152"/>
        <v>0</v>
      </c>
      <c r="BH478" t="b">
        <f t="shared" si="153"/>
        <v>0</v>
      </c>
      <c r="BI478" t="b">
        <f t="shared" si="154"/>
        <v>0</v>
      </c>
      <c r="BJ478" t="b">
        <f t="shared" si="155"/>
        <v>0</v>
      </c>
      <c r="BK478" t="b">
        <f t="shared" si="156"/>
        <v>0</v>
      </c>
      <c r="BL478">
        <f t="shared" si="157"/>
        <v>2.4740000000000002</v>
      </c>
      <c r="BM478">
        <f t="shared" si="158"/>
        <v>1.8420000000000001</v>
      </c>
      <c r="BN478">
        <f t="shared" si="159"/>
        <v>2.1059999999999999</v>
      </c>
    </row>
    <row r="479" spans="1:66" ht="14.2" customHeight="1" x14ac:dyDescent="0.55000000000000004">
      <c r="A479" s="162"/>
      <c r="B479" s="163"/>
      <c r="F479" s="152"/>
      <c r="G479" s="160"/>
      <c r="H479" s="152"/>
      <c r="I479" s="152"/>
      <c r="J479" t="s">
        <v>1198</v>
      </c>
      <c r="M479" t="s">
        <v>94</v>
      </c>
      <c r="N479" t="s">
        <v>108</v>
      </c>
      <c r="O479" t="s">
        <v>156</v>
      </c>
      <c r="P479" t="s">
        <v>155</v>
      </c>
      <c r="Q479" t="s">
        <v>92</v>
      </c>
      <c r="R479" t="s">
        <v>93</v>
      </c>
      <c r="S479" t="s">
        <v>130</v>
      </c>
      <c r="T479" t="s">
        <v>131</v>
      </c>
      <c r="V479">
        <v>1.7889999999999999</v>
      </c>
      <c r="W479">
        <v>1.738</v>
      </c>
      <c r="X479">
        <v>1.79</v>
      </c>
      <c r="Y479">
        <v>2.1579999999999999</v>
      </c>
      <c r="Z479">
        <v>1.9470000000000001</v>
      </c>
      <c r="AA479">
        <v>1.6839999999999999</v>
      </c>
      <c r="AB479">
        <v>1.5269999999999999</v>
      </c>
      <c r="AC479">
        <v>1.264</v>
      </c>
      <c r="AU479" t="b">
        <f t="shared" si="140"/>
        <v>0</v>
      </c>
      <c r="AV479" t="b">
        <f t="shared" si="141"/>
        <v>0</v>
      </c>
      <c r="AW479" t="b">
        <f t="shared" si="142"/>
        <v>0</v>
      </c>
      <c r="AX479" t="b">
        <f t="shared" si="143"/>
        <v>0</v>
      </c>
      <c r="AY479" t="b">
        <f t="shared" si="144"/>
        <v>0</v>
      </c>
      <c r="AZ479" t="b">
        <f t="shared" si="145"/>
        <v>0</v>
      </c>
      <c r="BA479">
        <f t="shared" si="146"/>
        <v>1.7889999999999999</v>
      </c>
      <c r="BB479">
        <f t="shared" si="147"/>
        <v>1.738</v>
      </c>
      <c r="BC479">
        <f t="shared" si="148"/>
        <v>1.79</v>
      </c>
      <c r="BD479">
        <f t="shared" si="149"/>
        <v>2.1579999999999999</v>
      </c>
      <c r="BE479" t="b">
        <f t="shared" si="150"/>
        <v>0</v>
      </c>
      <c r="BF479">
        <f t="shared" si="151"/>
        <v>1.9470000000000001</v>
      </c>
      <c r="BG479">
        <f t="shared" si="152"/>
        <v>1.6839999999999999</v>
      </c>
      <c r="BH479">
        <f t="shared" si="153"/>
        <v>1.5269999999999999</v>
      </c>
      <c r="BI479">
        <f t="shared" si="154"/>
        <v>1.264</v>
      </c>
      <c r="BJ479" t="b">
        <f t="shared" si="155"/>
        <v>0</v>
      </c>
      <c r="BK479" t="b">
        <f t="shared" si="156"/>
        <v>0</v>
      </c>
      <c r="BL479" t="b">
        <f t="shared" si="157"/>
        <v>0</v>
      </c>
      <c r="BM479" t="b">
        <f t="shared" si="158"/>
        <v>0</v>
      </c>
      <c r="BN479" t="b">
        <f t="shared" si="159"/>
        <v>0</v>
      </c>
    </row>
    <row r="480" spans="1:66" ht="14.2" customHeight="1" x14ac:dyDescent="0.55000000000000004">
      <c r="A480" s="162"/>
      <c r="B480" s="163"/>
      <c r="E480" t="s">
        <v>1199</v>
      </c>
      <c r="F480" s="152"/>
      <c r="G480" s="84">
        <v>11.2</v>
      </c>
      <c r="H480" s="83" t="s">
        <v>1200</v>
      </c>
      <c r="I480" s="152"/>
      <c r="J480" t="s">
        <v>1201</v>
      </c>
      <c r="M480" t="s">
        <v>71</v>
      </c>
      <c r="V480">
        <v>1.212</v>
      </c>
      <c r="AU480" t="b">
        <f t="shared" si="140"/>
        <v>0</v>
      </c>
      <c r="AV480" t="b">
        <f t="shared" si="141"/>
        <v>0</v>
      </c>
      <c r="AW480" t="b">
        <f t="shared" si="142"/>
        <v>0</v>
      </c>
      <c r="AX480" t="b">
        <f t="shared" si="143"/>
        <v>0</v>
      </c>
      <c r="AY480" t="b">
        <f t="shared" si="144"/>
        <v>0</v>
      </c>
      <c r="AZ480" t="b">
        <f t="shared" si="145"/>
        <v>0</v>
      </c>
      <c r="BA480" t="b">
        <f t="shared" si="146"/>
        <v>0</v>
      </c>
      <c r="BB480" t="b">
        <f t="shared" si="147"/>
        <v>0</v>
      </c>
      <c r="BC480" t="b">
        <f t="shared" si="148"/>
        <v>0</v>
      </c>
      <c r="BD480" t="b">
        <f t="shared" si="149"/>
        <v>0</v>
      </c>
      <c r="BE480" t="b">
        <f t="shared" si="150"/>
        <v>0</v>
      </c>
      <c r="BF480" t="b">
        <f t="shared" si="151"/>
        <v>0</v>
      </c>
      <c r="BG480" t="b">
        <f t="shared" si="152"/>
        <v>0</v>
      </c>
      <c r="BH480" t="b">
        <f t="shared" si="153"/>
        <v>0</v>
      </c>
      <c r="BI480" t="b">
        <f t="shared" si="154"/>
        <v>0</v>
      </c>
      <c r="BJ480" t="b">
        <f t="shared" si="155"/>
        <v>0</v>
      </c>
      <c r="BK480" t="b">
        <f t="shared" si="156"/>
        <v>0</v>
      </c>
      <c r="BL480" t="b">
        <f t="shared" si="157"/>
        <v>0</v>
      </c>
      <c r="BM480" t="b">
        <f t="shared" si="158"/>
        <v>0</v>
      </c>
      <c r="BN480">
        <f t="shared" si="159"/>
        <v>1.212</v>
      </c>
    </row>
    <row r="481" spans="1:66" ht="14.2" customHeight="1" x14ac:dyDescent="0.55000000000000004">
      <c r="A481" s="162"/>
      <c r="B481" s="163"/>
      <c r="F481" s="152"/>
      <c r="G481" s="84">
        <v>12.3</v>
      </c>
      <c r="H481" s="83" t="s">
        <v>1202</v>
      </c>
      <c r="I481" s="152"/>
      <c r="J481" t="s">
        <v>268</v>
      </c>
      <c r="AU481" t="b">
        <f t="shared" si="140"/>
        <v>0</v>
      </c>
      <c r="AV481" t="b">
        <f t="shared" si="141"/>
        <v>0</v>
      </c>
      <c r="AW481" t="b">
        <f t="shared" si="142"/>
        <v>0</v>
      </c>
      <c r="AX481" t="b">
        <f t="shared" si="143"/>
        <v>0</v>
      </c>
      <c r="AY481" t="b">
        <f t="shared" si="144"/>
        <v>0</v>
      </c>
      <c r="AZ481" t="b">
        <f t="shared" si="145"/>
        <v>0</v>
      </c>
      <c r="BA481" t="b">
        <f t="shared" si="146"/>
        <v>0</v>
      </c>
      <c r="BB481" t="b">
        <f t="shared" si="147"/>
        <v>0</v>
      </c>
      <c r="BC481" t="b">
        <f t="shared" si="148"/>
        <v>0</v>
      </c>
      <c r="BD481" t="b">
        <f t="shared" si="149"/>
        <v>0</v>
      </c>
      <c r="BE481" t="b">
        <f t="shared" si="150"/>
        <v>0</v>
      </c>
      <c r="BF481" t="b">
        <f t="shared" si="151"/>
        <v>0</v>
      </c>
      <c r="BG481" t="b">
        <f t="shared" si="152"/>
        <v>0</v>
      </c>
      <c r="BH481" t="b">
        <f t="shared" si="153"/>
        <v>0</v>
      </c>
      <c r="BI481" t="b">
        <f t="shared" si="154"/>
        <v>0</v>
      </c>
      <c r="BJ481" t="b">
        <f t="shared" si="155"/>
        <v>0</v>
      </c>
      <c r="BK481" t="b">
        <f t="shared" si="156"/>
        <v>0</v>
      </c>
      <c r="BL481" t="b">
        <f t="shared" si="157"/>
        <v>0</v>
      </c>
      <c r="BM481" t="b">
        <f t="shared" si="158"/>
        <v>0</v>
      </c>
      <c r="BN481" t="b">
        <f t="shared" si="159"/>
        <v>0</v>
      </c>
    </row>
    <row r="482" spans="1:66" ht="14.2" customHeight="1" x14ac:dyDescent="0.55000000000000004">
      <c r="A482">
        <v>110</v>
      </c>
      <c r="B482" t="s">
        <v>1203</v>
      </c>
      <c r="E482" t="s">
        <v>1204</v>
      </c>
      <c r="F482" s="83" t="s">
        <v>1205</v>
      </c>
      <c r="G482" s="82">
        <v>11</v>
      </c>
      <c r="H482" s="83" t="s">
        <v>1206</v>
      </c>
      <c r="I482" s="83" t="s">
        <v>34</v>
      </c>
      <c r="J482" s="25" t="s">
        <v>1207</v>
      </c>
      <c r="M482" t="s">
        <v>60</v>
      </c>
      <c r="N482" t="s">
        <v>104</v>
      </c>
      <c r="O482" t="s">
        <v>71</v>
      </c>
      <c r="V482">
        <v>2.2109999999999999</v>
      </c>
      <c r="W482">
        <v>1.9750000000000001</v>
      </c>
      <c r="X482">
        <v>2.0539999999999998</v>
      </c>
      <c r="AE482" t="s">
        <v>1842</v>
      </c>
      <c r="AF482" t="s">
        <v>1842</v>
      </c>
      <c r="AG482" t="s">
        <v>1842</v>
      </c>
      <c r="AU482" t="b">
        <f t="shared" si="140"/>
        <v>0</v>
      </c>
      <c r="AV482" t="b">
        <f t="shared" si="141"/>
        <v>0</v>
      </c>
      <c r="AW482" t="b">
        <f t="shared" si="142"/>
        <v>0</v>
      </c>
      <c r="AX482" t="b">
        <f t="shared" si="143"/>
        <v>0</v>
      </c>
      <c r="AY482" t="b">
        <f t="shared" si="144"/>
        <v>0</v>
      </c>
      <c r="AZ482" t="b">
        <f t="shared" si="145"/>
        <v>0</v>
      </c>
      <c r="BA482" t="b">
        <f t="shared" si="146"/>
        <v>0</v>
      </c>
      <c r="BB482" t="b">
        <f t="shared" si="147"/>
        <v>0</v>
      </c>
      <c r="BC482" t="b">
        <f t="shared" si="148"/>
        <v>0</v>
      </c>
      <c r="BD482" t="b">
        <f t="shared" si="149"/>
        <v>0</v>
      </c>
      <c r="BE482" t="b">
        <f t="shared" si="150"/>
        <v>0</v>
      </c>
      <c r="BF482" t="b">
        <f t="shared" si="151"/>
        <v>0</v>
      </c>
      <c r="BG482" t="b">
        <f t="shared" si="152"/>
        <v>0</v>
      </c>
      <c r="BH482" t="b">
        <f t="shared" si="153"/>
        <v>0</v>
      </c>
      <c r="BI482" t="b">
        <f t="shared" si="154"/>
        <v>0</v>
      </c>
      <c r="BJ482" t="b">
        <f t="shared" si="155"/>
        <v>0</v>
      </c>
      <c r="BK482" t="b">
        <f t="shared" si="156"/>
        <v>0</v>
      </c>
      <c r="BL482">
        <f t="shared" si="157"/>
        <v>2.2109999999999999</v>
      </c>
      <c r="BM482">
        <f t="shared" si="158"/>
        <v>1.9750000000000001</v>
      </c>
      <c r="BN482">
        <f t="shared" si="159"/>
        <v>2.0539999999999998</v>
      </c>
    </row>
    <row r="483" spans="1:66" ht="14.2" customHeight="1" x14ac:dyDescent="0.55000000000000004">
      <c r="A483" s="162">
        <v>111</v>
      </c>
      <c r="B483" s="163" t="s">
        <v>1208</v>
      </c>
      <c r="F483" s="152" t="s">
        <v>1209</v>
      </c>
      <c r="G483" s="160">
        <v>8.1</v>
      </c>
      <c r="H483" s="152" t="s">
        <v>1210</v>
      </c>
      <c r="I483" s="152" t="s">
        <v>34</v>
      </c>
      <c r="J483" t="s">
        <v>1211</v>
      </c>
      <c r="M483" t="s">
        <v>60</v>
      </c>
      <c r="N483" t="s">
        <v>104</v>
      </c>
      <c r="O483" t="s">
        <v>71</v>
      </c>
      <c r="V483">
        <v>1.2629999999999999</v>
      </c>
      <c r="W483">
        <v>1.054</v>
      </c>
      <c r="X483">
        <v>1.105</v>
      </c>
      <c r="AU483" t="b">
        <f t="shared" si="140"/>
        <v>0</v>
      </c>
      <c r="AV483" t="b">
        <f t="shared" si="141"/>
        <v>0</v>
      </c>
      <c r="AW483" t="b">
        <f t="shared" si="142"/>
        <v>0</v>
      </c>
      <c r="AX483" t="b">
        <f t="shared" si="143"/>
        <v>0</v>
      </c>
      <c r="AY483" t="b">
        <f t="shared" si="144"/>
        <v>0</v>
      </c>
      <c r="AZ483" t="b">
        <f t="shared" si="145"/>
        <v>0</v>
      </c>
      <c r="BA483" t="b">
        <f t="shared" si="146"/>
        <v>0</v>
      </c>
      <c r="BB483" t="b">
        <f t="shared" si="147"/>
        <v>0</v>
      </c>
      <c r="BC483" t="b">
        <f t="shared" si="148"/>
        <v>0</v>
      </c>
      <c r="BD483" t="b">
        <f t="shared" si="149"/>
        <v>0</v>
      </c>
      <c r="BE483" t="b">
        <f t="shared" si="150"/>
        <v>0</v>
      </c>
      <c r="BF483" t="b">
        <f t="shared" si="151"/>
        <v>0</v>
      </c>
      <c r="BG483" t="b">
        <f t="shared" si="152"/>
        <v>0</v>
      </c>
      <c r="BH483" t="b">
        <f t="shared" si="153"/>
        <v>0</v>
      </c>
      <c r="BI483" t="b">
        <f t="shared" si="154"/>
        <v>0</v>
      </c>
      <c r="BJ483" t="b">
        <f t="shared" si="155"/>
        <v>0</v>
      </c>
      <c r="BK483" t="b">
        <f t="shared" si="156"/>
        <v>0</v>
      </c>
      <c r="BL483">
        <f t="shared" si="157"/>
        <v>1.2629999999999999</v>
      </c>
      <c r="BM483">
        <f t="shared" si="158"/>
        <v>1.054</v>
      </c>
      <c r="BN483">
        <f t="shared" si="159"/>
        <v>1.105</v>
      </c>
    </row>
    <row r="484" spans="1:66" ht="14.2" customHeight="1" x14ac:dyDescent="0.55000000000000004">
      <c r="A484" s="162"/>
      <c r="B484" s="163"/>
      <c r="F484" s="152"/>
      <c r="G484" s="160"/>
      <c r="H484" s="152"/>
      <c r="I484" s="152"/>
      <c r="J484" t="s">
        <v>1212</v>
      </c>
      <c r="M484" t="s">
        <v>93</v>
      </c>
      <c r="N484" t="s">
        <v>130</v>
      </c>
      <c r="O484" t="s">
        <v>131</v>
      </c>
      <c r="V484">
        <v>1.264</v>
      </c>
      <c r="W484">
        <v>1.159</v>
      </c>
      <c r="X484">
        <v>0.84399999999999997</v>
      </c>
      <c r="AU484" t="b">
        <f t="shared" si="140"/>
        <v>0</v>
      </c>
      <c r="AV484" t="b">
        <f t="shared" si="141"/>
        <v>0</v>
      </c>
      <c r="AW484" t="b">
        <f t="shared" si="142"/>
        <v>0</v>
      </c>
      <c r="AX484" t="b">
        <f t="shared" si="143"/>
        <v>0</v>
      </c>
      <c r="AY484" t="b">
        <f t="shared" si="144"/>
        <v>0</v>
      </c>
      <c r="AZ484" t="b">
        <f t="shared" si="145"/>
        <v>0</v>
      </c>
      <c r="BA484" t="b">
        <f t="shared" si="146"/>
        <v>0</v>
      </c>
      <c r="BB484" t="b">
        <f t="shared" si="147"/>
        <v>0</v>
      </c>
      <c r="BC484" t="b">
        <f t="shared" si="148"/>
        <v>0</v>
      </c>
      <c r="BD484" t="b">
        <f t="shared" si="149"/>
        <v>0</v>
      </c>
      <c r="BE484" t="b">
        <f t="shared" si="150"/>
        <v>0</v>
      </c>
      <c r="BF484" t="b">
        <f t="shared" si="151"/>
        <v>0</v>
      </c>
      <c r="BG484">
        <f t="shared" si="152"/>
        <v>1.264</v>
      </c>
      <c r="BH484">
        <f t="shared" si="153"/>
        <v>1.159</v>
      </c>
      <c r="BI484">
        <f t="shared" si="154"/>
        <v>0.84399999999999997</v>
      </c>
      <c r="BJ484" t="b">
        <f t="shared" si="155"/>
        <v>0</v>
      </c>
      <c r="BK484" t="b">
        <f t="shared" si="156"/>
        <v>0</v>
      </c>
      <c r="BL484" t="b">
        <f t="shared" si="157"/>
        <v>0</v>
      </c>
      <c r="BM484" t="b">
        <f t="shared" si="158"/>
        <v>0</v>
      </c>
      <c r="BN484" t="b">
        <f t="shared" si="159"/>
        <v>0</v>
      </c>
    </row>
    <row r="485" spans="1:66" ht="14.2" customHeight="1" x14ac:dyDescent="0.55000000000000004">
      <c r="A485" s="162"/>
      <c r="B485" s="163"/>
      <c r="F485" s="152"/>
      <c r="G485" s="84">
        <v>8.1999999999999993</v>
      </c>
      <c r="H485" s="83" t="s">
        <v>1213</v>
      </c>
      <c r="I485" s="152"/>
      <c r="J485" s="67" t="s">
        <v>113</v>
      </c>
      <c r="AU485" t="b">
        <f t="shared" si="140"/>
        <v>0</v>
      </c>
      <c r="AV485" t="b">
        <f t="shared" si="141"/>
        <v>0</v>
      </c>
      <c r="AW485" t="b">
        <f t="shared" si="142"/>
        <v>0</v>
      </c>
      <c r="AX485" t="b">
        <f t="shared" si="143"/>
        <v>0</v>
      </c>
      <c r="AY485" t="b">
        <f t="shared" si="144"/>
        <v>0</v>
      </c>
      <c r="AZ485" t="b">
        <f t="shared" si="145"/>
        <v>0</v>
      </c>
      <c r="BA485" t="b">
        <f t="shared" si="146"/>
        <v>0</v>
      </c>
      <c r="BB485" t="b">
        <f t="shared" si="147"/>
        <v>0</v>
      </c>
      <c r="BC485" t="b">
        <f t="shared" si="148"/>
        <v>0</v>
      </c>
      <c r="BD485" t="b">
        <f t="shared" si="149"/>
        <v>0</v>
      </c>
      <c r="BE485" t="b">
        <f t="shared" si="150"/>
        <v>0</v>
      </c>
      <c r="BF485" t="b">
        <f t="shared" si="151"/>
        <v>0</v>
      </c>
      <c r="BG485" t="b">
        <f t="shared" si="152"/>
        <v>0</v>
      </c>
      <c r="BH485" t="b">
        <f t="shared" si="153"/>
        <v>0</v>
      </c>
      <c r="BI485" t="b">
        <f t="shared" si="154"/>
        <v>0</v>
      </c>
      <c r="BJ485" t="b">
        <f t="shared" si="155"/>
        <v>0</v>
      </c>
      <c r="BK485" t="b">
        <f t="shared" si="156"/>
        <v>0</v>
      </c>
      <c r="BL485" t="b">
        <f t="shared" si="157"/>
        <v>0</v>
      </c>
      <c r="BM485" t="b">
        <f t="shared" si="158"/>
        <v>0</v>
      </c>
      <c r="BN485" t="b">
        <f t="shared" si="159"/>
        <v>0</v>
      </c>
    </row>
    <row r="486" spans="1:66" ht="14.2" customHeight="1" x14ac:dyDescent="0.55000000000000004">
      <c r="A486" s="162">
        <v>112</v>
      </c>
      <c r="B486" s="163" t="s">
        <v>1214</v>
      </c>
      <c r="F486" s="152" t="s">
        <v>1215</v>
      </c>
      <c r="G486" s="160">
        <v>5.3</v>
      </c>
      <c r="H486" s="152" t="s">
        <v>1216</v>
      </c>
      <c r="I486" s="152" t="s">
        <v>39</v>
      </c>
      <c r="J486" t="s">
        <v>1217</v>
      </c>
      <c r="M486" t="s">
        <v>94</v>
      </c>
      <c r="N486" t="s">
        <v>108</v>
      </c>
      <c r="O486" t="s">
        <v>156</v>
      </c>
      <c r="P486" t="s">
        <v>93</v>
      </c>
      <c r="Q486" t="s">
        <v>130</v>
      </c>
      <c r="V486">
        <v>1.3680000000000001</v>
      </c>
      <c r="W486">
        <v>0.94699999999999995</v>
      </c>
      <c r="X486">
        <v>1.58</v>
      </c>
      <c r="Y486">
        <v>1.264</v>
      </c>
      <c r="Z486">
        <v>1.421</v>
      </c>
      <c r="AU486" t="b">
        <f t="shared" si="140"/>
        <v>0</v>
      </c>
      <c r="AV486" t="b">
        <f t="shared" si="141"/>
        <v>0</v>
      </c>
      <c r="AW486" t="b">
        <f t="shared" si="142"/>
        <v>0</v>
      </c>
      <c r="AX486" t="b">
        <f t="shared" si="143"/>
        <v>0</v>
      </c>
      <c r="AY486" t="b">
        <f t="shared" si="144"/>
        <v>0</v>
      </c>
      <c r="AZ486" t="b">
        <f t="shared" si="145"/>
        <v>0</v>
      </c>
      <c r="BA486">
        <f t="shared" si="146"/>
        <v>1.3680000000000001</v>
      </c>
      <c r="BB486">
        <f t="shared" si="147"/>
        <v>0.94699999999999995</v>
      </c>
      <c r="BC486">
        <f t="shared" si="148"/>
        <v>1.58</v>
      </c>
      <c r="BD486" t="b">
        <f t="shared" si="149"/>
        <v>0</v>
      </c>
      <c r="BE486" t="b">
        <f t="shared" si="150"/>
        <v>0</v>
      </c>
      <c r="BF486" t="b">
        <f t="shared" si="151"/>
        <v>0</v>
      </c>
      <c r="BG486">
        <f t="shared" si="152"/>
        <v>1.264</v>
      </c>
      <c r="BH486">
        <f t="shared" si="153"/>
        <v>1.421</v>
      </c>
      <c r="BI486" t="b">
        <f t="shared" si="154"/>
        <v>0</v>
      </c>
      <c r="BJ486" t="b">
        <f t="shared" si="155"/>
        <v>0</v>
      </c>
      <c r="BK486" t="b">
        <f t="shared" si="156"/>
        <v>0</v>
      </c>
      <c r="BL486" t="b">
        <f t="shared" si="157"/>
        <v>0</v>
      </c>
      <c r="BM486" t="b">
        <f t="shared" si="158"/>
        <v>0</v>
      </c>
      <c r="BN486" t="b">
        <f t="shared" si="159"/>
        <v>0</v>
      </c>
    </row>
    <row r="487" spans="1:66" ht="14.2" customHeight="1" x14ac:dyDescent="0.55000000000000004">
      <c r="A487" s="162"/>
      <c r="B487" s="163"/>
      <c r="E487" t="s">
        <v>1173</v>
      </c>
      <c r="F487" s="152"/>
      <c r="G487" s="160"/>
      <c r="H487" s="152"/>
      <c r="I487" s="152"/>
      <c r="J487" t="s">
        <v>1218</v>
      </c>
      <c r="M487" t="s">
        <v>98</v>
      </c>
      <c r="N487" t="s">
        <v>99</v>
      </c>
      <c r="O487" t="s">
        <v>70</v>
      </c>
      <c r="P487" t="s">
        <v>69</v>
      </c>
      <c r="Q487" t="s">
        <v>60</v>
      </c>
      <c r="R487" t="s">
        <v>104</v>
      </c>
      <c r="V487">
        <v>1.6850000000000001</v>
      </c>
      <c r="W487">
        <v>1.421</v>
      </c>
      <c r="X487">
        <v>1.579</v>
      </c>
      <c r="Y487">
        <v>1.421</v>
      </c>
      <c r="Z487">
        <v>1.107</v>
      </c>
      <c r="AA487">
        <v>1.107</v>
      </c>
      <c r="AG487" t="s">
        <v>1861</v>
      </c>
      <c r="AJ487" t="s">
        <v>1844</v>
      </c>
      <c r="AU487" t="b">
        <f t="shared" si="140"/>
        <v>0</v>
      </c>
      <c r="AV487">
        <f t="shared" si="141"/>
        <v>1.6850000000000001</v>
      </c>
      <c r="AW487">
        <f t="shared" si="142"/>
        <v>1.421</v>
      </c>
      <c r="AX487">
        <f t="shared" si="143"/>
        <v>1.579</v>
      </c>
      <c r="AY487">
        <f t="shared" si="144"/>
        <v>1.421</v>
      </c>
      <c r="AZ487" t="b">
        <f t="shared" si="145"/>
        <v>0</v>
      </c>
      <c r="BA487" t="b">
        <f t="shared" si="146"/>
        <v>0</v>
      </c>
      <c r="BB487" t="b">
        <f t="shared" si="147"/>
        <v>0</v>
      </c>
      <c r="BC487" t="b">
        <f t="shared" si="148"/>
        <v>0</v>
      </c>
      <c r="BD487" t="b">
        <f t="shared" si="149"/>
        <v>0</v>
      </c>
      <c r="BE487" t="b">
        <f t="shared" si="150"/>
        <v>0</v>
      </c>
      <c r="BF487" t="b">
        <f t="shared" si="151"/>
        <v>0</v>
      </c>
      <c r="BG487" t="b">
        <f t="shared" si="152"/>
        <v>0</v>
      </c>
      <c r="BH487" t="b">
        <f t="shared" si="153"/>
        <v>0</v>
      </c>
      <c r="BI487" t="b">
        <f t="shared" si="154"/>
        <v>0</v>
      </c>
      <c r="BJ487" t="b">
        <f t="shared" si="155"/>
        <v>0</v>
      </c>
      <c r="BK487" t="b">
        <f t="shared" si="156"/>
        <v>0</v>
      </c>
      <c r="BL487">
        <f t="shared" si="157"/>
        <v>1.107</v>
      </c>
      <c r="BM487">
        <f t="shared" si="158"/>
        <v>1.107</v>
      </c>
      <c r="BN487" t="b">
        <f t="shared" si="159"/>
        <v>0</v>
      </c>
    </row>
    <row r="488" spans="1:66" ht="14.2" customHeight="1" x14ac:dyDescent="0.55000000000000004">
      <c r="A488" s="162"/>
      <c r="B488" s="163"/>
      <c r="F488" s="152"/>
      <c r="G488" s="84">
        <v>6.7</v>
      </c>
      <c r="H488" s="83" t="s">
        <v>1175</v>
      </c>
      <c r="I488" s="152"/>
      <c r="J488" t="s">
        <v>1219</v>
      </c>
      <c r="M488" t="s">
        <v>99</v>
      </c>
      <c r="N488" t="s">
        <v>60</v>
      </c>
      <c r="O488" t="s">
        <v>104</v>
      </c>
      <c r="V488">
        <v>1.6319999999999999</v>
      </c>
      <c r="W488">
        <v>1.3169999999999999</v>
      </c>
      <c r="X488">
        <v>0.90800000000000003</v>
      </c>
      <c r="AF488" t="s">
        <v>1844</v>
      </c>
      <c r="AG488" t="s">
        <v>1844</v>
      </c>
      <c r="AU488" t="b">
        <f t="shared" si="140"/>
        <v>0</v>
      </c>
      <c r="AV488" t="b">
        <f t="shared" si="141"/>
        <v>0</v>
      </c>
      <c r="AW488">
        <f t="shared" si="142"/>
        <v>1.6319999999999999</v>
      </c>
      <c r="AX488" t="b">
        <f t="shared" si="143"/>
        <v>0</v>
      </c>
      <c r="AY488" t="b">
        <f t="shared" si="144"/>
        <v>0</v>
      </c>
      <c r="AZ488" t="b">
        <f t="shared" si="145"/>
        <v>0</v>
      </c>
      <c r="BA488" t="b">
        <f t="shared" si="146"/>
        <v>0</v>
      </c>
      <c r="BB488" t="b">
        <f t="shared" si="147"/>
        <v>0</v>
      </c>
      <c r="BC488" t="b">
        <f t="shared" si="148"/>
        <v>0</v>
      </c>
      <c r="BD488" t="b">
        <f t="shared" si="149"/>
        <v>0</v>
      </c>
      <c r="BE488" t="b">
        <f t="shared" si="150"/>
        <v>0</v>
      </c>
      <c r="BF488" t="b">
        <f t="shared" si="151"/>
        <v>0</v>
      </c>
      <c r="BG488" t="b">
        <f t="shared" si="152"/>
        <v>0</v>
      </c>
      <c r="BH488" t="b">
        <f t="shared" si="153"/>
        <v>0</v>
      </c>
      <c r="BI488" t="b">
        <f t="shared" si="154"/>
        <v>0</v>
      </c>
      <c r="BJ488" t="b">
        <f t="shared" si="155"/>
        <v>0</v>
      </c>
      <c r="BK488" t="b">
        <f t="shared" si="156"/>
        <v>0</v>
      </c>
      <c r="BL488">
        <f t="shared" si="157"/>
        <v>1.3169999999999999</v>
      </c>
      <c r="BM488">
        <f t="shared" si="158"/>
        <v>0.90800000000000003</v>
      </c>
      <c r="BN488" t="b">
        <f t="shared" si="159"/>
        <v>0</v>
      </c>
    </row>
    <row r="489" spans="1:66" ht="14.2" customHeight="1" x14ac:dyDescent="0.55000000000000004">
      <c r="A489" s="162">
        <v>113</v>
      </c>
      <c r="B489" s="162" t="s">
        <v>1220</v>
      </c>
      <c r="F489" s="152" t="s">
        <v>1221</v>
      </c>
      <c r="G489" s="160">
        <v>11.5</v>
      </c>
      <c r="H489" s="152" t="s">
        <v>1222</v>
      </c>
      <c r="I489" s="152" t="s">
        <v>39</v>
      </c>
      <c r="J489" t="s">
        <v>1223</v>
      </c>
      <c r="M489" t="s">
        <v>99</v>
      </c>
      <c r="N489" t="s">
        <v>70</v>
      </c>
      <c r="O489" t="s">
        <v>69</v>
      </c>
      <c r="P489" t="s">
        <v>71</v>
      </c>
      <c r="V489">
        <v>1.948</v>
      </c>
      <c r="W489">
        <v>1.159</v>
      </c>
      <c r="X489">
        <v>1.58</v>
      </c>
      <c r="Y489">
        <v>1.099</v>
      </c>
      <c r="AU489" t="b">
        <f t="shared" si="140"/>
        <v>0</v>
      </c>
      <c r="AV489" t="b">
        <f t="shared" si="141"/>
        <v>0</v>
      </c>
      <c r="AW489">
        <f t="shared" si="142"/>
        <v>1.948</v>
      </c>
      <c r="AX489">
        <f t="shared" si="143"/>
        <v>1.159</v>
      </c>
      <c r="AY489">
        <f t="shared" si="144"/>
        <v>1.58</v>
      </c>
      <c r="AZ489" t="b">
        <f t="shared" si="145"/>
        <v>0</v>
      </c>
      <c r="BA489" t="b">
        <f t="shared" si="146"/>
        <v>0</v>
      </c>
      <c r="BB489" t="b">
        <f t="shared" si="147"/>
        <v>0</v>
      </c>
      <c r="BC489" t="b">
        <f t="shared" si="148"/>
        <v>0</v>
      </c>
      <c r="BD489" t="b">
        <f t="shared" si="149"/>
        <v>0</v>
      </c>
      <c r="BE489" t="b">
        <f t="shared" si="150"/>
        <v>0</v>
      </c>
      <c r="BF489" t="b">
        <f t="shared" si="151"/>
        <v>0</v>
      </c>
      <c r="BG489" t="b">
        <f t="shared" si="152"/>
        <v>0</v>
      </c>
      <c r="BH489" t="b">
        <f t="shared" si="153"/>
        <v>0</v>
      </c>
      <c r="BI489" t="b">
        <f t="shared" si="154"/>
        <v>0</v>
      </c>
      <c r="BJ489" t="b">
        <f t="shared" si="155"/>
        <v>0</v>
      </c>
      <c r="BK489" t="b">
        <f t="shared" si="156"/>
        <v>0</v>
      </c>
      <c r="BL489" t="b">
        <f t="shared" si="157"/>
        <v>0</v>
      </c>
      <c r="BM489" t="b">
        <f t="shared" si="158"/>
        <v>0</v>
      </c>
      <c r="BN489">
        <f t="shared" si="159"/>
        <v>1.099</v>
      </c>
    </row>
    <row r="490" spans="1:66" ht="14.2" customHeight="1" x14ac:dyDescent="0.55000000000000004">
      <c r="A490" s="162"/>
      <c r="B490" s="162"/>
      <c r="E490" t="s">
        <v>1224</v>
      </c>
      <c r="F490" s="152"/>
      <c r="G490" s="160"/>
      <c r="H490" s="152"/>
      <c r="I490" s="152"/>
      <c r="J490" t="s">
        <v>1225</v>
      </c>
      <c r="M490" t="s">
        <v>94</v>
      </c>
      <c r="N490" t="s">
        <v>108</v>
      </c>
      <c r="O490" t="s">
        <v>131</v>
      </c>
      <c r="V490">
        <v>1.581</v>
      </c>
      <c r="W490">
        <v>1.579</v>
      </c>
      <c r="X490">
        <v>1.474</v>
      </c>
      <c r="AU490" t="b">
        <f t="shared" si="140"/>
        <v>0</v>
      </c>
      <c r="AV490" t="b">
        <f t="shared" si="141"/>
        <v>0</v>
      </c>
      <c r="AW490" t="b">
        <f t="shared" si="142"/>
        <v>0</v>
      </c>
      <c r="AX490" t="b">
        <f t="shared" si="143"/>
        <v>0</v>
      </c>
      <c r="AY490" t="b">
        <f t="shared" si="144"/>
        <v>0</v>
      </c>
      <c r="AZ490" t="b">
        <f t="shared" si="145"/>
        <v>0</v>
      </c>
      <c r="BA490">
        <f t="shared" si="146"/>
        <v>1.581</v>
      </c>
      <c r="BB490">
        <f t="shared" si="147"/>
        <v>1.579</v>
      </c>
      <c r="BC490" t="b">
        <f t="shared" si="148"/>
        <v>0</v>
      </c>
      <c r="BD490" t="b">
        <f t="shared" si="149"/>
        <v>0</v>
      </c>
      <c r="BE490" t="b">
        <f t="shared" si="150"/>
        <v>0</v>
      </c>
      <c r="BF490" t="b">
        <f t="shared" si="151"/>
        <v>0</v>
      </c>
      <c r="BG490" t="b">
        <f t="shared" si="152"/>
        <v>0</v>
      </c>
      <c r="BH490" t="b">
        <f t="shared" si="153"/>
        <v>0</v>
      </c>
      <c r="BI490">
        <f t="shared" si="154"/>
        <v>1.474</v>
      </c>
      <c r="BJ490" t="b">
        <f t="shared" si="155"/>
        <v>0</v>
      </c>
      <c r="BK490" t="b">
        <f t="shared" si="156"/>
        <v>0</v>
      </c>
      <c r="BL490" t="b">
        <f t="shared" si="157"/>
        <v>0</v>
      </c>
      <c r="BM490" t="b">
        <f t="shared" si="158"/>
        <v>0</v>
      </c>
      <c r="BN490" t="b">
        <f t="shared" si="159"/>
        <v>0</v>
      </c>
    </row>
    <row r="491" spans="1:66" ht="14.2" customHeight="1" x14ac:dyDescent="0.55000000000000004">
      <c r="A491" s="162">
        <v>114</v>
      </c>
      <c r="B491" s="170" t="s">
        <v>1226</v>
      </c>
      <c r="C491" s="36"/>
      <c r="D491" s="36"/>
      <c r="E491" s="36"/>
      <c r="F491" s="171" t="s">
        <v>1227</v>
      </c>
      <c r="G491" s="161">
        <v>5</v>
      </c>
      <c r="H491" s="152" t="s">
        <v>1228</v>
      </c>
      <c r="I491" s="152" t="s">
        <v>34</v>
      </c>
      <c r="J491" t="s">
        <v>1229</v>
      </c>
      <c r="M491" t="s">
        <v>98</v>
      </c>
      <c r="N491" t="s">
        <v>99</v>
      </c>
      <c r="O491" t="s">
        <v>97</v>
      </c>
      <c r="P491" t="s">
        <v>60</v>
      </c>
      <c r="V491">
        <v>1.895</v>
      </c>
      <c r="W491">
        <v>1.369</v>
      </c>
      <c r="X491">
        <v>1.159</v>
      </c>
      <c r="Y491">
        <v>1.054</v>
      </c>
      <c r="AU491" t="b">
        <f t="shared" si="140"/>
        <v>0</v>
      </c>
      <c r="AV491">
        <f t="shared" si="141"/>
        <v>1.895</v>
      </c>
      <c r="AW491">
        <f t="shared" si="142"/>
        <v>1.369</v>
      </c>
      <c r="AX491" t="b">
        <f t="shared" si="143"/>
        <v>0</v>
      </c>
      <c r="AY491" t="b">
        <f t="shared" si="144"/>
        <v>0</v>
      </c>
      <c r="AZ491" t="b">
        <f t="shared" si="145"/>
        <v>0</v>
      </c>
      <c r="BA491" t="b">
        <f t="shared" si="146"/>
        <v>0</v>
      </c>
      <c r="BB491" t="b">
        <f t="shared" si="147"/>
        <v>0</v>
      </c>
      <c r="BC491" t="b">
        <f t="shared" si="148"/>
        <v>0</v>
      </c>
      <c r="BD491" t="b">
        <f t="shared" si="149"/>
        <v>0</v>
      </c>
      <c r="BE491" t="b">
        <f t="shared" si="150"/>
        <v>0</v>
      </c>
      <c r="BF491" t="b">
        <f t="shared" si="151"/>
        <v>0</v>
      </c>
      <c r="BG491" t="b">
        <f t="shared" si="152"/>
        <v>0</v>
      </c>
      <c r="BH491" t="b">
        <f t="shared" si="153"/>
        <v>0</v>
      </c>
      <c r="BI491" t="b">
        <f t="shared" si="154"/>
        <v>0</v>
      </c>
      <c r="BJ491" t="b">
        <f t="shared" si="155"/>
        <v>0</v>
      </c>
      <c r="BK491">
        <f t="shared" si="156"/>
        <v>1.159</v>
      </c>
      <c r="BL491">
        <f t="shared" si="157"/>
        <v>1.054</v>
      </c>
      <c r="BM491" t="b">
        <f t="shared" si="158"/>
        <v>0</v>
      </c>
      <c r="BN491" t="b">
        <f t="shared" si="159"/>
        <v>0</v>
      </c>
    </row>
    <row r="492" spans="1:66" ht="14.2" customHeight="1" x14ac:dyDescent="0.55000000000000004">
      <c r="A492" s="162"/>
      <c r="B492" s="170"/>
      <c r="C492" s="36"/>
      <c r="D492" s="36"/>
      <c r="E492" s="36"/>
      <c r="F492" s="171"/>
      <c r="G492" s="161"/>
      <c r="H492" s="152"/>
      <c r="I492" s="152"/>
      <c r="J492" t="s">
        <v>1230</v>
      </c>
      <c r="M492" t="s">
        <v>94</v>
      </c>
      <c r="N492" t="s">
        <v>108</v>
      </c>
      <c r="O492" t="s">
        <v>92</v>
      </c>
      <c r="P492" t="s">
        <v>93</v>
      </c>
      <c r="V492">
        <v>1.3160000000000001</v>
      </c>
      <c r="W492">
        <v>1.4750000000000001</v>
      </c>
      <c r="X492">
        <v>1.3169999999999999</v>
      </c>
      <c r="Y492">
        <v>1.105</v>
      </c>
      <c r="AU492" t="b">
        <f t="shared" si="140"/>
        <v>0</v>
      </c>
      <c r="AV492" t="b">
        <f t="shared" si="141"/>
        <v>0</v>
      </c>
      <c r="AW492" t="b">
        <f t="shared" si="142"/>
        <v>0</v>
      </c>
      <c r="AX492" t="b">
        <f t="shared" si="143"/>
        <v>0</v>
      </c>
      <c r="AY492" t="b">
        <f t="shared" si="144"/>
        <v>0</v>
      </c>
      <c r="AZ492" t="b">
        <f t="shared" si="145"/>
        <v>0</v>
      </c>
      <c r="BA492">
        <f t="shared" si="146"/>
        <v>1.3160000000000001</v>
      </c>
      <c r="BB492">
        <f t="shared" si="147"/>
        <v>1.4750000000000001</v>
      </c>
      <c r="BC492" t="b">
        <f t="shared" si="148"/>
        <v>0</v>
      </c>
      <c r="BD492" t="b">
        <f t="shared" si="149"/>
        <v>0</v>
      </c>
      <c r="BE492" t="b">
        <f t="shared" si="150"/>
        <v>0</v>
      </c>
      <c r="BF492">
        <f t="shared" si="151"/>
        <v>1.3169999999999999</v>
      </c>
      <c r="BG492">
        <f t="shared" si="152"/>
        <v>1.105</v>
      </c>
      <c r="BH492" t="b">
        <f t="shared" si="153"/>
        <v>0</v>
      </c>
      <c r="BI492" t="b">
        <f t="shared" si="154"/>
        <v>0</v>
      </c>
      <c r="BJ492" t="b">
        <f t="shared" si="155"/>
        <v>0</v>
      </c>
      <c r="BK492" t="b">
        <f t="shared" si="156"/>
        <v>0</v>
      </c>
      <c r="BL492" t="b">
        <f t="shared" si="157"/>
        <v>0</v>
      </c>
      <c r="BM492" t="b">
        <f t="shared" si="158"/>
        <v>0</v>
      </c>
      <c r="BN492" t="b">
        <f t="shared" si="159"/>
        <v>0</v>
      </c>
    </row>
    <row r="493" spans="1:66" ht="14.2" customHeight="1" x14ac:dyDescent="0.55000000000000004">
      <c r="A493" s="162"/>
      <c r="B493" s="170"/>
      <c r="C493" s="36"/>
      <c r="D493" s="36"/>
      <c r="E493" s="36"/>
      <c r="F493" s="171"/>
      <c r="G493" s="84">
        <v>5.0999999999999996</v>
      </c>
      <c r="H493" s="83" t="s">
        <v>1231</v>
      </c>
      <c r="I493" s="152"/>
      <c r="J493" t="s">
        <v>1232</v>
      </c>
      <c r="M493" t="s">
        <v>98</v>
      </c>
      <c r="N493" t="s">
        <v>99</v>
      </c>
      <c r="O493" t="s">
        <v>97</v>
      </c>
      <c r="P493" t="s">
        <v>60</v>
      </c>
      <c r="V493">
        <v>1.474</v>
      </c>
      <c r="W493">
        <v>1.2629999999999999</v>
      </c>
      <c r="X493">
        <v>1.0529999999999999</v>
      </c>
      <c r="Y493">
        <v>1.107</v>
      </c>
      <c r="AU493" t="b">
        <f t="shared" si="140"/>
        <v>0</v>
      </c>
      <c r="AV493">
        <f t="shared" si="141"/>
        <v>1.474</v>
      </c>
      <c r="AW493">
        <f t="shared" si="142"/>
        <v>1.2629999999999999</v>
      </c>
      <c r="AX493" t="b">
        <f t="shared" si="143"/>
        <v>0</v>
      </c>
      <c r="AY493" t="b">
        <f t="shared" si="144"/>
        <v>0</v>
      </c>
      <c r="AZ493" t="b">
        <f t="shared" si="145"/>
        <v>0</v>
      </c>
      <c r="BA493" t="b">
        <f t="shared" si="146"/>
        <v>0</v>
      </c>
      <c r="BB493" t="b">
        <f t="shared" si="147"/>
        <v>0</v>
      </c>
      <c r="BC493" t="b">
        <f t="shared" si="148"/>
        <v>0</v>
      </c>
      <c r="BD493" t="b">
        <f t="shared" si="149"/>
        <v>0</v>
      </c>
      <c r="BE493" t="b">
        <f t="shared" si="150"/>
        <v>0</v>
      </c>
      <c r="BF493" t="b">
        <f t="shared" si="151"/>
        <v>0</v>
      </c>
      <c r="BG493" t="b">
        <f t="shared" si="152"/>
        <v>0</v>
      </c>
      <c r="BH493" t="b">
        <f t="shared" si="153"/>
        <v>0</v>
      </c>
      <c r="BI493" t="b">
        <f t="shared" si="154"/>
        <v>0</v>
      </c>
      <c r="BJ493" t="b">
        <f t="shared" si="155"/>
        <v>0</v>
      </c>
      <c r="BK493">
        <f t="shared" si="156"/>
        <v>1.0529999999999999</v>
      </c>
      <c r="BL493">
        <f t="shared" si="157"/>
        <v>1.107</v>
      </c>
      <c r="BM493" t="b">
        <f t="shared" si="158"/>
        <v>0</v>
      </c>
      <c r="BN493" t="b">
        <f t="shared" si="159"/>
        <v>0</v>
      </c>
    </row>
    <row r="494" spans="1:66" ht="14.2" customHeight="1" x14ac:dyDescent="0.55000000000000004">
      <c r="A494" s="162"/>
      <c r="B494" s="170"/>
      <c r="C494" s="36"/>
      <c r="D494" s="36"/>
      <c r="E494" s="36"/>
      <c r="F494" s="171"/>
      <c r="G494" s="102">
        <v>5.1100000000000003</v>
      </c>
      <c r="H494" s="83" t="s">
        <v>524</v>
      </c>
      <c r="I494" s="152"/>
      <c r="J494" s="25" t="s">
        <v>1233</v>
      </c>
      <c r="M494" t="s">
        <v>94</v>
      </c>
      <c r="N494" t="s">
        <v>108</v>
      </c>
      <c r="O494" t="s">
        <v>156</v>
      </c>
      <c r="P494" t="s">
        <v>155</v>
      </c>
      <c r="Q494" t="s">
        <v>92</v>
      </c>
      <c r="R494" t="s">
        <v>93</v>
      </c>
      <c r="S494" t="s">
        <v>130</v>
      </c>
      <c r="V494">
        <v>1.6319999999999999</v>
      </c>
      <c r="W494">
        <v>1.421</v>
      </c>
      <c r="X494">
        <v>1.212</v>
      </c>
      <c r="Y494">
        <v>1.107</v>
      </c>
      <c r="Z494">
        <v>1.3680000000000001</v>
      </c>
      <c r="AA494">
        <v>1.4219999999999999</v>
      </c>
      <c r="AB494">
        <v>0.78900000000000003</v>
      </c>
      <c r="AU494" t="b">
        <f t="shared" si="140"/>
        <v>0</v>
      </c>
      <c r="AV494" t="b">
        <f t="shared" si="141"/>
        <v>0</v>
      </c>
      <c r="AW494" t="b">
        <f t="shared" si="142"/>
        <v>0</v>
      </c>
      <c r="AX494" t="b">
        <f t="shared" si="143"/>
        <v>0</v>
      </c>
      <c r="AY494" t="b">
        <f t="shared" si="144"/>
        <v>0</v>
      </c>
      <c r="AZ494" t="b">
        <f t="shared" si="145"/>
        <v>0</v>
      </c>
      <c r="BA494">
        <f t="shared" si="146"/>
        <v>1.6319999999999999</v>
      </c>
      <c r="BB494">
        <f t="shared" si="147"/>
        <v>1.421</v>
      </c>
      <c r="BC494">
        <f t="shared" si="148"/>
        <v>1.212</v>
      </c>
      <c r="BD494">
        <f t="shared" si="149"/>
        <v>1.107</v>
      </c>
      <c r="BE494" t="b">
        <f t="shared" si="150"/>
        <v>0</v>
      </c>
      <c r="BF494">
        <f t="shared" si="151"/>
        <v>1.3680000000000001</v>
      </c>
      <c r="BG494">
        <f t="shared" si="152"/>
        <v>1.4219999999999999</v>
      </c>
      <c r="BH494">
        <f t="shared" si="153"/>
        <v>0.78900000000000003</v>
      </c>
      <c r="BI494" t="b">
        <f t="shared" si="154"/>
        <v>0</v>
      </c>
      <c r="BJ494" t="b">
        <f t="shared" si="155"/>
        <v>0</v>
      </c>
      <c r="BK494" t="b">
        <f t="shared" si="156"/>
        <v>0</v>
      </c>
      <c r="BL494" t="b">
        <f t="shared" si="157"/>
        <v>0</v>
      </c>
      <c r="BM494" t="b">
        <f t="shared" si="158"/>
        <v>0</v>
      </c>
      <c r="BN494" t="b">
        <f t="shared" si="159"/>
        <v>0</v>
      </c>
    </row>
    <row r="495" spans="1:66" ht="14.2" customHeight="1" x14ac:dyDescent="0.55000000000000004">
      <c r="A495" s="162"/>
      <c r="B495" s="170"/>
      <c r="C495" s="36"/>
      <c r="D495" s="36"/>
      <c r="E495" s="36"/>
      <c r="F495" s="171"/>
      <c r="G495" s="161">
        <v>7</v>
      </c>
      <c r="H495" s="152" t="s">
        <v>1234</v>
      </c>
      <c r="I495" s="152"/>
      <c r="J495" t="s">
        <v>1235</v>
      </c>
      <c r="M495" t="s">
        <v>98</v>
      </c>
      <c r="N495" t="s">
        <v>99</v>
      </c>
      <c r="O495" t="s">
        <v>60</v>
      </c>
      <c r="P495" t="s">
        <v>104</v>
      </c>
      <c r="Q495" t="s">
        <v>71</v>
      </c>
      <c r="V495">
        <v>1.5269999999999999</v>
      </c>
      <c r="W495">
        <v>1</v>
      </c>
      <c r="X495">
        <v>1.3160000000000001</v>
      </c>
      <c r="Y495">
        <v>1.054</v>
      </c>
      <c r="Z495">
        <v>1.4219999999999999</v>
      </c>
      <c r="AU495" t="b">
        <f t="shared" si="140"/>
        <v>0</v>
      </c>
      <c r="AV495">
        <f t="shared" si="141"/>
        <v>1.5269999999999999</v>
      </c>
      <c r="AW495">
        <f t="shared" si="142"/>
        <v>1</v>
      </c>
      <c r="AX495" t="b">
        <f t="shared" si="143"/>
        <v>0</v>
      </c>
      <c r="AY495" t="b">
        <f t="shared" si="144"/>
        <v>0</v>
      </c>
      <c r="AZ495" t="b">
        <f t="shared" si="145"/>
        <v>0</v>
      </c>
      <c r="BA495" t="b">
        <f t="shared" si="146"/>
        <v>0</v>
      </c>
      <c r="BB495" t="b">
        <f t="shared" si="147"/>
        <v>0</v>
      </c>
      <c r="BC495" t="b">
        <f t="shared" si="148"/>
        <v>0</v>
      </c>
      <c r="BD495" t="b">
        <f t="shared" si="149"/>
        <v>0</v>
      </c>
      <c r="BE495" t="b">
        <f t="shared" si="150"/>
        <v>0</v>
      </c>
      <c r="BF495" t="b">
        <f t="shared" si="151"/>
        <v>0</v>
      </c>
      <c r="BG495" t="b">
        <f t="shared" si="152"/>
        <v>0</v>
      </c>
      <c r="BH495" t="b">
        <f t="shared" si="153"/>
        <v>0</v>
      </c>
      <c r="BI495" t="b">
        <f t="shared" si="154"/>
        <v>0</v>
      </c>
      <c r="BJ495" t="b">
        <f t="shared" si="155"/>
        <v>0</v>
      </c>
      <c r="BK495" t="b">
        <f t="shared" si="156"/>
        <v>0</v>
      </c>
      <c r="BL495">
        <f t="shared" si="157"/>
        <v>1.3160000000000001</v>
      </c>
      <c r="BM495">
        <f t="shared" si="158"/>
        <v>1.054</v>
      </c>
      <c r="BN495">
        <f t="shared" si="159"/>
        <v>1.4219999999999999</v>
      </c>
    </row>
    <row r="496" spans="1:66" ht="14.2" customHeight="1" x14ac:dyDescent="0.55000000000000004">
      <c r="A496" s="162"/>
      <c r="B496" s="170"/>
      <c r="C496" s="36"/>
      <c r="D496" s="36"/>
      <c r="E496" s="36"/>
      <c r="F496" s="171"/>
      <c r="G496" s="161"/>
      <c r="H496" s="152"/>
      <c r="I496" s="152"/>
      <c r="J496" t="s">
        <v>1236</v>
      </c>
      <c r="M496" t="s">
        <v>98</v>
      </c>
      <c r="N496" t="s">
        <v>99</v>
      </c>
      <c r="O496" t="s">
        <v>70</v>
      </c>
      <c r="P496" t="s">
        <v>97</v>
      </c>
      <c r="Q496" t="s">
        <v>60</v>
      </c>
      <c r="V496">
        <v>1.79</v>
      </c>
      <c r="W496">
        <v>1.474</v>
      </c>
      <c r="X496">
        <v>1.3169999999999999</v>
      </c>
      <c r="Y496">
        <v>1.159</v>
      </c>
      <c r="Z496">
        <v>1.107</v>
      </c>
      <c r="AU496" t="b">
        <f t="shared" si="140"/>
        <v>0</v>
      </c>
      <c r="AV496">
        <f t="shared" si="141"/>
        <v>1.79</v>
      </c>
      <c r="AW496">
        <f t="shared" si="142"/>
        <v>1.474</v>
      </c>
      <c r="AX496">
        <f t="shared" si="143"/>
        <v>1.3169999999999999</v>
      </c>
      <c r="AY496" t="b">
        <f t="shared" si="144"/>
        <v>0</v>
      </c>
      <c r="AZ496" t="b">
        <f t="shared" si="145"/>
        <v>0</v>
      </c>
      <c r="BA496" t="b">
        <f t="shared" si="146"/>
        <v>0</v>
      </c>
      <c r="BB496" t="b">
        <f t="shared" si="147"/>
        <v>0</v>
      </c>
      <c r="BC496" t="b">
        <f t="shared" si="148"/>
        <v>0</v>
      </c>
      <c r="BD496" t="b">
        <f t="shared" si="149"/>
        <v>0</v>
      </c>
      <c r="BE496" t="b">
        <f t="shared" si="150"/>
        <v>0</v>
      </c>
      <c r="BF496" t="b">
        <f t="shared" si="151"/>
        <v>0</v>
      </c>
      <c r="BG496" t="b">
        <f t="shared" si="152"/>
        <v>0</v>
      </c>
      <c r="BH496" t="b">
        <f t="shared" si="153"/>
        <v>0</v>
      </c>
      <c r="BI496" t="b">
        <f t="shared" si="154"/>
        <v>0</v>
      </c>
      <c r="BJ496" t="b">
        <f t="shared" si="155"/>
        <v>0</v>
      </c>
      <c r="BK496">
        <f t="shared" si="156"/>
        <v>1.159</v>
      </c>
      <c r="BL496">
        <f t="shared" si="157"/>
        <v>1.107</v>
      </c>
      <c r="BM496" t="b">
        <f t="shared" si="158"/>
        <v>0</v>
      </c>
      <c r="BN496" t="b">
        <f t="shared" si="159"/>
        <v>0</v>
      </c>
    </row>
    <row r="497" spans="1:66" ht="14.2" customHeight="1" x14ac:dyDescent="0.55000000000000004">
      <c r="A497" s="162"/>
      <c r="B497" s="170"/>
      <c r="C497" s="36"/>
      <c r="D497" s="36"/>
      <c r="E497" s="36"/>
      <c r="F497" s="171"/>
      <c r="G497" s="161"/>
      <c r="H497" s="152"/>
      <c r="I497" s="152"/>
      <c r="J497" t="s">
        <v>1237</v>
      </c>
      <c r="M497" t="s">
        <v>94</v>
      </c>
      <c r="N497" t="s">
        <v>108</v>
      </c>
      <c r="O497" t="s">
        <v>156</v>
      </c>
      <c r="P497" t="s">
        <v>155</v>
      </c>
      <c r="Q497" t="s">
        <v>92</v>
      </c>
      <c r="R497" t="s">
        <v>93</v>
      </c>
      <c r="S497" t="s">
        <v>130</v>
      </c>
      <c r="V497">
        <v>1.5269999999999999</v>
      </c>
      <c r="W497">
        <v>1.474</v>
      </c>
      <c r="X497">
        <v>1.264</v>
      </c>
      <c r="Y497">
        <v>1.421</v>
      </c>
      <c r="Z497">
        <v>1.369</v>
      </c>
      <c r="AA497">
        <v>1.58</v>
      </c>
      <c r="AB497">
        <v>1.1579999999999999</v>
      </c>
      <c r="AJ497" t="s">
        <v>1846</v>
      </c>
      <c r="AU497" t="b">
        <f t="shared" si="140"/>
        <v>0</v>
      </c>
      <c r="AV497" t="b">
        <f t="shared" si="141"/>
        <v>0</v>
      </c>
      <c r="AW497" t="b">
        <f t="shared" si="142"/>
        <v>0</v>
      </c>
      <c r="AX497" t="b">
        <f t="shared" si="143"/>
        <v>0</v>
      </c>
      <c r="AY497" t="b">
        <f t="shared" si="144"/>
        <v>0</v>
      </c>
      <c r="AZ497" t="b">
        <f t="shared" si="145"/>
        <v>0</v>
      </c>
      <c r="BA497">
        <f t="shared" si="146"/>
        <v>1.5269999999999999</v>
      </c>
      <c r="BB497">
        <f t="shared" si="147"/>
        <v>1.474</v>
      </c>
      <c r="BC497">
        <f t="shared" si="148"/>
        <v>1.264</v>
      </c>
      <c r="BD497">
        <f t="shared" si="149"/>
        <v>1.421</v>
      </c>
      <c r="BE497" t="b">
        <f t="shared" si="150"/>
        <v>0</v>
      </c>
      <c r="BF497">
        <f t="shared" si="151"/>
        <v>1.369</v>
      </c>
      <c r="BG497">
        <f t="shared" si="152"/>
        <v>1.58</v>
      </c>
      <c r="BH497">
        <f t="shared" si="153"/>
        <v>1.1579999999999999</v>
      </c>
      <c r="BI497" t="b">
        <f t="shared" si="154"/>
        <v>0</v>
      </c>
      <c r="BJ497" t="b">
        <f t="shared" si="155"/>
        <v>0</v>
      </c>
      <c r="BK497" t="b">
        <f t="shared" si="156"/>
        <v>0</v>
      </c>
      <c r="BL497" t="b">
        <f t="shared" si="157"/>
        <v>0</v>
      </c>
      <c r="BM497" t="b">
        <f t="shared" si="158"/>
        <v>0</v>
      </c>
      <c r="BN497" t="b">
        <f t="shared" si="159"/>
        <v>0</v>
      </c>
    </row>
    <row r="498" spans="1:66" ht="14.2" customHeight="1" x14ac:dyDescent="0.55000000000000004">
      <c r="A498" s="162"/>
      <c r="B498" s="170"/>
      <c r="C498" s="36"/>
      <c r="D498" s="36"/>
      <c r="E498" s="36" t="s">
        <v>1238</v>
      </c>
      <c r="F498" s="171"/>
      <c r="G498" s="160">
        <v>7.8</v>
      </c>
      <c r="H498" s="152" t="s">
        <v>1239</v>
      </c>
      <c r="I498" s="152"/>
      <c r="J498" t="s">
        <v>1240</v>
      </c>
      <c r="M498" t="s">
        <v>98</v>
      </c>
      <c r="N498" t="s">
        <v>99</v>
      </c>
      <c r="O498" t="s">
        <v>70</v>
      </c>
      <c r="P498" t="s">
        <v>69</v>
      </c>
      <c r="Q498" t="s">
        <v>60</v>
      </c>
      <c r="R498" t="s">
        <v>104</v>
      </c>
      <c r="S498" t="s">
        <v>71</v>
      </c>
      <c r="V498">
        <v>1.579</v>
      </c>
      <c r="W498">
        <v>1.4219999999999999</v>
      </c>
      <c r="X498">
        <v>1.474</v>
      </c>
      <c r="Y498">
        <v>1.369</v>
      </c>
      <c r="Z498">
        <v>1.738</v>
      </c>
      <c r="AA498">
        <v>1.1579999999999999</v>
      </c>
      <c r="AB498">
        <v>1.264</v>
      </c>
      <c r="AG498" t="s">
        <v>1846</v>
      </c>
      <c r="AH498" t="s">
        <v>1846</v>
      </c>
      <c r="AU498" t="b">
        <f t="shared" si="140"/>
        <v>0</v>
      </c>
      <c r="AV498">
        <f t="shared" si="141"/>
        <v>1.579</v>
      </c>
      <c r="AW498">
        <f t="shared" si="142"/>
        <v>1.4219999999999999</v>
      </c>
      <c r="AX498">
        <f t="shared" si="143"/>
        <v>1.474</v>
      </c>
      <c r="AY498">
        <f t="shared" si="144"/>
        <v>1.369</v>
      </c>
      <c r="AZ498" t="b">
        <f t="shared" si="145"/>
        <v>0</v>
      </c>
      <c r="BA498" t="b">
        <f t="shared" si="146"/>
        <v>0</v>
      </c>
      <c r="BB498" t="b">
        <f t="shared" si="147"/>
        <v>0</v>
      </c>
      <c r="BC498" t="b">
        <f t="shared" si="148"/>
        <v>0</v>
      </c>
      <c r="BD498" t="b">
        <f t="shared" si="149"/>
        <v>0</v>
      </c>
      <c r="BE498" t="b">
        <f t="shared" si="150"/>
        <v>0</v>
      </c>
      <c r="BF498" t="b">
        <f t="shared" si="151"/>
        <v>0</v>
      </c>
      <c r="BG498" t="b">
        <f t="shared" si="152"/>
        <v>0</v>
      </c>
      <c r="BH498" t="b">
        <f t="shared" si="153"/>
        <v>0</v>
      </c>
      <c r="BI498" t="b">
        <f t="shared" si="154"/>
        <v>0</v>
      </c>
      <c r="BJ498" t="b">
        <f t="shared" si="155"/>
        <v>0</v>
      </c>
      <c r="BK498" t="b">
        <f t="shared" si="156"/>
        <v>0</v>
      </c>
      <c r="BL498">
        <f t="shared" si="157"/>
        <v>1.738</v>
      </c>
      <c r="BM498">
        <f t="shared" si="158"/>
        <v>1.1579999999999999</v>
      </c>
      <c r="BN498">
        <f t="shared" si="159"/>
        <v>1.264</v>
      </c>
    </row>
    <row r="499" spans="1:66" ht="14.2" customHeight="1" x14ac:dyDescent="0.55000000000000004">
      <c r="A499" s="162"/>
      <c r="B499" s="170"/>
      <c r="C499" s="36"/>
      <c r="D499" s="36"/>
      <c r="E499" s="36"/>
      <c r="F499" s="171"/>
      <c r="G499" s="160"/>
      <c r="H499" s="152"/>
      <c r="I499" s="152"/>
      <c r="J499" t="s">
        <v>1241</v>
      </c>
      <c r="M499" t="s">
        <v>98</v>
      </c>
      <c r="N499" t="s">
        <v>99</v>
      </c>
      <c r="O499" t="s">
        <v>70</v>
      </c>
      <c r="P499" t="s">
        <v>69</v>
      </c>
      <c r="Q499" t="s">
        <v>60</v>
      </c>
      <c r="V499">
        <v>1.895</v>
      </c>
      <c r="W499">
        <v>1.843</v>
      </c>
      <c r="X499">
        <v>1.421</v>
      </c>
      <c r="Y499">
        <v>1.2110000000000001</v>
      </c>
      <c r="Z499">
        <v>1.2629999999999999</v>
      </c>
      <c r="AG499" t="s">
        <v>1846</v>
      </c>
      <c r="AH499" t="s">
        <v>1846</v>
      </c>
      <c r="AU499" t="b">
        <f t="shared" si="140"/>
        <v>0</v>
      </c>
      <c r="AV499">
        <f t="shared" si="141"/>
        <v>1.895</v>
      </c>
      <c r="AW499">
        <f t="shared" si="142"/>
        <v>1.843</v>
      </c>
      <c r="AX499">
        <f t="shared" si="143"/>
        <v>1.421</v>
      </c>
      <c r="AY499">
        <f t="shared" si="144"/>
        <v>1.2110000000000001</v>
      </c>
      <c r="AZ499" t="b">
        <f t="shared" si="145"/>
        <v>0</v>
      </c>
      <c r="BA499" t="b">
        <f t="shared" si="146"/>
        <v>0</v>
      </c>
      <c r="BB499" t="b">
        <f t="shared" si="147"/>
        <v>0</v>
      </c>
      <c r="BC499" t="b">
        <f t="shared" si="148"/>
        <v>0</v>
      </c>
      <c r="BD499" t="b">
        <f t="shared" si="149"/>
        <v>0</v>
      </c>
      <c r="BE499" t="b">
        <f t="shared" si="150"/>
        <v>0</v>
      </c>
      <c r="BF499" t="b">
        <f t="shared" si="151"/>
        <v>0</v>
      </c>
      <c r="BG499" t="b">
        <f t="shared" si="152"/>
        <v>0</v>
      </c>
      <c r="BH499" t="b">
        <f t="shared" si="153"/>
        <v>0</v>
      </c>
      <c r="BI499" t="b">
        <f t="shared" si="154"/>
        <v>0</v>
      </c>
      <c r="BJ499" t="b">
        <f t="shared" si="155"/>
        <v>0</v>
      </c>
      <c r="BK499" t="b">
        <f t="shared" si="156"/>
        <v>0</v>
      </c>
      <c r="BL499">
        <f t="shared" si="157"/>
        <v>1.2629999999999999</v>
      </c>
      <c r="BM499" t="b">
        <f t="shared" si="158"/>
        <v>0</v>
      </c>
      <c r="BN499" t="b">
        <f t="shared" si="159"/>
        <v>0</v>
      </c>
    </row>
    <row r="500" spans="1:66" ht="14.2" customHeight="1" x14ac:dyDescent="0.55000000000000004">
      <c r="A500" s="162"/>
      <c r="B500" s="170"/>
      <c r="C500" s="36"/>
      <c r="D500" s="36"/>
      <c r="E500" s="36"/>
      <c r="F500" s="171"/>
      <c r="G500" s="84">
        <v>8.3000000000000007</v>
      </c>
      <c r="H500" s="83" t="s">
        <v>1242</v>
      </c>
      <c r="I500" s="152"/>
      <c r="J500" t="s">
        <v>1243</v>
      </c>
      <c r="M500" t="s">
        <v>94</v>
      </c>
      <c r="N500" t="s">
        <v>108</v>
      </c>
      <c r="O500" t="s">
        <v>156</v>
      </c>
      <c r="P500" t="s">
        <v>155</v>
      </c>
      <c r="Q500" t="s">
        <v>93</v>
      </c>
      <c r="R500" t="s">
        <v>130</v>
      </c>
      <c r="V500">
        <v>1.8420000000000001</v>
      </c>
      <c r="W500" s="33">
        <v>2.7370000000000001</v>
      </c>
      <c r="X500">
        <v>1.3169999999999999</v>
      </c>
      <c r="Y500">
        <v>0.94899999999999995</v>
      </c>
      <c r="Z500">
        <v>1.7370000000000001</v>
      </c>
      <c r="AA500">
        <v>1.369</v>
      </c>
      <c r="AE500" t="s">
        <v>1848</v>
      </c>
      <c r="AF500" t="s">
        <v>1848</v>
      </c>
      <c r="AI500" t="s">
        <v>1846</v>
      </c>
      <c r="AU500" t="b">
        <f t="shared" si="140"/>
        <v>0</v>
      </c>
      <c r="AV500" t="b">
        <f t="shared" si="141"/>
        <v>0</v>
      </c>
      <c r="AW500" t="b">
        <f t="shared" si="142"/>
        <v>0</v>
      </c>
      <c r="AX500" t="b">
        <f t="shared" si="143"/>
        <v>0</v>
      </c>
      <c r="AY500" t="b">
        <f t="shared" si="144"/>
        <v>0</v>
      </c>
      <c r="AZ500" t="b">
        <f t="shared" si="145"/>
        <v>0</v>
      </c>
      <c r="BA500">
        <f t="shared" si="146"/>
        <v>1.8420000000000001</v>
      </c>
      <c r="BB500">
        <f t="shared" si="147"/>
        <v>2.7370000000000001</v>
      </c>
      <c r="BC500">
        <f t="shared" si="148"/>
        <v>1.3169999999999999</v>
      </c>
      <c r="BD500">
        <f t="shared" si="149"/>
        <v>0.94899999999999995</v>
      </c>
      <c r="BE500" t="b">
        <f t="shared" si="150"/>
        <v>0</v>
      </c>
      <c r="BF500" t="b">
        <f t="shared" si="151"/>
        <v>0</v>
      </c>
      <c r="BG500">
        <f t="shared" si="152"/>
        <v>1.7370000000000001</v>
      </c>
      <c r="BH500">
        <f t="shared" si="153"/>
        <v>1.369</v>
      </c>
      <c r="BI500" t="b">
        <f t="shared" si="154"/>
        <v>0</v>
      </c>
      <c r="BJ500" t="b">
        <f t="shared" si="155"/>
        <v>0</v>
      </c>
      <c r="BK500" t="b">
        <f t="shared" si="156"/>
        <v>0</v>
      </c>
      <c r="BL500" t="b">
        <f t="shared" si="157"/>
        <v>0</v>
      </c>
      <c r="BM500" t="b">
        <f t="shared" si="158"/>
        <v>0</v>
      </c>
      <c r="BN500" t="b">
        <f t="shared" si="159"/>
        <v>0</v>
      </c>
    </row>
    <row r="501" spans="1:66" ht="14.2" customHeight="1" x14ac:dyDescent="0.55000000000000004">
      <c r="A501" s="162"/>
      <c r="B501" s="170"/>
      <c r="C501" s="36"/>
      <c r="D501" s="36"/>
      <c r="E501" s="36"/>
      <c r="F501" s="171"/>
      <c r="G501" s="84">
        <v>9.3000000000000007</v>
      </c>
      <c r="H501" s="83" t="s">
        <v>1244</v>
      </c>
      <c r="I501" s="152"/>
      <c r="J501" t="s">
        <v>1245</v>
      </c>
      <c r="M501" t="s">
        <v>94</v>
      </c>
      <c r="N501" t="s">
        <v>108</v>
      </c>
      <c r="O501" t="s">
        <v>156</v>
      </c>
      <c r="P501" t="s">
        <v>155</v>
      </c>
      <c r="Q501" t="s">
        <v>93</v>
      </c>
      <c r="R501" t="s">
        <v>130</v>
      </c>
      <c r="S501" t="s">
        <v>131</v>
      </c>
      <c r="V501">
        <v>1.8160000000000001</v>
      </c>
      <c r="W501">
        <v>1.421</v>
      </c>
      <c r="X501">
        <v>0.84399999999999997</v>
      </c>
      <c r="Y501">
        <v>0.89500000000000002</v>
      </c>
      <c r="Z501">
        <v>2.0529999999999999</v>
      </c>
      <c r="AA501">
        <v>1.4750000000000001</v>
      </c>
      <c r="AB501">
        <v>1.3680000000000001</v>
      </c>
      <c r="AE501" t="s">
        <v>1846</v>
      </c>
      <c r="AF501" t="s">
        <v>1846</v>
      </c>
      <c r="AG501" t="s">
        <v>1846</v>
      </c>
      <c r="AH501" t="s">
        <v>1846</v>
      </c>
      <c r="AI501" t="s">
        <v>1844</v>
      </c>
      <c r="AU501" t="b">
        <f t="shared" si="140"/>
        <v>0</v>
      </c>
      <c r="AV501" t="b">
        <f t="shared" si="141"/>
        <v>0</v>
      </c>
      <c r="AW501" t="b">
        <f t="shared" si="142"/>
        <v>0</v>
      </c>
      <c r="AX501" t="b">
        <f t="shared" si="143"/>
        <v>0</v>
      </c>
      <c r="AY501" t="b">
        <f t="shared" si="144"/>
        <v>0</v>
      </c>
      <c r="AZ501" t="b">
        <f t="shared" si="145"/>
        <v>0</v>
      </c>
      <c r="BA501">
        <f t="shared" si="146"/>
        <v>1.8160000000000001</v>
      </c>
      <c r="BB501">
        <f t="shared" si="147"/>
        <v>1.421</v>
      </c>
      <c r="BC501">
        <f t="shared" si="148"/>
        <v>0.84399999999999997</v>
      </c>
      <c r="BD501">
        <f t="shared" si="149"/>
        <v>0.89500000000000002</v>
      </c>
      <c r="BE501" t="b">
        <f t="shared" si="150"/>
        <v>0</v>
      </c>
      <c r="BF501" t="b">
        <f t="shared" si="151"/>
        <v>0</v>
      </c>
      <c r="BG501">
        <f t="shared" si="152"/>
        <v>2.0529999999999999</v>
      </c>
      <c r="BH501">
        <f t="shared" si="153"/>
        <v>1.4750000000000001</v>
      </c>
      <c r="BI501">
        <f t="shared" si="154"/>
        <v>1.3680000000000001</v>
      </c>
      <c r="BJ501" t="b">
        <f t="shared" si="155"/>
        <v>0</v>
      </c>
      <c r="BK501" t="b">
        <f t="shared" si="156"/>
        <v>0</v>
      </c>
      <c r="BL501" t="b">
        <f t="shared" si="157"/>
        <v>0</v>
      </c>
      <c r="BM501" t="b">
        <f t="shared" si="158"/>
        <v>0</v>
      </c>
      <c r="BN501" t="b">
        <f t="shared" si="159"/>
        <v>0</v>
      </c>
    </row>
    <row r="502" spans="1:66" ht="14.2" customHeight="1" x14ac:dyDescent="0.55000000000000004">
      <c r="A502" s="162">
        <v>115</v>
      </c>
      <c r="B502" s="152" t="s">
        <v>1246</v>
      </c>
      <c r="F502" s="152" t="s">
        <v>1247</v>
      </c>
      <c r="G502" s="160">
        <v>6.2</v>
      </c>
      <c r="H502" s="152" t="s">
        <v>777</v>
      </c>
      <c r="I502" s="152" t="s">
        <v>34</v>
      </c>
      <c r="J502" s="81" t="s">
        <v>1248</v>
      </c>
      <c r="M502" t="s">
        <v>98</v>
      </c>
      <c r="N502" t="s">
        <v>99</v>
      </c>
      <c r="O502" t="s">
        <v>60</v>
      </c>
      <c r="V502">
        <v>1.6319999999999999</v>
      </c>
      <c r="W502">
        <v>1.421</v>
      </c>
      <c r="X502">
        <v>1.58</v>
      </c>
      <c r="AG502" t="s">
        <v>1861</v>
      </c>
      <c r="AU502" t="b">
        <f t="shared" si="140"/>
        <v>0</v>
      </c>
      <c r="AV502">
        <f t="shared" si="141"/>
        <v>1.6319999999999999</v>
      </c>
      <c r="AW502">
        <f t="shared" si="142"/>
        <v>1.421</v>
      </c>
      <c r="AX502" t="b">
        <f t="shared" si="143"/>
        <v>0</v>
      </c>
      <c r="AY502" t="b">
        <f t="shared" si="144"/>
        <v>0</v>
      </c>
      <c r="AZ502" t="b">
        <f t="shared" si="145"/>
        <v>0</v>
      </c>
      <c r="BA502" t="b">
        <f t="shared" si="146"/>
        <v>0</v>
      </c>
      <c r="BB502" t="b">
        <f t="shared" si="147"/>
        <v>0</v>
      </c>
      <c r="BC502" t="b">
        <f t="shared" si="148"/>
        <v>0</v>
      </c>
      <c r="BD502" t="b">
        <f t="shared" si="149"/>
        <v>0</v>
      </c>
      <c r="BE502" t="b">
        <f t="shared" si="150"/>
        <v>0</v>
      </c>
      <c r="BF502" t="b">
        <f t="shared" si="151"/>
        <v>0</v>
      </c>
      <c r="BG502" t="b">
        <f t="shared" si="152"/>
        <v>0</v>
      </c>
      <c r="BH502" t="b">
        <f t="shared" si="153"/>
        <v>0</v>
      </c>
      <c r="BI502" t="b">
        <f t="shared" si="154"/>
        <v>0</v>
      </c>
      <c r="BJ502" t="b">
        <f t="shared" si="155"/>
        <v>0</v>
      </c>
      <c r="BK502" t="b">
        <f t="shared" si="156"/>
        <v>0</v>
      </c>
      <c r="BL502">
        <f t="shared" si="157"/>
        <v>1.58</v>
      </c>
      <c r="BM502" t="b">
        <f t="shared" si="158"/>
        <v>0</v>
      </c>
      <c r="BN502" t="b">
        <f t="shared" si="159"/>
        <v>0</v>
      </c>
    </row>
    <row r="503" spans="1:66" ht="14.2" customHeight="1" x14ac:dyDescent="0.55000000000000004">
      <c r="A503" s="162"/>
      <c r="B503" s="152"/>
      <c r="F503" s="152"/>
      <c r="G503" s="160"/>
      <c r="H503" s="152"/>
      <c r="I503" s="152"/>
      <c r="J503" s="81" t="s">
        <v>1249</v>
      </c>
      <c r="M503" t="s">
        <v>94</v>
      </c>
      <c r="N503" t="s">
        <v>108</v>
      </c>
      <c r="O503" t="s">
        <v>93</v>
      </c>
      <c r="V503">
        <v>1.474</v>
      </c>
      <c r="W503">
        <v>0.68400000000000005</v>
      </c>
      <c r="X503">
        <v>1.4219999999999999</v>
      </c>
      <c r="AG503" t="s">
        <v>1861</v>
      </c>
      <c r="AU503" t="b">
        <f t="shared" si="140"/>
        <v>0</v>
      </c>
      <c r="AV503" t="b">
        <f t="shared" si="141"/>
        <v>0</v>
      </c>
      <c r="AW503" t="b">
        <f t="shared" si="142"/>
        <v>0</v>
      </c>
      <c r="AX503" t="b">
        <f t="shared" si="143"/>
        <v>0</v>
      </c>
      <c r="AY503" t="b">
        <f t="shared" si="144"/>
        <v>0</v>
      </c>
      <c r="AZ503" t="b">
        <f t="shared" si="145"/>
        <v>0</v>
      </c>
      <c r="BA503">
        <f t="shared" si="146"/>
        <v>1.474</v>
      </c>
      <c r="BB503">
        <f t="shared" si="147"/>
        <v>0.68400000000000005</v>
      </c>
      <c r="BC503" t="b">
        <f t="shared" si="148"/>
        <v>0</v>
      </c>
      <c r="BD503" t="b">
        <f t="shared" si="149"/>
        <v>0</v>
      </c>
      <c r="BE503" t="b">
        <f t="shared" si="150"/>
        <v>0</v>
      </c>
      <c r="BF503" t="b">
        <f t="shared" si="151"/>
        <v>0</v>
      </c>
      <c r="BG503">
        <f t="shared" si="152"/>
        <v>1.4219999999999999</v>
      </c>
      <c r="BH503" t="b">
        <f t="shared" si="153"/>
        <v>0</v>
      </c>
      <c r="BI503" t="b">
        <f t="shared" si="154"/>
        <v>0</v>
      </c>
      <c r="BJ503" t="b">
        <f t="shared" si="155"/>
        <v>0</v>
      </c>
      <c r="BK503" t="b">
        <f t="shared" si="156"/>
        <v>0</v>
      </c>
      <c r="BL503" t="b">
        <f t="shared" si="157"/>
        <v>0</v>
      </c>
      <c r="BM503" t="b">
        <f t="shared" si="158"/>
        <v>0</v>
      </c>
      <c r="BN503" t="b">
        <f t="shared" si="159"/>
        <v>0</v>
      </c>
    </row>
    <row r="504" spans="1:66" ht="14.2" customHeight="1" x14ac:dyDescent="0.55000000000000004">
      <c r="A504" s="162"/>
      <c r="B504" s="152"/>
      <c r="F504" s="152"/>
      <c r="G504" s="84">
        <v>7.5</v>
      </c>
      <c r="H504" s="83" t="s">
        <v>1250</v>
      </c>
      <c r="I504" s="152"/>
      <c r="J504" s="67" t="s">
        <v>113</v>
      </c>
      <c r="AU504" t="b">
        <f t="shared" si="140"/>
        <v>0</v>
      </c>
      <c r="AV504" t="b">
        <f t="shared" si="141"/>
        <v>0</v>
      </c>
      <c r="AW504" t="b">
        <f t="shared" si="142"/>
        <v>0</v>
      </c>
      <c r="AX504" t="b">
        <f t="shared" si="143"/>
        <v>0</v>
      </c>
      <c r="AY504" t="b">
        <f t="shared" si="144"/>
        <v>0</v>
      </c>
      <c r="AZ504" t="b">
        <f t="shared" si="145"/>
        <v>0</v>
      </c>
      <c r="BA504" t="b">
        <f t="shared" si="146"/>
        <v>0</v>
      </c>
      <c r="BB504" t="b">
        <f t="shared" si="147"/>
        <v>0</v>
      </c>
      <c r="BC504" t="b">
        <f t="shared" si="148"/>
        <v>0</v>
      </c>
      <c r="BD504" t="b">
        <f t="shared" si="149"/>
        <v>0</v>
      </c>
      <c r="BE504" t="b">
        <f t="shared" si="150"/>
        <v>0</v>
      </c>
      <c r="BF504" t="b">
        <f t="shared" si="151"/>
        <v>0</v>
      </c>
      <c r="BG504" t="b">
        <f t="shared" si="152"/>
        <v>0</v>
      </c>
      <c r="BH504" t="b">
        <f t="shared" si="153"/>
        <v>0</v>
      </c>
      <c r="BI504" t="b">
        <f t="shared" si="154"/>
        <v>0</v>
      </c>
      <c r="BJ504" t="b">
        <f t="shared" si="155"/>
        <v>0</v>
      </c>
      <c r="BK504" t="b">
        <f t="shared" si="156"/>
        <v>0</v>
      </c>
      <c r="BL504" t="b">
        <f t="shared" si="157"/>
        <v>0</v>
      </c>
      <c r="BM504" t="b">
        <f t="shared" si="158"/>
        <v>0</v>
      </c>
      <c r="BN504" t="b">
        <f t="shared" si="159"/>
        <v>0</v>
      </c>
    </row>
    <row r="505" spans="1:66" ht="14.2" customHeight="1" x14ac:dyDescent="0.55000000000000004">
      <c r="A505" s="162"/>
      <c r="B505" s="152"/>
      <c r="E505" t="s">
        <v>1238</v>
      </c>
      <c r="F505" s="152"/>
      <c r="G505" s="160">
        <v>8.3000000000000007</v>
      </c>
      <c r="H505" s="152" t="s">
        <v>326</v>
      </c>
      <c r="I505" s="152"/>
      <c r="J505" t="s">
        <v>1251</v>
      </c>
      <c r="M505" t="s">
        <v>94</v>
      </c>
      <c r="N505" t="s">
        <v>108</v>
      </c>
      <c r="O505" t="s">
        <v>156</v>
      </c>
      <c r="P505" t="s">
        <v>155</v>
      </c>
      <c r="Q505" t="s">
        <v>92</v>
      </c>
      <c r="R505" t="s">
        <v>93</v>
      </c>
      <c r="S505" t="s">
        <v>130</v>
      </c>
      <c r="V505">
        <v>1.8420000000000001</v>
      </c>
      <c r="W505">
        <v>1.8420000000000001</v>
      </c>
      <c r="X505">
        <v>1.79</v>
      </c>
      <c r="Y505">
        <v>1.5269999999999999</v>
      </c>
      <c r="Z505">
        <v>1.159</v>
      </c>
      <c r="AA505">
        <v>1.4219999999999999</v>
      </c>
      <c r="AB505">
        <v>1.212</v>
      </c>
      <c r="AI505" t="s">
        <v>1842</v>
      </c>
      <c r="AJ505" t="s">
        <v>1842</v>
      </c>
      <c r="AU505" t="b">
        <f t="shared" si="140"/>
        <v>0</v>
      </c>
      <c r="AV505" t="b">
        <f t="shared" si="141"/>
        <v>0</v>
      </c>
      <c r="AW505" t="b">
        <f t="shared" si="142"/>
        <v>0</v>
      </c>
      <c r="AX505" t="b">
        <f t="shared" si="143"/>
        <v>0</v>
      </c>
      <c r="AY505" t="b">
        <f t="shared" si="144"/>
        <v>0</v>
      </c>
      <c r="AZ505" t="b">
        <f t="shared" si="145"/>
        <v>0</v>
      </c>
      <c r="BA505">
        <f t="shared" si="146"/>
        <v>1.8420000000000001</v>
      </c>
      <c r="BB505">
        <f t="shared" si="147"/>
        <v>1.8420000000000001</v>
      </c>
      <c r="BC505">
        <f t="shared" si="148"/>
        <v>1.79</v>
      </c>
      <c r="BD505">
        <f t="shared" si="149"/>
        <v>1.5269999999999999</v>
      </c>
      <c r="BE505" t="b">
        <f t="shared" si="150"/>
        <v>0</v>
      </c>
      <c r="BF505">
        <f t="shared" si="151"/>
        <v>1.159</v>
      </c>
      <c r="BG505">
        <f t="shared" si="152"/>
        <v>1.4219999999999999</v>
      </c>
      <c r="BH505">
        <f t="shared" si="153"/>
        <v>1.212</v>
      </c>
      <c r="BI505" t="b">
        <f t="shared" si="154"/>
        <v>0</v>
      </c>
      <c r="BJ505" t="b">
        <f t="shared" si="155"/>
        <v>0</v>
      </c>
      <c r="BK505" t="b">
        <f t="shared" si="156"/>
        <v>0</v>
      </c>
      <c r="BL505" t="b">
        <f t="shared" si="157"/>
        <v>0</v>
      </c>
      <c r="BM505" t="b">
        <f t="shared" si="158"/>
        <v>0</v>
      </c>
      <c r="BN505" t="b">
        <f t="shared" si="159"/>
        <v>0</v>
      </c>
    </row>
    <row r="506" spans="1:66" ht="14.2" customHeight="1" x14ac:dyDescent="0.55000000000000004">
      <c r="A506" s="162"/>
      <c r="B506" s="152"/>
      <c r="F506" s="152"/>
      <c r="G506" s="160"/>
      <c r="H506" s="152"/>
      <c r="I506" s="152"/>
      <c r="J506" t="s">
        <v>1252</v>
      </c>
      <c r="M506" t="s">
        <v>98</v>
      </c>
      <c r="N506" t="s">
        <v>99</v>
      </c>
      <c r="O506" t="s">
        <v>70</v>
      </c>
      <c r="P506" t="s">
        <v>69</v>
      </c>
      <c r="Q506" t="s">
        <v>60</v>
      </c>
      <c r="V506">
        <v>1.4219999999999999</v>
      </c>
      <c r="W506">
        <v>1.8420000000000001</v>
      </c>
      <c r="X506">
        <v>1.6319999999999999</v>
      </c>
      <c r="Y506">
        <v>0.94899999999999995</v>
      </c>
      <c r="Z506">
        <v>1.421</v>
      </c>
      <c r="AI506" t="s">
        <v>1842</v>
      </c>
      <c r="AU506" t="b">
        <f t="shared" si="140"/>
        <v>0</v>
      </c>
      <c r="AV506">
        <f t="shared" si="141"/>
        <v>1.4219999999999999</v>
      </c>
      <c r="AW506">
        <f t="shared" si="142"/>
        <v>1.8420000000000001</v>
      </c>
      <c r="AX506">
        <f t="shared" si="143"/>
        <v>1.6319999999999999</v>
      </c>
      <c r="AY506">
        <f t="shared" si="144"/>
        <v>0.94899999999999995</v>
      </c>
      <c r="AZ506" t="b">
        <f t="shared" si="145"/>
        <v>0</v>
      </c>
      <c r="BA506" t="b">
        <f t="shared" si="146"/>
        <v>0</v>
      </c>
      <c r="BB506" t="b">
        <f t="shared" si="147"/>
        <v>0</v>
      </c>
      <c r="BC506" t="b">
        <f t="shared" si="148"/>
        <v>0</v>
      </c>
      <c r="BD506" t="b">
        <f t="shared" si="149"/>
        <v>0</v>
      </c>
      <c r="BE506" t="b">
        <f t="shared" si="150"/>
        <v>0</v>
      </c>
      <c r="BF506" t="b">
        <f t="shared" si="151"/>
        <v>0</v>
      </c>
      <c r="BG506" t="b">
        <f t="shared" si="152"/>
        <v>0</v>
      </c>
      <c r="BH506" t="b">
        <f t="shared" si="153"/>
        <v>0</v>
      </c>
      <c r="BI506" t="b">
        <f t="shared" si="154"/>
        <v>0</v>
      </c>
      <c r="BJ506" t="b">
        <f t="shared" si="155"/>
        <v>0</v>
      </c>
      <c r="BK506" t="b">
        <f t="shared" si="156"/>
        <v>0</v>
      </c>
      <c r="BL506">
        <f t="shared" si="157"/>
        <v>1.421</v>
      </c>
      <c r="BM506" t="b">
        <f t="shared" si="158"/>
        <v>0</v>
      </c>
      <c r="BN506" t="b">
        <f t="shared" si="159"/>
        <v>0</v>
      </c>
    </row>
    <row r="507" spans="1:66" ht="14.2" customHeight="1" x14ac:dyDescent="0.55000000000000004">
      <c r="A507" s="162"/>
      <c r="B507" s="152"/>
      <c r="F507" s="152"/>
      <c r="G507" s="160">
        <v>9.5</v>
      </c>
      <c r="H507" s="152" t="s">
        <v>1242</v>
      </c>
      <c r="I507" s="152"/>
      <c r="J507" t="s">
        <v>1253</v>
      </c>
      <c r="M507" t="s">
        <v>98</v>
      </c>
      <c r="N507" t="s">
        <v>99</v>
      </c>
      <c r="O507" t="s">
        <v>70</v>
      </c>
      <c r="P507" t="s">
        <v>69</v>
      </c>
      <c r="Q507" t="s">
        <v>60</v>
      </c>
      <c r="V507">
        <v>1.58</v>
      </c>
      <c r="W507">
        <v>1.8420000000000001</v>
      </c>
      <c r="X507">
        <v>1.264</v>
      </c>
      <c r="Y507">
        <v>1.2210000000000001</v>
      </c>
      <c r="Z507">
        <v>1.421</v>
      </c>
      <c r="AE507" t="s">
        <v>1861</v>
      </c>
      <c r="AF507" t="s">
        <v>1861</v>
      </c>
      <c r="AI507" t="s">
        <v>1842</v>
      </c>
      <c r="AU507" t="b">
        <f t="shared" si="140"/>
        <v>0</v>
      </c>
      <c r="AV507">
        <f t="shared" si="141"/>
        <v>1.58</v>
      </c>
      <c r="AW507">
        <f t="shared" si="142"/>
        <v>1.8420000000000001</v>
      </c>
      <c r="AX507">
        <f t="shared" si="143"/>
        <v>1.264</v>
      </c>
      <c r="AY507">
        <f t="shared" si="144"/>
        <v>1.2210000000000001</v>
      </c>
      <c r="AZ507" t="b">
        <f t="shared" si="145"/>
        <v>0</v>
      </c>
      <c r="BA507" t="b">
        <f t="shared" si="146"/>
        <v>0</v>
      </c>
      <c r="BB507" t="b">
        <f t="shared" si="147"/>
        <v>0</v>
      </c>
      <c r="BC507" t="b">
        <f t="shared" si="148"/>
        <v>0</v>
      </c>
      <c r="BD507" t="b">
        <f t="shared" si="149"/>
        <v>0</v>
      </c>
      <c r="BE507" t="b">
        <f t="shared" si="150"/>
        <v>0</v>
      </c>
      <c r="BF507" t="b">
        <f t="shared" si="151"/>
        <v>0</v>
      </c>
      <c r="BG507" t="b">
        <f t="shared" si="152"/>
        <v>0</v>
      </c>
      <c r="BH507" t="b">
        <f t="shared" si="153"/>
        <v>0</v>
      </c>
      <c r="BI507" t="b">
        <f t="shared" si="154"/>
        <v>0</v>
      </c>
      <c r="BJ507" t="b">
        <f t="shared" si="155"/>
        <v>0</v>
      </c>
      <c r="BK507" t="b">
        <f t="shared" si="156"/>
        <v>0</v>
      </c>
      <c r="BL507">
        <f t="shared" si="157"/>
        <v>1.421</v>
      </c>
      <c r="BM507" t="b">
        <f t="shared" si="158"/>
        <v>0</v>
      </c>
      <c r="BN507" t="b">
        <f t="shared" si="159"/>
        <v>0</v>
      </c>
    </row>
    <row r="508" spans="1:66" ht="14.2" customHeight="1" x14ac:dyDescent="0.55000000000000004">
      <c r="A508" s="162"/>
      <c r="B508" s="152"/>
      <c r="F508" s="152"/>
      <c r="G508" s="160"/>
      <c r="H508" s="152"/>
      <c r="I508" s="152"/>
      <c r="J508" t="s">
        <v>1254</v>
      </c>
      <c r="M508" t="s">
        <v>94</v>
      </c>
      <c r="N508" t="s">
        <v>108</v>
      </c>
      <c r="O508" t="s">
        <v>156</v>
      </c>
      <c r="P508" t="s">
        <v>155</v>
      </c>
      <c r="Q508" t="s">
        <v>130</v>
      </c>
      <c r="V508">
        <v>2.105</v>
      </c>
      <c r="W508" s="33">
        <v>2.895</v>
      </c>
      <c r="X508">
        <v>1.895</v>
      </c>
      <c r="Y508">
        <v>1.107</v>
      </c>
      <c r="Z508">
        <v>1.6319999999999999</v>
      </c>
      <c r="AI508" t="s">
        <v>1864</v>
      </c>
      <c r="AU508" t="b">
        <f t="shared" si="140"/>
        <v>0</v>
      </c>
      <c r="AV508" t="b">
        <f t="shared" si="141"/>
        <v>0</v>
      </c>
      <c r="AW508" t="b">
        <f t="shared" si="142"/>
        <v>0</v>
      </c>
      <c r="AX508" t="b">
        <f t="shared" si="143"/>
        <v>0</v>
      </c>
      <c r="AY508" t="b">
        <f t="shared" si="144"/>
        <v>0</v>
      </c>
      <c r="AZ508" t="b">
        <f t="shared" si="145"/>
        <v>0</v>
      </c>
      <c r="BA508">
        <f t="shared" si="146"/>
        <v>2.105</v>
      </c>
      <c r="BB508">
        <f t="shared" si="147"/>
        <v>2.895</v>
      </c>
      <c r="BC508">
        <f t="shared" si="148"/>
        <v>1.895</v>
      </c>
      <c r="BD508">
        <f t="shared" si="149"/>
        <v>1.107</v>
      </c>
      <c r="BE508" t="b">
        <f t="shared" si="150"/>
        <v>0</v>
      </c>
      <c r="BF508" t="b">
        <f t="shared" si="151"/>
        <v>0</v>
      </c>
      <c r="BG508" t="b">
        <f t="shared" si="152"/>
        <v>0</v>
      </c>
      <c r="BH508">
        <f t="shared" si="153"/>
        <v>1.6319999999999999</v>
      </c>
      <c r="BI508" t="b">
        <f t="shared" si="154"/>
        <v>0</v>
      </c>
      <c r="BJ508" t="b">
        <f t="shared" si="155"/>
        <v>0</v>
      </c>
      <c r="BK508" t="b">
        <f t="shared" si="156"/>
        <v>0</v>
      </c>
      <c r="BL508" t="b">
        <f t="shared" si="157"/>
        <v>0</v>
      </c>
      <c r="BM508" t="b">
        <f t="shared" si="158"/>
        <v>0</v>
      </c>
      <c r="BN508" t="b">
        <f t="shared" si="159"/>
        <v>0</v>
      </c>
    </row>
    <row r="509" spans="1:66" ht="14.2" customHeight="1" x14ac:dyDescent="0.55000000000000004">
      <c r="B509" s="163" t="s">
        <v>1255</v>
      </c>
      <c r="F509" s="152" t="s">
        <v>1256</v>
      </c>
      <c r="G509" s="84">
        <v>9.1</v>
      </c>
      <c r="H509" s="83" t="s">
        <v>1257</v>
      </c>
      <c r="I509" s="152" t="s">
        <v>34</v>
      </c>
      <c r="J509" s="67" t="s">
        <v>1258</v>
      </c>
      <c r="K509" t="s">
        <v>1259</v>
      </c>
      <c r="AP509" t="s">
        <v>1260</v>
      </c>
      <c r="AU509" t="b">
        <f t="shared" si="140"/>
        <v>0</v>
      </c>
      <c r="AV509" t="b">
        <f t="shared" si="141"/>
        <v>0</v>
      </c>
      <c r="AW509" t="b">
        <f t="shared" si="142"/>
        <v>0</v>
      </c>
      <c r="AX509" t="b">
        <f t="shared" si="143"/>
        <v>0</v>
      </c>
      <c r="AY509" t="b">
        <f t="shared" si="144"/>
        <v>0</v>
      </c>
      <c r="AZ509" t="b">
        <f t="shared" si="145"/>
        <v>0</v>
      </c>
      <c r="BA509" t="b">
        <f t="shared" si="146"/>
        <v>0</v>
      </c>
      <c r="BB509" t="b">
        <f t="shared" si="147"/>
        <v>0</v>
      </c>
      <c r="BC509" t="b">
        <f t="shared" si="148"/>
        <v>0</v>
      </c>
      <c r="BD509" t="b">
        <f t="shared" si="149"/>
        <v>0</v>
      </c>
      <c r="BE509" t="b">
        <f t="shared" si="150"/>
        <v>0</v>
      </c>
      <c r="BF509" t="b">
        <f t="shared" si="151"/>
        <v>0</v>
      </c>
      <c r="BG509" t="b">
        <f t="shared" si="152"/>
        <v>0</v>
      </c>
      <c r="BH509" t="b">
        <f t="shared" si="153"/>
        <v>0</v>
      </c>
      <c r="BI509" t="b">
        <f t="shared" si="154"/>
        <v>0</v>
      </c>
      <c r="BJ509" t="b">
        <f t="shared" si="155"/>
        <v>0</v>
      </c>
      <c r="BK509" t="b">
        <f t="shared" si="156"/>
        <v>0</v>
      </c>
      <c r="BL509" t="b">
        <f t="shared" si="157"/>
        <v>0</v>
      </c>
      <c r="BM509" t="b">
        <f t="shared" si="158"/>
        <v>0</v>
      </c>
      <c r="BN509" t="b">
        <f t="shared" si="159"/>
        <v>0</v>
      </c>
    </row>
    <row r="510" spans="1:66" ht="14.2" customHeight="1" x14ac:dyDescent="0.55000000000000004">
      <c r="B510" s="163"/>
      <c r="F510" s="152"/>
      <c r="G510" s="84">
        <v>9.1999999999999993</v>
      </c>
      <c r="H510" s="83" t="s">
        <v>621</v>
      </c>
      <c r="I510" s="152"/>
      <c r="J510" s="67" t="s">
        <v>113</v>
      </c>
      <c r="K510" t="s">
        <v>1261</v>
      </c>
      <c r="AU510" t="b">
        <f t="shared" si="140"/>
        <v>0</v>
      </c>
      <c r="AV510" t="b">
        <f t="shared" si="141"/>
        <v>0</v>
      </c>
      <c r="AW510" t="b">
        <f t="shared" si="142"/>
        <v>0</v>
      </c>
      <c r="AX510" t="b">
        <f t="shared" si="143"/>
        <v>0</v>
      </c>
      <c r="AY510" t="b">
        <f t="shared" si="144"/>
        <v>0</v>
      </c>
      <c r="AZ510" t="b">
        <f t="shared" si="145"/>
        <v>0</v>
      </c>
      <c r="BA510" t="b">
        <f t="shared" si="146"/>
        <v>0</v>
      </c>
      <c r="BB510" t="b">
        <f t="shared" si="147"/>
        <v>0</v>
      </c>
      <c r="BC510" t="b">
        <f t="shared" si="148"/>
        <v>0</v>
      </c>
      <c r="BD510" t="b">
        <f t="shared" si="149"/>
        <v>0</v>
      </c>
      <c r="BE510" t="b">
        <f t="shared" si="150"/>
        <v>0</v>
      </c>
      <c r="BF510" t="b">
        <f t="shared" si="151"/>
        <v>0</v>
      </c>
      <c r="BG510" t="b">
        <f t="shared" si="152"/>
        <v>0</v>
      </c>
      <c r="BH510" t="b">
        <f t="shared" si="153"/>
        <v>0</v>
      </c>
      <c r="BI510" t="b">
        <f t="shared" si="154"/>
        <v>0</v>
      </c>
      <c r="BJ510" t="b">
        <f t="shared" si="155"/>
        <v>0</v>
      </c>
      <c r="BK510" t="b">
        <f t="shared" si="156"/>
        <v>0</v>
      </c>
      <c r="BL510" t="b">
        <f t="shared" si="157"/>
        <v>0</v>
      </c>
      <c r="BM510" t="b">
        <f t="shared" si="158"/>
        <v>0</v>
      </c>
      <c r="BN510" t="b">
        <f t="shared" si="159"/>
        <v>0</v>
      </c>
    </row>
    <row r="511" spans="1:66" ht="14.2" customHeight="1" x14ac:dyDescent="0.55000000000000004">
      <c r="B511" s="163"/>
      <c r="F511" s="152"/>
      <c r="G511" s="84">
        <v>9.8000000000000007</v>
      </c>
      <c r="H511" s="83" t="s">
        <v>1262</v>
      </c>
      <c r="I511" s="152"/>
      <c r="J511" s="67" t="s">
        <v>113</v>
      </c>
      <c r="K511" t="s">
        <v>1261</v>
      </c>
      <c r="AU511" t="b">
        <f t="shared" si="140"/>
        <v>0</v>
      </c>
      <c r="AV511" t="b">
        <f t="shared" si="141"/>
        <v>0</v>
      </c>
      <c r="AW511" t="b">
        <f t="shared" si="142"/>
        <v>0</v>
      </c>
      <c r="AX511" t="b">
        <f t="shared" si="143"/>
        <v>0</v>
      </c>
      <c r="AY511" t="b">
        <f t="shared" si="144"/>
        <v>0</v>
      </c>
      <c r="AZ511" t="b">
        <f t="shared" si="145"/>
        <v>0</v>
      </c>
      <c r="BA511" t="b">
        <f t="shared" si="146"/>
        <v>0</v>
      </c>
      <c r="BB511" t="b">
        <f t="shared" si="147"/>
        <v>0</v>
      </c>
      <c r="BC511" t="b">
        <f t="shared" si="148"/>
        <v>0</v>
      </c>
      <c r="BD511" t="b">
        <f t="shared" si="149"/>
        <v>0</v>
      </c>
      <c r="BE511" t="b">
        <f t="shared" si="150"/>
        <v>0</v>
      </c>
      <c r="BF511" t="b">
        <f t="shared" si="151"/>
        <v>0</v>
      </c>
      <c r="BG511" t="b">
        <f t="shared" si="152"/>
        <v>0</v>
      </c>
      <c r="BH511" t="b">
        <f t="shared" si="153"/>
        <v>0</v>
      </c>
      <c r="BI511" t="b">
        <f t="shared" si="154"/>
        <v>0</v>
      </c>
      <c r="BJ511" t="b">
        <f t="shared" si="155"/>
        <v>0</v>
      </c>
      <c r="BK511" t="b">
        <f t="shared" si="156"/>
        <v>0</v>
      </c>
      <c r="BL511" t="b">
        <f t="shared" si="157"/>
        <v>0</v>
      </c>
      <c r="BM511" t="b">
        <f t="shared" si="158"/>
        <v>0</v>
      </c>
      <c r="BN511" t="b">
        <f t="shared" si="159"/>
        <v>0</v>
      </c>
    </row>
    <row r="512" spans="1:66" ht="14.2" customHeight="1" x14ac:dyDescent="0.55000000000000004">
      <c r="B512" s="163"/>
      <c r="F512" s="152"/>
      <c r="G512" s="102">
        <v>9.11</v>
      </c>
      <c r="H512" s="83" t="s">
        <v>998</v>
      </c>
      <c r="I512" s="152"/>
      <c r="J512" s="67" t="s">
        <v>113</v>
      </c>
      <c r="K512" t="s">
        <v>1261</v>
      </c>
      <c r="AU512" t="b">
        <f t="shared" si="140"/>
        <v>0</v>
      </c>
      <c r="AV512" t="b">
        <f t="shared" si="141"/>
        <v>0</v>
      </c>
      <c r="AW512" t="b">
        <f t="shared" si="142"/>
        <v>0</v>
      </c>
      <c r="AX512" t="b">
        <f t="shared" si="143"/>
        <v>0</v>
      </c>
      <c r="AY512" t="b">
        <f t="shared" si="144"/>
        <v>0</v>
      </c>
      <c r="AZ512" t="b">
        <f t="shared" si="145"/>
        <v>0</v>
      </c>
      <c r="BA512" t="b">
        <f t="shared" si="146"/>
        <v>0</v>
      </c>
      <c r="BB512" t="b">
        <f t="shared" si="147"/>
        <v>0</v>
      </c>
      <c r="BC512" t="b">
        <f t="shared" si="148"/>
        <v>0</v>
      </c>
      <c r="BD512" t="b">
        <f t="shared" si="149"/>
        <v>0</v>
      </c>
      <c r="BE512" t="b">
        <f t="shared" si="150"/>
        <v>0</v>
      </c>
      <c r="BF512" t="b">
        <f t="shared" si="151"/>
        <v>0</v>
      </c>
      <c r="BG512" t="b">
        <f t="shared" si="152"/>
        <v>0</v>
      </c>
      <c r="BH512" t="b">
        <f t="shared" si="153"/>
        <v>0</v>
      </c>
      <c r="BI512" t="b">
        <f t="shared" si="154"/>
        <v>0</v>
      </c>
      <c r="BJ512" t="b">
        <f t="shared" si="155"/>
        <v>0</v>
      </c>
      <c r="BK512" t="b">
        <f t="shared" si="156"/>
        <v>0</v>
      </c>
      <c r="BL512" t="b">
        <f t="shared" si="157"/>
        <v>0</v>
      </c>
      <c r="BM512" t="b">
        <f t="shared" si="158"/>
        <v>0</v>
      </c>
      <c r="BN512" t="b">
        <f t="shared" si="159"/>
        <v>0</v>
      </c>
    </row>
    <row r="513" spans="1:66" ht="14.2" customHeight="1" x14ac:dyDescent="0.55000000000000004">
      <c r="B513" s="163"/>
      <c r="F513" s="152"/>
      <c r="G513" s="84">
        <v>10.6</v>
      </c>
      <c r="H513" s="83" t="s">
        <v>1263</v>
      </c>
      <c r="I513" s="152"/>
      <c r="J513" s="67" t="s">
        <v>113</v>
      </c>
      <c r="K513" t="s">
        <v>1261</v>
      </c>
      <c r="AU513" t="b">
        <f t="shared" si="140"/>
        <v>0</v>
      </c>
      <c r="AV513" t="b">
        <f t="shared" si="141"/>
        <v>0</v>
      </c>
      <c r="AW513" t="b">
        <f t="shared" si="142"/>
        <v>0</v>
      </c>
      <c r="AX513" t="b">
        <f t="shared" si="143"/>
        <v>0</v>
      </c>
      <c r="AY513" t="b">
        <f t="shared" si="144"/>
        <v>0</v>
      </c>
      <c r="AZ513" t="b">
        <f t="shared" si="145"/>
        <v>0</v>
      </c>
      <c r="BA513" t="b">
        <f t="shared" si="146"/>
        <v>0</v>
      </c>
      <c r="BB513" t="b">
        <f t="shared" si="147"/>
        <v>0</v>
      </c>
      <c r="BC513" t="b">
        <f t="shared" si="148"/>
        <v>0</v>
      </c>
      <c r="BD513" t="b">
        <f t="shared" si="149"/>
        <v>0</v>
      </c>
      <c r="BE513" t="b">
        <f t="shared" si="150"/>
        <v>0</v>
      </c>
      <c r="BF513" t="b">
        <f t="shared" si="151"/>
        <v>0</v>
      </c>
      <c r="BG513" t="b">
        <f t="shared" si="152"/>
        <v>0</v>
      </c>
      <c r="BH513" t="b">
        <f t="shared" si="153"/>
        <v>0</v>
      </c>
      <c r="BI513" t="b">
        <f t="shared" si="154"/>
        <v>0</v>
      </c>
      <c r="BJ513" t="b">
        <f t="shared" si="155"/>
        <v>0</v>
      </c>
      <c r="BK513" t="b">
        <f t="shared" si="156"/>
        <v>0</v>
      </c>
      <c r="BL513" t="b">
        <f t="shared" si="157"/>
        <v>0</v>
      </c>
      <c r="BM513" t="b">
        <f t="shared" si="158"/>
        <v>0</v>
      </c>
      <c r="BN513" t="b">
        <f t="shared" si="159"/>
        <v>0</v>
      </c>
    </row>
    <row r="514" spans="1:66" ht="14.2" customHeight="1" x14ac:dyDescent="0.55000000000000004">
      <c r="B514" s="163"/>
      <c r="F514" s="152"/>
      <c r="G514" s="84">
        <v>11.2</v>
      </c>
      <c r="H514" s="83" t="s">
        <v>1264</v>
      </c>
      <c r="I514" s="152"/>
      <c r="J514" s="67" t="s">
        <v>113</v>
      </c>
      <c r="K514" t="s">
        <v>1261</v>
      </c>
      <c r="AU514" t="b">
        <f t="shared" si="140"/>
        <v>0</v>
      </c>
      <c r="AV514" t="b">
        <f t="shared" si="141"/>
        <v>0</v>
      </c>
      <c r="AW514" t="b">
        <f t="shared" si="142"/>
        <v>0</v>
      </c>
      <c r="AX514" t="b">
        <f t="shared" si="143"/>
        <v>0</v>
      </c>
      <c r="AY514" t="b">
        <f t="shared" si="144"/>
        <v>0</v>
      </c>
      <c r="AZ514" t="b">
        <f t="shared" si="145"/>
        <v>0</v>
      </c>
      <c r="BA514" t="b">
        <f t="shared" si="146"/>
        <v>0</v>
      </c>
      <c r="BB514" t="b">
        <f t="shared" si="147"/>
        <v>0</v>
      </c>
      <c r="BC514" t="b">
        <f t="shared" si="148"/>
        <v>0</v>
      </c>
      <c r="BD514" t="b">
        <f t="shared" si="149"/>
        <v>0</v>
      </c>
      <c r="BE514" t="b">
        <f t="shared" si="150"/>
        <v>0</v>
      </c>
      <c r="BF514" t="b">
        <f t="shared" si="151"/>
        <v>0</v>
      </c>
      <c r="BG514" t="b">
        <f t="shared" si="152"/>
        <v>0</v>
      </c>
      <c r="BH514" t="b">
        <f t="shared" si="153"/>
        <v>0</v>
      </c>
      <c r="BI514" t="b">
        <f t="shared" si="154"/>
        <v>0</v>
      </c>
      <c r="BJ514" t="b">
        <f t="shared" si="155"/>
        <v>0</v>
      </c>
      <c r="BK514" t="b">
        <f t="shared" si="156"/>
        <v>0</v>
      </c>
      <c r="BL514" t="b">
        <f t="shared" si="157"/>
        <v>0</v>
      </c>
      <c r="BM514" t="b">
        <f t="shared" si="158"/>
        <v>0</v>
      </c>
      <c r="BN514" t="b">
        <f t="shared" si="159"/>
        <v>0</v>
      </c>
    </row>
    <row r="515" spans="1:66" ht="14.2" customHeight="1" x14ac:dyDescent="0.55000000000000004">
      <c r="B515" s="163"/>
      <c r="F515" s="152"/>
      <c r="G515" s="82">
        <v>12</v>
      </c>
      <c r="H515" s="83" t="s">
        <v>1265</v>
      </c>
      <c r="I515" s="152"/>
      <c r="J515" s="67" t="s">
        <v>113</v>
      </c>
      <c r="K515" t="s">
        <v>1261</v>
      </c>
      <c r="AU515" t="b">
        <f t="shared" si="140"/>
        <v>0</v>
      </c>
      <c r="AV515" t="b">
        <f t="shared" si="141"/>
        <v>0</v>
      </c>
      <c r="AW515" t="b">
        <f t="shared" si="142"/>
        <v>0</v>
      </c>
      <c r="AX515" t="b">
        <f t="shared" si="143"/>
        <v>0</v>
      </c>
      <c r="AY515" t="b">
        <f t="shared" si="144"/>
        <v>0</v>
      </c>
      <c r="AZ515" t="b">
        <f t="shared" si="145"/>
        <v>0</v>
      </c>
      <c r="BA515" t="b">
        <f t="shared" si="146"/>
        <v>0</v>
      </c>
      <c r="BB515" t="b">
        <f t="shared" si="147"/>
        <v>0</v>
      </c>
      <c r="BC515" t="b">
        <f t="shared" si="148"/>
        <v>0</v>
      </c>
      <c r="BD515" t="b">
        <f t="shared" si="149"/>
        <v>0</v>
      </c>
      <c r="BE515" t="b">
        <f t="shared" si="150"/>
        <v>0</v>
      </c>
      <c r="BF515" t="b">
        <f t="shared" si="151"/>
        <v>0</v>
      </c>
      <c r="BG515" t="b">
        <f t="shared" si="152"/>
        <v>0</v>
      </c>
      <c r="BH515" t="b">
        <f t="shared" si="153"/>
        <v>0</v>
      </c>
      <c r="BI515" t="b">
        <f t="shared" si="154"/>
        <v>0</v>
      </c>
      <c r="BJ515" t="b">
        <f t="shared" si="155"/>
        <v>0</v>
      </c>
      <c r="BK515" t="b">
        <f t="shared" si="156"/>
        <v>0</v>
      </c>
      <c r="BL515" t="b">
        <f t="shared" si="157"/>
        <v>0</v>
      </c>
      <c r="BM515" t="b">
        <f t="shared" si="158"/>
        <v>0</v>
      </c>
      <c r="BN515" t="b">
        <f t="shared" si="159"/>
        <v>0</v>
      </c>
    </row>
    <row r="516" spans="1:66" ht="14.2" customHeight="1" x14ac:dyDescent="0.55000000000000004">
      <c r="A516" s="162">
        <v>116</v>
      </c>
      <c r="B516" s="170" t="s">
        <v>1266</v>
      </c>
      <c r="C516" s="36"/>
      <c r="D516" s="36"/>
      <c r="E516" s="36"/>
      <c r="F516" s="171" t="s">
        <v>948</v>
      </c>
      <c r="G516" s="84">
        <v>7.8</v>
      </c>
      <c r="H516" s="83" t="s">
        <v>1267</v>
      </c>
      <c r="I516" s="152" t="s">
        <v>34</v>
      </c>
      <c r="J516" t="s">
        <v>1268</v>
      </c>
      <c r="M516" t="s">
        <v>94</v>
      </c>
      <c r="N516" t="s">
        <v>108</v>
      </c>
      <c r="O516" t="s">
        <v>156</v>
      </c>
      <c r="P516" t="s">
        <v>155</v>
      </c>
      <c r="Q516" t="s">
        <v>93</v>
      </c>
      <c r="R516" t="s">
        <v>130</v>
      </c>
      <c r="S516" t="s">
        <v>131</v>
      </c>
      <c r="V516">
        <v>1.895</v>
      </c>
      <c r="W516">
        <v>1.8160000000000001</v>
      </c>
      <c r="X516">
        <v>1.8959999999999999</v>
      </c>
      <c r="Y516">
        <v>1.105</v>
      </c>
      <c r="Z516">
        <v>1.579</v>
      </c>
      <c r="AA516">
        <v>1.1080000000000001</v>
      </c>
      <c r="AB516">
        <v>1.1870000000000001</v>
      </c>
      <c r="AU516" t="b">
        <f t="shared" si="140"/>
        <v>0</v>
      </c>
      <c r="AV516" t="b">
        <f t="shared" si="141"/>
        <v>0</v>
      </c>
      <c r="AW516" t="b">
        <f t="shared" si="142"/>
        <v>0</v>
      </c>
      <c r="AX516" t="b">
        <f t="shared" si="143"/>
        <v>0</v>
      </c>
      <c r="AY516" t="b">
        <f t="shared" si="144"/>
        <v>0</v>
      </c>
      <c r="AZ516" t="b">
        <f t="shared" si="145"/>
        <v>0</v>
      </c>
      <c r="BA516">
        <f t="shared" si="146"/>
        <v>1.895</v>
      </c>
      <c r="BB516">
        <f t="shared" si="147"/>
        <v>1.8160000000000001</v>
      </c>
      <c r="BC516">
        <f t="shared" si="148"/>
        <v>1.8959999999999999</v>
      </c>
      <c r="BD516">
        <f t="shared" si="149"/>
        <v>1.105</v>
      </c>
      <c r="BE516" t="b">
        <f t="shared" si="150"/>
        <v>0</v>
      </c>
      <c r="BF516" t="b">
        <f t="shared" si="151"/>
        <v>0</v>
      </c>
      <c r="BG516">
        <f t="shared" si="152"/>
        <v>1.579</v>
      </c>
      <c r="BH516">
        <f t="shared" si="153"/>
        <v>1.1080000000000001</v>
      </c>
      <c r="BI516">
        <f t="shared" si="154"/>
        <v>1.1870000000000001</v>
      </c>
      <c r="BJ516" t="b">
        <f t="shared" si="155"/>
        <v>0</v>
      </c>
      <c r="BK516" t="b">
        <f t="shared" si="156"/>
        <v>0</v>
      </c>
      <c r="BL516" t="b">
        <f t="shared" si="157"/>
        <v>0</v>
      </c>
      <c r="BM516" t="b">
        <f t="shared" si="158"/>
        <v>0</v>
      </c>
      <c r="BN516" t="b">
        <f t="shared" si="159"/>
        <v>0</v>
      </c>
    </row>
    <row r="517" spans="1:66" ht="14.2" customHeight="1" x14ac:dyDescent="0.55000000000000004">
      <c r="A517" s="162"/>
      <c r="B517" s="170"/>
      <c r="C517" s="36"/>
      <c r="D517" s="36"/>
      <c r="E517" s="36" t="s">
        <v>1269</v>
      </c>
      <c r="F517" s="171"/>
      <c r="G517" s="102">
        <v>7.11</v>
      </c>
      <c r="H517" s="83" t="s">
        <v>1106</v>
      </c>
      <c r="I517" s="152"/>
      <c r="J517" t="s">
        <v>1270</v>
      </c>
      <c r="M517" t="s">
        <v>60</v>
      </c>
      <c r="N517" t="s">
        <v>104</v>
      </c>
      <c r="O517" t="s">
        <v>71</v>
      </c>
      <c r="V517">
        <v>0.89600000000000002</v>
      </c>
      <c r="W517">
        <v>1.738</v>
      </c>
      <c r="X517">
        <v>0.94699999999999995</v>
      </c>
      <c r="AU517" t="b">
        <f t="shared" si="140"/>
        <v>0</v>
      </c>
      <c r="AV517" t="b">
        <f t="shared" si="141"/>
        <v>0</v>
      </c>
      <c r="AW517" t="b">
        <f t="shared" si="142"/>
        <v>0</v>
      </c>
      <c r="AX517" t="b">
        <f t="shared" si="143"/>
        <v>0</v>
      </c>
      <c r="AY517" t="b">
        <f t="shared" si="144"/>
        <v>0</v>
      </c>
      <c r="AZ517" t="b">
        <f t="shared" si="145"/>
        <v>0</v>
      </c>
      <c r="BA517" t="b">
        <f t="shared" si="146"/>
        <v>0</v>
      </c>
      <c r="BB517" t="b">
        <f t="shared" si="147"/>
        <v>0</v>
      </c>
      <c r="BC517" t="b">
        <f t="shared" si="148"/>
        <v>0</v>
      </c>
      <c r="BD517" t="b">
        <f t="shared" si="149"/>
        <v>0</v>
      </c>
      <c r="BE517" t="b">
        <f t="shared" si="150"/>
        <v>0</v>
      </c>
      <c r="BF517" t="b">
        <f t="shared" si="151"/>
        <v>0</v>
      </c>
      <c r="BG517" t="b">
        <f t="shared" si="152"/>
        <v>0</v>
      </c>
      <c r="BH517" t="b">
        <f t="shared" si="153"/>
        <v>0</v>
      </c>
      <c r="BI517" t="b">
        <f t="shared" si="154"/>
        <v>0</v>
      </c>
      <c r="BJ517" t="b">
        <f t="shared" si="155"/>
        <v>0</v>
      </c>
      <c r="BK517" t="b">
        <f t="shared" si="156"/>
        <v>0</v>
      </c>
      <c r="BL517">
        <f t="shared" si="157"/>
        <v>0.89600000000000002</v>
      </c>
      <c r="BM517">
        <f t="shared" si="158"/>
        <v>1.738</v>
      </c>
      <c r="BN517">
        <f t="shared" si="159"/>
        <v>0.94699999999999995</v>
      </c>
    </row>
    <row r="518" spans="1:66" ht="14.2" customHeight="1" x14ac:dyDescent="0.55000000000000004">
      <c r="A518" s="162"/>
      <c r="B518" s="170"/>
      <c r="C518" s="36"/>
      <c r="D518" s="36"/>
      <c r="E518" s="36"/>
      <c r="F518" s="171"/>
      <c r="G518" s="160">
        <v>8.6</v>
      </c>
      <c r="H518" s="152" t="s">
        <v>1271</v>
      </c>
      <c r="I518" s="152"/>
      <c r="J518" t="s">
        <v>1272</v>
      </c>
      <c r="M518" t="s">
        <v>108</v>
      </c>
      <c r="N518" t="s">
        <v>156</v>
      </c>
      <c r="O518" t="s">
        <v>93</v>
      </c>
      <c r="P518" t="s">
        <v>130</v>
      </c>
      <c r="V518">
        <v>1.9750000000000001</v>
      </c>
      <c r="W518">
        <v>1.266</v>
      </c>
      <c r="X518" s="33">
        <v>2.1320000000000001</v>
      </c>
      <c r="Y518">
        <v>1.502</v>
      </c>
      <c r="AE518" t="s">
        <v>1846</v>
      </c>
      <c r="AU518" t="b">
        <f t="shared" ref="AU518:AU581" si="160">IF(OR(M518="D-53", M518="53-D"), V518, IF(OR(N518="D-53", N518="53-D"), W518, IF(OR(O518="D-53", O518="53-D"), X518, IF(OR(P518="D-53", P518="53-D"), Y518, IF(OR(Q518="D-53", Q518="53-D"), Z518, IF(OR(R518="D-53", R518="53-D"), AA518, IF(OR(S518="D-53", S518="53-D"), AB518, IF(OR(T518="D-53", T518="53-D"), AC518, IF(OR(U518="D-53", U518="53-D"), AD518)))))))))</f>
        <v>0</v>
      </c>
      <c r="AV518" t="b">
        <f t="shared" ref="AV518:AV581" si="161">IF(OR(M518="M-54", M518="54-M"), V518, IF(OR(N518="M-54", N518="54-M"), W518, IF(OR(O518="M-54", O518="54-M"), X518, IF(OR(P518="M-54", P518="54-M"), Y518, IF(OR(Q518="M-54", Q518="54-M"), Z518, IF(OR(R518="M-54", R518="54-M"), AA518, IF(OR(S518="M-54", S518="54-M"), AB518, IF(OR(T518="M-54", T518="54-M"), AC518, IF(OR(U518="M-54", U518="54-M"), AD518)))))))))</f>
        <v>0</v>
      </c>
      <c r="AW518" t="b">
        <f t="shared" ref="AW518:AW581" si="162">IF(OR(M518="D-54", M518="54-D"), V518, IF(OR(N518="D-54", N518="54-D"), W518, IF(OR(O518="D-54", O518="54-D"), X518, IF(OR(P518="D-54", P518="54-D"), Y518, IF(OR(Q518="D-54", Q518="54-D"), Z518, IF(OR(R518="D-54", R518="54-D"), AA518, IF(OR(S518="D-54", S518="54-D"), AB518, IF(OR(T518="D-54", T518="54-D"), AC518, IF(OR(U518="D-54", U518="54-D"), AD518)))))))))</f>
        <v>0</v>
      </c>
      <c r="AX518" t="b">
        <f t="shared" ref="AX518:AX581" si="163">IF(OR(M518="M-55", M518="55-M"), V518, IF(OR(N518="M-55", N518="55-M"), W518, IF(OR(O518="M-55", O518="55-M"), X518, IF(OR(P518="M-55", P518="55-M"), Y518, IF(OR(Q518="M-55", Q518="55-M"), Z518, IF(OR(R518="M-55", R518="55-M"), AA518, IF(OR(S518="M-55", S518="55-M"), AB518, IF(OR(T518="M-55", T518="55-M"), AC518, IF(OR(U518="M-55", U518="55-M"), AD518)))))))))</f>
        <v>0</v>
      </c>
      <c r="AY518" t="b">
        <f t="shared" ref="AY518:AY581" si="164">IF(OR(M518="D-55", M518="55-D"), V518, IF(OR(N518="D-55", N518="55-D"), W518, IF(OR(O518="D-55", O518="55-D"), X518, IF(OR(P518="D-55", P518="55-D"), Y518, IF(OR(Q518="D-55", Q518="55-D"), Z518, IF(OR(R518="D-55", R518="55-D"), AA518, IF(OR(S518="D-55", S518="55-D"), AB518, IF(OR(T518="D-55", T518="55-D"), AC518, IF(OR(U518="D-55", U518="55-D"), AD518)))))))))</f>
        <v>0</v>
      </c>
      <c r="AZ518" t="b">
        <f t="shared" ref="AZ518:AZ581" si="165">IF(OR(M518="D-63", M518="63-D"), V518, IF(OR(N518="D-63", N518="63-D"), W518, IF(OR(O518="D-63", O518="63-D"), X518, IF(OR(P518="D-63", P518="63-D"), Y518, IF(OR(Q518="D-63", Q518="63-D"), Z518, IF(OR(R518="D-63", R518="63-D"), AA518, IF(OR(S518="D-63", S518="63-D"), AB518, IF(OR(T518="D-63", T518="63-D"), AC518, IF(OR(U518="D-63", U518="63-D"), AD518)))))))))</f>
        <v>0</v>
      </c>
      <c r="BA518" t="b">
        <f t="shared" ref="BA518:BA581" si="166">IF(OR(M518="M-64", M518="64-M"), V518, IF(OR(N518="M-64", N518="64-M"), W518, IF(OR(O518="M-64", O518="64-M"), X518, IF(OR(P518="M-64", P518="64-M"), Y518, IF(OR(Q518="M-64", Q518="64-M"), Z518, IF(OR(R518="M-64", R518="64-M"), AA518, IF(OR(S518="M-64", S518="64-M"), AB518, IF(OR(T518="M-64", T518="64-M"), AC518, IF(OR(U518="M-64", U518="64-M"), AD518)))))))))</f>
        <v>0</v>
      </c>
      <c r="BB518">
        <f t="shared" ref="BB518:BB581" si="167">IF(OR(M518="D-64", M518="64-D"), V518, IF(OR(N518="D-64", N518="64-D"), W518, IF(OR(O518="D-64", O518="64-D"), X518, IF(OR(P518="D-64", P518="64-D"), Y518, IF(OR(Q518="D-64", Q518="64-D"), Z518, IF(OR(R518="D-64", R518="64-D"), AA518, IF(OR(S518="D-64", S518="64-D"), AB518, IF(OR(T518="D-64", T518="64-D"), AC518, IF(OR(U518="D-64", U518="64-D"), AD518)))))))))</f>
        <v>1.9750000000000001</v>
      </c>
      <c r="BC518">
        <f t="shared" ref="BC518:BC581" si="168">IF(OR(M518="M-65", M518="65-M"), V518, IF(OR(N518="M-65", N518="65-M"), W518, IF(OR(O518="M-65", O518="65-M"), X518, IF(OR(P518="M-65", P518="65-M"), Y518, IF(OR(Q518="M-65", Q518="65-M"), Z518, IF(OR(R518="M-65", R518="65-M"), AA518, IF(OR(S518="M-65", S518="65-M"), AB518, IF(OR(T518="M-65", T518="65-M"), AC518, IF(OR(U518="M-65", U518="65-M"), AD518)))))))))</f>
        <v>1.266</v>
      </c>
      <c r="BD518" t="b">
        <f t="shared" ref="BD518:BD581" si="169">IF(OR(M518="D-65", M518="65-D"), V518, IF(OR(N518="D-65", N518="65-D"), W518, IF(OR(O518="D-65", O518="65-D"), X518, IF(OR(P518="D-65", P518="65-D"), Y518, IF(OR(Q518="D-65", Q518="65-D"), Z518, IF(OR(R518="D-65", R518="65-D"), AA518, IF(OR(S518="D-65", S518="65-D"), AB518, IF(OR(T518="D-65", T518="65-D"), AC518, IF(OR(U518="D-65", U518="65-D"), AD518)))))))))</f>
        <v>0</v>
      </c>
      <c r="BE518" t="b">
        <f t="shared" ref="BE518:BE581" si="170">IF(OR(M518="D-73", M518="73-D"), V518, IF(OR(N518="D-73", N518="73-D"), W518, IF(OR(O518="D-73", O518="73-D"), X518, IF(OR(P518="D-73", P518="73-D"), Y518, IF(OR(Q518="D-73", Q518="73-D"), Z518, IF(OR(R518="D-73", R518="73-D"), AA518, IF(OR(S518="D-73", S518="73-D"), AB518, IF(OR(T518="D-73", T518="73-D"), AC518, IF(OR(U518="D-73", U518="73-D"), AD518)))))))))</f>
        <v>0</v>
      </c>
      <c r="BF518" t="b">
        <f t="shared" ref="BF518:BF581" si="171">IF(OR(M518="M-74", M518="74-M"), V518, IF(OR(N518="M-74", N518="74-M"), W518, IF(OR(O518="M-74", O518="74-M"), X518, IF(OR(P518="M-74", P518="74-M"), Y518, IF(OR(Q518="M-74", Q518="74-M"), Z518, IF(OR(R518="M-74", R518="74-M"), AA518, IF(OR(S518="M-74", S518="74-M"), AB518, IF(OR(T518="M-74", T518="74-M"), AC518, IF(OR(U518="M-74", U518="74-M"), AD518)))))))))</f>
        <v>0</v>
      </c>
      <c r="BG518">
        <f t="shared" ref="BG518:BG581" si="172">IF(OR(M518="D-74", M518="74-D"), V518, IF(OR(N518="D-74", N518="74-D"), W518, IF(OR(O518="D-74", O518="74-D"), X518, IF(OR(P518="D-74", P518="74-D"), Y518, IF(OR(Q518="D-74", Q518="74-D"), Z518, IF(OR(R518="D-74", R518="74-D"), AA518, IF(OR(S518="D-74", S518="74-D"), AB518, IF(OR(T518="D-74", T518="74-D"), AC518, IF(OR(U518="D-74", U518="74-D"), AD518)))))))))</f>
        <v>2.1320000000000001</v>
      </c>
      <c r="BH518">
        <f t="shared" ref="BH518:BH581" si="173">IF(OR(M518="M-75", M518="75-M"), V518, IF(OR(N518="M-75", N518="75-M"), W518, IF(OR(O518="M-75", O518="75-M"), X518, IF(OR(P518="M-75", P518="75-M"), Y518, IF(OR(Q518="M-75", Q518="75-M"), Z518, IF(OR(R518="M-75", R518="75-M"), AA518, IF(OR(S518="M-75", S518="75-M"), AB518, IF(OR(T518="M-75", T518="75-M"), AC518, IF(OR(U518="M-75", U518="75-M"), AD518)))))))))</f>
        <v>1.502</v>
      </c>
      <c r="BI518" t="b">
        <f t="shared" ref="BI518:BI581" si="174">IF(OR(M518="D-75", M518="75-D"), V518, IF(OR(N518="D-75", N518="75-D"), W518, IF(OR(O518="D-75", O518="75-D"), X518, IF(OR(P518="D-75", P518="75-D"), Y518, IF(OR(Q518="D-75", Q518="75-D"), Z518, IF(OR(R518="D-75", R518="75-D"), AA518, IF(OR(S518="D-75", S518="75-D"), AB518, IF(OR(T518="D-75", T518="75-D"), AC518, IF(OR(U518="D-75", U518="75-D"), AD518)))))))))</f>
        <v>0</v>
      </c>
      <c r="BJ518" t="b">
        <f t="shared" ref="BJ518:BJ581" si="175">IF(OR(M518="D-83", M518="83-D"), V518, IF(OR(N518="D-83", N518="83-D"), W518, IF(OR(O518="D-83", O518="83-D"), X518, IF(OR(P518="D-83", P518="83-D"), Y518, IF(OR(Q518="D-83", Q518="83-D"), Z518, IF(OR(R518="D-83", R518="83-D"), AA518, IF(OR(S518="D-83", S518="83-D"), AB518, IF(OR(T518="D-83", T518="83-D"), AC518, IF(OR(U518="D-83", U518="83-D"), AD518)))))))))</f>
        <v>0</v>
      </c>
      <c r="BK518" t="b">
        <f t="shared" ref="BK518:BK581" si="176">IF(OR(M518="M-84", M518="84-M"), V518, IF(OR(N518="M-84", N518="84-M"), W518, IF(OR(O518="M-84", O518="84-M"), X518, IF(OR(P518="M-84", P518="84-M"), Y518, IF(OR(Q518="M-84", Q518="84-M"), Z518, IF(OR(R518="M-84", R518="84-M"), AA518, IF(OR(S518="M-84", S518="84-M"), AB518, IF(OR(T518="M-84", T518="84-M"), AC518, IF(OR(U518="M-84", U518="84-M"), AD518)))))))))</f>
        <v>0</v>
      </c>
      <c r="BL518" t="b">
        <f t="shared" ref="BL518:BL581" si="177">IF(OR(M518="D-84", M518="84-D"), V518, IF(OR(N518="D-84", N518="84-D"), W518, IF(OR(O518="D-84", O518="84-D"), X518, IF(OR(P518="D-84", P518="84-D"), Y518, IF(OR(Q518="D-84", Q518="84-D"), Z518, IF(OR(R518="D-84", R518="84-D"), AA518, IF(OR(S518="D-84", S518="84-D"), AB518, IF(OR(T518="D-84", T518="84-D"), AC518, IF(OR(U518="D-84", U518="84-D"), AD518)))))))))</f>
        <v>0</v>
      </c>
      <c r="BM518" t="b">
        <f t="shared" ref="BM518:BM581" si="178">IF(OR(M518="M-85", M518="85-M"), V518, IF(OR(N518="M-85", N518="85-M"), W518, IF(OR(O518="M-85", O518="85-M"), X518, IF(OR(P518="M-85", P518="85-M"), Y518, IF(OR(Q518="M-85", Q518="85-M"), Z518, IF(OR(R518="M-85", R518="85-M"), AA518, IF(OR(S518="M-85", S518="85-M"), AB518, IF(OR(T518="M-85", T518="85-M"), AC518, IF(OR(U518="M-85", U518="85-M"), AD518)))))))))</f>
        <v>0</v>
      </c>
      <c r="BN518" t="b">
        <f t="shared" ref="BN518:BN581" si="179">IF(OR(M518="D-85", M518="85-D"), V518, IF(OR(N518="D-85", N518="85-D"), W518, IF(OR(O518="D-85", O518="85-D"), X518, IF(OR(P518="D-85", P518="85-D"), Y518, IF(OR(Q518="D-85", Q518="85-D"), Z518, IF(OR(R518="D-85", R518="85-D"), AA518, IF(OR(S518="D-85", S518="85-D"), AB518, IF(OR(T518="D-85", T518="85-D"), AC518, IF(OR(U518="D-85", U518="85-D"), AD518)))))))))</f>
        <v>0</v>
      </c>
    </row>
    <row r="519" spans="1:66" ht="14.2" customHeight="1" x14ac:dyDescent="0.55000000000000004">
      <c r="A519" s="162"/>
      <c r="B519" s="36"/>
      <c r="C519" s="36"/>
      <c r="D519" s="36"/>
      <c r="E519" s="36"/>
      <c r="F519" s="85"/>
      <c r="G519" s="160"/>
      <c r="H519" s="152"/>
      <c r="I519" s="152"/>
      <c r="J519" t="s">
        <v>1273</v>
      </c>
      <c r="M519" t="s">
        <v>99</v>
      </c>
      <c r="N519" t="s">
        <v>70</v>
      </c>
      <c r="O519" t="s">
        <v>69</v>
      </c>
      <c r="P519" t="s">
        <v>60</v>
      </c>
      <c r="Q519" t="s">
        <v>104</v>
      </c>
      <c r="V519">
        <v>1.3420000000000001</v>
      </c>
      <c r="W519">
        <v>1.7370000000000001</v>
      </c>
      <c r="X519" s="111">
        <v>1.423</v>
      </c>
      <c r="Y519">
        <v>1.3160000000000001</v>
      </c>
      <c r="Z519">
        <v>1.5269999999999999</v>
      </c>
      <c r="AE519" t="s">
        <v>1846</v>
      </c>
      <c r="AU519" t="b">
        <f t="shared" si="160"/>
        <v>0</v>
      </c>
      <c r="AV519" t="b">
        <f t="shared" si="161"/>
        <v>0</v>
      </c>
      <c r="AW519">
        <f t="shared" si="162"/>
        <v>1.3420000000000001</v>
      </c>
      <c r="AX519">
        <f t="shared" si="163"/>
        <v>1.7370000000000001</v>
      </c>
      <c r="AY519">
        <f t="shared" si="164"/>
        <v>1.423</v>
      </c>
      <c r="AZ519" t="b">
        <f t="shared" si="165"/>
        <v>0</v>
      </c>
      <c r="BA519" t="b">
        <f t="shared" si="166"/>
        <v>0</v>
      </c>
      <c r="BB519" t="b">
        <f t="shared" si="167"/>
        <v>0</v>
      </c>
      <c r="BC519" t="b">
        <f t="shared" si="168"/>
        <v>0</v>
      </c>
      <c r="BD519" t="b">
        <f t="shared" si="169"/>
        <v>0</v>
      </c>
      <c r="BE519" t="b">
        <f t="shared" si="170"/>
        <v>0</v>
      </c>
      <c r="BF519" t="b">
        <f t="shared" si="171"/>
        <v>0</v>
      </c>
      <c r="BG519" t="b">
        <f t="shared" si="172"/>
        <v>0</v>
      </c>
      <c r="BH519" t="b">
        <f t="shared" si="173"/>
        <v>0</v>
      </c>
      <c r="BI519" t="b">
        <f t="shared" si="174"/>
        <v>0</v>
      </c>
      <c r="BJ519" t="b">
        <f t="shared" si="175"/>
        <v>0</v>
      </c>
      <c r="BK519" t="b">
        <f t="shared" si="176"/>
        <v>0</v>
      </c>
      <c r="BL519">
        <f t="shared" si="177"/>
        <v>1.3160000000000001</v>
      </c>
      <c r="BM519">
        <f t="shared" si="178"/>
        <v>1.5269999999999999</v>
      </c>
      <c r="BN519" t="b">
        <f t="shared" si="179"/>
        <v>0</v>
      </c>
    </row>
    <row r="520" spans="1:66" ht="14.2" customHeight="1" x14ac:dyDescent="0.55000000000000004">
      <c r="B520" t="s">
        <v>1274</v>
      </c>
      <c r="F520" s="83" t="s">
        <v>1275</v>
      </c>
      <c r="G520" s="102">
        <v>9.11</v>
      </c>
      <c r="H520" s="83" t="s">
        <v>1276</v>
      </c>
      <c r="I520" s="83" t="s">
        <v>475</v>
      </c>
      <c r="J520" s="83" t="s">
        <v>268</v>
      </c>
      <c r="AU520" t="b">
        <f t="shared" si="160"/>
        <v>0</v>
      </c>
      <c r="AV520" t="b">
        <f t="shared" si="161"/>
        <v>0</v>
      </c>
      <c r="AW520" t="b">
        <f t="shared" si="162"/>
        <v>0</v>
      </c>
      <c r="AX520" t="b">
        <f t="shared" si="163"/>
        <v>0</v>
      </c>
      <c r="AY520" t="b">
        <f t="shared" si="164"/>
        <v>0</v>
      </c>
      <c r="AZ520" t="b">
        <f t="shared" si="165"/>
        <v>0</v>
      </c>
      <c r="BA520" t="b">
        <f t="shared" si="166"/>
        <v>0</v>
      </c>
      <c r="BB520" t="b">
        <f t="shared" si="167"/>
        <v>0</v>
      </c>
      <c r="BC520" t="b">
        <f t="shared" si="168"/>
        <v>0</v>
      </c>
      <c r="BD520" t="b">
        <f t="shared" si="169"/>
        <v>0</v>
      </c>
      <c r="BE520" t="b">
        <f t="shared" si="170"/>
        <v>0</v>
      </c>
      <c r="BF520" t="b">
        <f t="shared" si="171"/>
        <v>0</v>
      </c>
      <c r="BG520" t="b">
        <f t="shared" si="172"/>
        <v>0</v>
      </c>
      <c r="BH520" t="b">
        <f t="shared" si="173"/>
        <v>0</v>
      </c>
      <c r="BI520" t="b">
        <f t="shared" si="174"/>
        <v>0</v>
      </c>
      <c r="BJ520" t="b">
        <f t="shared" si="175"/>
        <v>0</v>
      </c>
      <c r="BK520" t="b">
        <f t="shared" si="176"/>
        <v>0</v>
      </c>
      <c r="BL520" t="b">
        <f t="shared" si="177"/>
        <v>0</v>
      </c>
      <c r="BM520" t="b">
        <f t="shared" si="178"/>
        <v>0</v>
      </c>
      <c r="BN520" t="b">
        <f t="shared" si="179"/>
        <v>0</v>
      </c>
    </row>
    <row r="521" spans="1:66" ht="14.2" customHeight="1" x14ac:dyDescent="0.55000000000000004">
      <c r="A521">
        <v>117</v>
      </c>
      <c r="B521" t="s">
        <v>1277</v>
      </c>
      <c r="E521" t="s">
        <v>1278</v>
      </c>
      <c r="F521" s="83" t="s">
        <v>1279</v>
      </c>
      <c r="G521" s="84">
        <v>7.6</v>
      </c>
      <c r="H521" s="83" t="s">
        <v>1280</v>
      </c>
      <c r="I521" s="83" t="s">
        <v>39</v>
      </c>
      <c r="J521" t="s">
        <v>1281</v>
      </c>
      <c r="M521" t="s">
        <v>98</v>
      </c>
      <c r="N521" t="s">
        <v>99</v>
      </c>
      <c r="O521" t="s">
        <v>70</v>
      </c>
      <c r="P521" t="s">
        <v>60</v>
      </c>
      <c r="Q521" t="s">
        <v>104</v>
      </c>
      <c r="R521" t="s">
        <v>71</v>
      </c>
      <c r="V521" s="33">
        <v>2.2890000000000001</v>
      </c>
      <c r="W521" s="33">
        <v>2.3679999999999999</v>
      </c>
      <c r="X521">
        <v>1.974</v>
      </c>
      <c r="Y521" s="33">
        <v>2.37</v>
      </c>
      <c r="Z521" s="33">
        <v>2.4489999999999998</v>
      </c>
      <c r="AA521" s="33">
        <v>2.2120000000000002</v>
      </c>
      <c r="AU521" t="b">
        <f t="shared" si="160"/>
        <v>0</v>
      </c>
      <c r="AV521">
        <f t="shared" si="161"/>
        <v>2.2890000000000001</v>
      </c>
      <c r="AW521">
        <f t="shared" si="162"/>
        <v>2.3679999999999999</v>
      </c>
      <c r="AX521">
        <f t="shared" si="163"/>
        <v>1.974</v>
      </c>
      <c r="AY521" t="b">
        <f t="shared" si="164"/>
        <v>0</v>
      </c>
      <c r="AZ521" t="b">
        <f t="shared" si="165"/>
        <v>0</v>
      </c>
      <c r="BA521" t="b">
        <f t="shared" si="166"/>
        <v>0</v>
      </c>
      <c r="BB521" t="b">
        <f t="shared" si="167"/>
        <v>0</v>
      </c>
      <c r="BC521" t="b">
        <f t="shared" si="168"/>
        <v>0</v>
      </c>
      <c r="BD521" t="b">
        <f t="shared" si="169"/>
        <v>0</v>
      </c>
      <c r="BE521" t="b">
        <f t="shared" si="170"/>
        <v>0</v>
      </c>
      <c r="BF521" t="b">
        <f t="shared" si="171"/>
        <v>0</v>
      </c>
      <c r="BG521" t="b">
        <f t="shared" si="172"/>
        <v>0</v>
      </c>
      <c r="BH521" t="b">
        <f t="shared" si="173"/>
        <v>0</v>
      </c>
      <c r="BI521" t="b">
        <f t="shared" si="174"/>
        <v>0</v>
      </c>
      <c r="BJ521" t="b">
        <f t="shared" si="175"/>
        <v>0</v>
      </c>
      <c r="BK521" t="b">
        <f t="shared" si="176"/>
        <v>0</v>
      </c>
      <c r="BL521">
        <f t="shared" si="177"/>
        <v>2.37</v>
      </c>
      <c r="BM521">
        <f t="shared" si="178"/>
        <v>2.4489999999999998</v>
      </c>
      <c r="BN521">
        <f t="shared" si="179"/>
        <v>2.2120000000000002</v>
      </c>
    </row>
    <row r="522" spans="1:66" ht="14.2" customHeight="1" x14ac:dyDescent="0.55000000000000004">
      <c r="A522" s="162">
        <v>118</v>
      </c>
      <c r="B522" s="162" t="s">
        <v>1282</v>
      </c>
      <c r="F522" s="152" t="s">
        <v>1283</v>
      </c>
      <c r="G522" s="102">
        <v>5.1100000000000003</v>
      </c>
      <c r="H522" s="83" t="s">
        <v>1284</v>
      </c>
      <c r="I522" s="152" t="s">
        <v>34</v>
      </c>
      <c r="J522" t="s">
        <v>1285</v>
      </c>
      <c r="M522" t="s">
        <v>94</v>
      </c>
      <c r="N522" t="s">
        <v>108</v>
      </c>
      <c r="O522" t="s">
        <v>92</v>
      </c>
      <c r="P522" t="s">
        <v>93</v>
      </c>
      <c r="V522">
        <v>1.8979999999999999</v>
      </c>
      <c r="W522">
        <v>2.105</v>
      </c>
      <c r="X522">
        <v>0.84199999999999997</v>
      </c>
      <c r="Y522">
        <v>1.385</v>
      </c>
      <c r="AU522" t="b">
        <f t="shared" si="160"/>
        <v>0</v>
      </c>
      <c r="AV522" t="b">
        <f t="shared" si="161"/>
        <v>0</v>
      </c>
      <c r="AW522" t="b">
        <f t="shared" si="162"/>
        <v>0</v>
      </c>
      <c r="AX522" t="b">
        <f t="shared" si="163"/>
        <v>0</v>
      </c>
      <c r="AY522" t="b">
        <f t="shared" si="164"/>
        <v>0</v>
      </c>
      <c r="AZ522" t="b">
        <f t="shared" si="165"/>
        <v>0</v>
      </c>
      <c r="BA522">
        <f t="shared" si="166"/>
        <v>1.8979999999999999</v>
      </c>
      <c r="BB522">
        <f t="shared" si="167"/>
        <v>2.105</v>
      </c>
      <c r="BC522" t="b">
        <f t="shared" si="168"/>
        <v>0</v>
      </c>
      <c r="BD522" t="b">
        <f t="shared" si="169"/>
        <v>0</v>
      </c>
      <c r="BE522" t="b">
        <f t="shared" si="170"/>
        <v>0</v>
      </c>
      <c r="BF522">
        <f t="shared" si="171"/>
        <v>0.84199999999999997</v>
      </c>
      <c r="BG522">
        <f t="shared" si="172"/>
        <v>1.385</v>
      </c>
      <c r="BH522" t="b">
        <f t="shared" si="173"/>
        <v>0</v>
      </c>
      <c r="BI522" t="b">
        <f t="shared" si="174"/>
        <v>0</v>
      </c>
      <c r="BJ522" t="b">
        <f t="shared" si="175"/>
        <v>0</v>
      </c>
      <c r="BK522" t="b">
        <f t="shared" si="176"/>
        <v>0</v>
      </c>
      <c r="BL522" t="b">
        <f t="shared" si="177"/>
        <v>0</v>
      </c>
      <c r="BM522" t="b">
        <f t="shared" si="178"/>
        <v>0</v>
      </c>
      <c r="BN522" t="b">
        <f t="shared" si="179"/>
        <v>0</v>
      </c>
    </row>
    <row r="523" spans="1:66" ht="14.2" customHeight="1" x14ac:dyDescent="0.55000000000000004">
      <c r="A523" s="162"/>
      <c r="B523" s="162"/>
      <c r="E523" t="s">
        <v>1286</v>
      </c>
      <c r="F523" s="152"/>
      <c r="G523" s="160">
        <v>7.8</v>
      </c>
      <c r="H523" s="152" t="s">
        <v>1287</v>
      </c>
      <c r="I523" s="152"/>
      <c r="J523" t="s">
        <v>1288</v>
      </c>
      <c r="M523" t="s">
        <v>98</v>
      </c>
      <c r="N523" t="s">
        <v>99</v>
      </c>
      <c r="O523" t="s">
        <v>70</v>
      </c>
      <c r="P523" t="s">
        <v>69</v>
      </c>
      <c r="Q523" t="s">
        <v>60</v>
      </c>
      <c r="R523" t="s">
        <v>104</v>
      </c>
      <c r="S523" t="s">
        <v>71</v>
      </c>
      <c r="V523">
        <v>1.3169999999999999</v>
      </c>
      <c r="W523">
        <v>1.105</v>
      </c>
      <c r="X523">
        <v>1.4219999999999999</v>
      </c>
      <c r="Y523">
        <v>1.3169999999999999</v>
      </c>
      <c r="Z523">
        <v>1.3169999999999999</v>
      </c>
      <c r="AA523">
        <v>1.107</v>
      </c>
      <c r="AB523">
        <v>1.4219999999999999</v>
      </c>
      <c r="AJ523" t="s">
        <v>1846</v>
      </c>
      <c r="AK523" t="s">
        <v>1846</v>
      </c>
      <c r="AU523" t="b">
        <f t="shared" si="160"/>
        <v>0</v>
      </c>
      <c r="AV523">
        <f t="shared" si="161"/>
        <v>1.3169999999999999</v>
      </c>
      <c r="AW523">
        <f t="shared" si="162"/>
        <v>1.105</v>
      </c>
      <c r="AX523">
        <f t="shared" si="163"/>
        <v>1.4219999999999999</v>
      </c>
      <c r="AY523">
        <f t="shared" si="164"/>
        <v>1.3169999999999999</v>
      </c>
      <c r="AZ523" t="b">
        <f t="shared" si="165"/>
        <v>0</v>
      </c>
      <c r="BA523" t="b">
        <f t="shared" si="166"/>
        <v>0</v>
      </c>
      <c r="BB523" t="b">
        <f t="shared" si="167"/>
        <v>0</v>
      </c>
      <c r="BC523" t="b">
        <f t="shared" si="168"/>
        <v>0</v>
      </c>
      <c r="BD523" t="b">
        <f t="shared" si="169"/>
        <v>0</v>
      </c>
      <c r="BE523" t="b">
        <f t="shared" si="170"/>
        <v>0</v>
      </c>
      <c r="BF523" t="b">
        <f t="shared" si="171"/>
        <v>0</v>
      </c>
      <c r="BG523" t="b">
        <f t="shared" si="172"/>
        <v>0</v>
      </c>
      <c r="BH523" t="b">
        <f t="shared" si="173"/>
        <v>0</v>
      </c>
      <c r="BI523" t="b">
        <f t="shared" si="174"/>
        <v>0</v>
      </c>
      <c r="BJ523" t="b">
        <f t="shared" si="175"/>
        <v>0</v>
      </c>
      <c r="BK523" t="b">
        <f t="shared" si="176"/>
        <v>0</v>
      </c>
      <c r="BL523">
        <f t="shared" si="177"/>
        <v>1.3169999999999999</v>
      </c>
      <c r="BM523">
        <f t="shared" si="178"/>
        <v>1.107</v>
      </c>
      <c r="BN523">
        <f t="shared" si="179"/>
        <v>1.4219999999999999</v>
      </c>
    </row>
    <row r="524" spans="1:66" ht="14.2" customHeight="1" x14ac:dyDescent="0.55000000000000004">
      <c r="A524" s="162"/>
      <c r="B524" s="162"/>
      <c r="F524" s="152"/>
      <c r="G524" s="160"/>
      <c r="H524" s="152"/>
      <c r="I524" s="152"/>
      <c r="J524" t="s">
        <v>1289</v>
      </c>
      <c r="M524" t="s">
        <v>94</v>
      </c>
      <c r="N524" t="s">
        <v>108</v>
      </c>
      <c r="O524" t="s">
        <v>93</v>
      </c>
      <c r="P524" t="s">
        <v>130</v>
      </c>
      <c r="Q524" t="s">
        <v>131</v>
      </c>
      <c r="V524">
        <v>1.3440000000000001</v>
      </c>
      <c r="W524">
        <v>1.579</v>
      </c>
      <c r="X524">
        <v>1.159</v>
      </c>
      <c r="Y524">
        <v>1.6839999999999999</v>
      </c>
      <c r="Z524">
        <v>1.054</v>
      </c>
      <c r="AH524" t="s">
        <v>1861</v>
      </c>
      <c r="AI524" t="s">
        <v>1861</v>
      </c>
      <c r="AU524" t="b">
        <f t="shared" si="160"/>
        <v>0</v>
      </c>
      <c r="AV524" t="b">
        <f t="shared" si="161"/>
        <v>0</v>
      </c>
      <c r="AW524" t="b">
        <f t="shared" si="162"/>
        <v>0</v>
      </c>
      <c r="AX524" t="b">
        <f t="shared" si="163"/>
        <v>0</v>
      </c>
      <c r="AY524" t="b">
        <f t="shared" si="164"/>
        <v>0</v>
      </c>
      <c r="AZ524" t="b">
        <f t="shared" si="165"/>
        <v>0</v>
      </c>
      <c r="BA524">
        <f t="shared" si="166"/>
        <v>1.3440000000000001</v>
      </c>
      <c r="BB524">
        <f t="shared" si="167"/>
        <v>1.579</v>
      </c>
      <c r="BC524" t="b">
        <f t="shared" si="168"/>
        <v>0</v>
      </c>
      <c r="BD524" t="b">
        <f t="shared" si="169"/>
        <v>0</v>
      </c>
      <c r="BE524" t="b">
        <f t="shared" si="170"/>
        <v>0</v>
      </c>
      <c r="BF524" t="b">
        <f t="shared" si="171"/>
        <v>0</v>
      </c>
      <c r="BG524">
        <f t="shared" si="172"/>
        <v>1.159</v>
      </c>
      <c r="BH524">
        <f t="shared" si="173"/>
        <v>1.6839999999999999</v>
      </c>
      <c r="BI524">
        <f t="shared" si="174"/>
        <v>1.054</v>
      </c>
      <c r="BJ524" t="b">
        <f t="shared" si="175"/>
        <v>0</v>
      </c>
      <c r="BK524" t="b">
        <f t="shared" si="176"/>
        <v>0</v>
      </c>
      <c r="BL524" t="b">
        <f t="shared" si="177"/>
        <v>0</v>
      </c>
      <c r="BM524" t="b">
        <f t="shared" si="178"/>
        <v>0</v>
      </c>
      <c r="BN524" t="b">
        <f t="shared" si="179"/>
        <v>0</v>
      </c>
    </row>
    <row r="525" spans="1:66" ht="14.2" customHeight="1" x14ac:dyDescent="0.55000000000000004">
      <c r="A525" s="43"/>
      <c r="B525" s="43"/>
      <c r="F525" s="83"/>
      <c r="G525" s="84">
        <v>4.2</v>
      </c>
      <c r="H525" s="83" t="s">
        <v>1290</v>
      </c>
      <c r="I525" s="83"/>
      <c r="J525" t="s">
        <v>1291</v>
      </c>
      <c r="M525" t="s">
        <v>98</v>
      </c>
      <c r="N525" t="s">
        <v>99</v>
      </c>
      <c r="O525" t="s">
        <v>60</v>
      </c>
      <c r="P525" t="s">
        <v>104</v>
      </c>
      <c r="V525">
        <v>1.738</v>
      </c>
      <c r="W525">
        <v>1.526</v>
      </c>
      <c r="X525">
        <v>1.159</v>
      </c>
      <c r="Y525">
        <v>1.159</v>
      </c>
      <c r="AG525" t="s">
        <v>1844</v>
      </c>
      <c r="AH525" t="s">
        <v>1861</v>
      </c>
      <c r="AU525" t="b">
        <f t="shared" si="160"/>
        <v>0</v>
      </c>
      <c r="AV525">
        <f t="shared" si="161"/>
        <v>1.738</v>
      </c>
      <c r="AW525">
        <f t="shared" si="162"/>
        <v>1.526</v>
      </c>
      <c r="AX525" t="b">
        <f t="shared" si="163"/>
        <v>0</v>
      </c>
      <c r="AY525" t="b">
        <f t="shared" si="164"/>
        <v>0</v>
      </c>
      <c r="AZ525" t="b">
        <f t="shared" si="165"/>
        <v>0</v>
      </c>
      <c r="BA525" t="b">
        <f t="shared" si="166"/>
        <v>0</v>
      </c>
      <c r="BB525" t="b">
        <f t="shared" si="167"/>
        <v>0</v>
      </c>
      <c r="BC525" t="b">
        <f t="shared" si="168"/>
        <v>0</v>
      </c>
      <c r="BD525" t="b">
        <f t="shared" si="169"/>
        <v>0</v>
      </c>
      <c r="BE525" t="b">
        <f t="shared" si="170"/>
        <v>0</v>
      </c>
      <c r="BF525" t="b">
        <f t="shared" si="171"/>
        <v>0</v>
      </c>
      <c r="BG525" t="b">
        <f t="shared" si="172"/>
        <v>0</v>
      </c>
      <c r="BH525" t="b">
        <f t="shared" si="173"/>
        <v>0</v>
      </c>
      <c r="BI525" t="b">
        <f t="shared" si="174"/>
        <v>0</v>
      </c>
      <c r="BJ525" t="b">
        <f t="shared" si="175"/>
        <v>0</v>
      </c>
      <c r="BK525" t="b">
        <f t="shared" si="176"/>
        <v>0</v>
      </c>
      <c r="BL525">
        <f t="shared" si="177"/>
        <v>1.159</v>
      </c>
      <c r="BM525">
        <f t="shared" si="178"/>
        <v>1.159</v>
      </c>
      <c r="BN525" t="b">
        <f t="shared" si="179"/>
        <v>0</v>
      </c>
    </row>
    <row r="526" spans="1:66" ht="14.2" customHeight="1" x14ac:dyDescent="0.55000000000000004">
      <c r="A526" s="162">
        <v>119</v>
      </c>
      <c r="B526" s="170" t="s">
        <v>1292</v>
      </c>
      <c r="C526" s="36"/>
      <c r="D526" s="36"/>
      <c r="E526" s="36"/>
      <c r="F526" s="171" t="s">
        <v>1293</v>
      </c>
      <c r="G526" s="161">
        <v>5</v>
      </c>
      <c r="H526" s="152" t="s">
        <v>451</v>
      </c>
      <c r="I526" s="152" t="s">
        <v>39</v>
      </c>
      <c r="J526" t="s">
        <v>1294</v>
      </c>
      <c r="M526" t="s">
        <v>94</v>
      </c>
      <c r="N526" t="s">
        <v>108</v>
      </c>
      <c r="O526" t="s">
        <v>93</v>
      </c>
      <c r="P526" t="s">
        <v>130</v>
      </c>
      <c r="V526">
        <v>1.502</v>
      </c>
      <c r="W526">
        <v>1.5</v>
      </c>
      <c r="X526">
        <v>1.2629999999999999</v>
      </c>
      <c r="Y526">
        <v>1.43</v>
      </c>
      <c r="AG526" t="s">
        <v>1846</v>
      </c>
      <c r="AH526" t="s">
        <v>1846</v>
      </c>
      <c r="AU526" t="b">
        <f t="shared" si="160"/>
        <v>0</v>
      </c>
      <c r="AV526" t="b">
        <f t="shared" si="161"/>
        <v>0</v>
      </c>
      <c r="AW526" t="b">
        <f t="shared" si="162"/>
        <v>0</v>
      </c>
      <c r="AX526" t="b">
        <f t="shared" si="163"/>
        <v>0</v>
      </c>
      <c r="AY526" t="b">
        <f t="shared" si="164"/>
        <v>0</v>
      </c>
      <c r="AZ526" t="b">
        <f t="shared" si="165"/>
        <v>0</v>
      </c>
      <c r="BA526">
        <f t="shared" si="166"/>
        <v>1.502</v>
      </c>
      <c r="BB526">
        <f t="shared" si="167"/>
        <v>1.5</v>
      </c>
      <c r="BC526" t="b">
        <f t="shared" si="168"/>
        <v>0</v>
      </c>
      <c r="BD526" t="b">
        <f t="shared" si="169"/>
        <v>0</v>
      </c>
      <c r="BE526" t="b">
        <f t="shared" si="170"/>
        <v>0</v>
      </c>
      <c r="BF526" t="b">
        <f t="shared" si="171"/>
        <v>0</v>
      </c>
      <c r="BG526">
        <f t="shared" si="172"/>
        <v>1.2629999999999999</v>
      </c>
      <c r="BH526">
        <f t="shared" si="173"/>
        <v>1.43</v>
      </c>
      <c r="BI526" t="b">
        <f t="shared" si="174"/>
        <v>0</v>
      </c>
      <c r="BJ526" t="b">
        <f t="shared" si="175"/>
        <v>0</v>
      </c>
      <c r="BK526" t="b">
        <f t="shared" si="176"/>
        <v>0</v>
      </c>
      <c r="BL526" t="b">
        <f t="shared" si="177"/>
        <v>0</v>
      </c>
      <c r="BM526" t="b">
        <f t="shared" si="178"/>
        <v>0</v>
      </c>
      <c r="BN526" t="b">
        <f t="shared" si="179"/>
        <v>0</v>
      </c>
    </row>
    <row r="527" spans="1:66" ht="14.2" customHeight="1" x14ac:dyDescent="0.55000000000000004">
      <c r="A527" s="162"/>
      <c r="B527" s="170"/>
      <c r="C527" s="36"/>
      <c r="D527" s="36"/>
      <c r="E527" s="36" t="s">
        <v>1295</v>
      </c>
      <c r="F527" s="171"/>
      <c r="G527" s="161"/>
      <c r="H527" s="152"/>
      <c r="I527" s="152"/>
      <c r="J527" t="s">
        <v>1296</v>
      </c>
      <c r="M527" t="s">
        <v>99</v>
      </c>
      <c r="N527" t="s">
        <v>70</v>
      </c>
      <c r="O527" t="s">
        <v>60</v>
      </c>
      <c r="P527" t="s">
        <v>104</v>
      </c>
      <c r="V527">
        <v>1.369</v>
      </c>
      <c r="W527">
        <v>1.3160000000000001</v>
      </c>
      <c r="X527">
        <v>0.85699999999999998</v>
      </c>
      <c r="Y527">
        <v>1.012</v>
      </c>
      <c r="AE527" t="s">
        <v>1846</v>
      </c>
      <c r="AF527" t="s">
        <v>1846</v>
      </c>
      <c r="AG527" t="s">
        <v>1846</v>
      </c>
      <c r="AH527" t="s">
        <v>1846</v>
      </c>
      <c r="AU527" t="b">
        <f t="shared" si="160"/>
        <v>0</v>
      </c>
      <c r="AV527" t="b">
        <f t="shared" si="161"/>
        <v>0</v>
      </c>
      <c r="AW527">
        <f t="shared" si="162"/>
        <v>1.369</v>
      </c>
      <c r="AX527">
        <f t="shared" si="163"/>
        <v>1.3160000000000001</v>
      </c>
      <c r="AY527" t="b">
        <f t="shared" si="164"/>
        <v>0</v>
      </c>
      <c r="AZ527" t="b">
        <f t="shared" si="165"/>
        <v>0</v>
      </c>
      <c r="BA527" t="b">
        <f t="shared" si="166"/>
        <v>0</v>
      </c>
      <c r="BB527" t="b">
        <f t="shared" si="167"/>
        <v>0</v>
      </c>
      <c r="BC527" t="b">
        <f t="shared" si="168"/>
        <v>0</v>
      </c>
      <c r="BD527" t="b">
        <f t="shared" si="169"/>
        <v>0</v>
      </c>
      <c r="BE527" t="b">
        <f t="shared" si="170"/>
        <v>0</v>
      </c>
      <c r="BF527" t="b">
        <f t="shared" si="171"/>
        <v>0</v>
      </c>
      <c r="BG527" t="b">
        <f t="shared" si="172"/>
        <v>0</v>
      </c>
      <c r="BH527" t="b">
        <f t="shared" si="173"/>
        <v>0</v>
      </c>
      <c r="BI527" t="b">
        <f t="shared" si="174"/>
        <v>0</v>
      </c>
      <c r="BJ527" t="b">
        <f t="shared" si="175"/>
        <v>0</v>
      </c>
      <c r="BK527" t="b">
        <f t="shared" si="176"/>
        <v>0</v>
      </c>
      <c r="BL527">
        <f t="shared" si="177"/>
        <v>0.85699999999999998</v>
      </c>
      <c r="BM527">
        <f t="shared" si="178"/>
        <v>1.012</v>
      </c>
      <c r="BN527" t="b">
        <f t="shared" si="179"/>
        <v>0</v>
      </c>
    </row>
    <row r="528" spans="1:66" ht="14.2" customHeight="1" x14ac:dyDescent="0.55000000000000004">
      <c r="A528" s="162"/>
      <c r="B528" s="170"/>
      <c r="C528" s="36"/>
      <c r="D528" s="36"/>
      <c r="E528" s="36"/>
      <c r="F528" s="171"/>
      <c r="G528" s="84">
        <v>5.6</v>
      </c>
      <c r="H528" s="83" t="s">
        <v>236</v>
      </c>
      <c r="I528" s="152"/>
      <c r="J528" t="s">
        <v>1297</v>
      </c>
      <c r="M528" t="s">
        <v>94</v>
      </c>
      <c r="N528" t="s">
        <v>108</v>
      </c>
      <c r="O528" t="s">
        <v>93</v>
      </c>
      <c r="P528" t="s">
        <v>130</v>
      </c>
      <c r="V528">
        <v>1.7370000000000001</v>
      </c>
      <c r="W528">
        <v>1.105</v>
      </c>
      <c r="X528">
        <v>1.579</v>
      </c>
      <c r="Y528">
        <v>1.266</v>
      </c>
      <c r="AG528" t="s">
        <v>1846</v>
      </c>
      <c r="AH528" t="s">
        <v>1846</v>
      </c>
      <c r="AU528" t="b">
        <f t="shared" si="160"/>
        <v>0</v>
      </c>
      <c r="AV528" t="b">
        <f t="shared" si="161"/>
        <v>0</v>
      </c>
      <c r="AW528" t="b">
        <f t="shared" si="162"/>
        <v>0</v>
      </c>
      <c r="AX528" t="b">
        <f t="shared" si="163"/>
        <v>0</v>
      </c>
      <c r="AY528" t="b">
        <f t="shared" si="164"/>
        <v>0</v>
      </c>
      <c r="AZ528" t="b">
        <f t="shared" si="165"/>
        <v>0</v>
      </c>
      <c r="BA528">
        <f t="shared" si="166"/>
        <v>1.7370000000000001</v>
      </c>
      <c r="BB528">
        <f t="shared" si="167"/>
        <v>1.105</v>
      </c>
      <c r="BC528" t="b">
        <f t="shared" si="168"/>
        <v>0</v>
      </c>
      <c r="BD528" t="b">
        <f t="shared" si="169"/>
        <v>0</v>
      </c>
      <c r="BE528" t="b">
        <f t="shared" si="170"/>
        <v>0</v>
      </c>
      <c r="BF528" t="b">
        <f t="shared" si="171"/>
        <v>0</v>
      </c>
      <c r="BG528">
        <f t="shared" si="172"/>
        <v>1.579</v>
      </c>
      <c r="BH528">
        <f t="shared" si="173"/>
        <v>1.266</v>
      </c>
      <c r="BI528" t="b">
        <f t="shared" si="174"/>
        <v>0</v>
      </c>
      <c r="BJ528" t="b">
        <f t="shared" si="175"/>
        <v>0</v>
      </c>
      <c r="BK528" t="b">
        <f t="shared" si="176"/>
        <v>0</v>
      </c>
      <c r="BL528" t="b">
        <f t="shared" si="177"/>
        <v>0</v>
      </c>
      <c r="BM528" t="b">
        <f t="shared" si="178"/>
        <v>0</v>
      </c>
      <c r="BN528" t="b">
        <f t="shared" si="179"/>
        <v>0</v>
      </c>
    </row>
    <row r="529" spans="1:66" ht="14.2" customHeight="1" x14ac:dyDescent="0.55000000000000004">
      <c r="A529" s="162"/>
      <c r="B529" s="170"/>
      <c r="C529" s="36"/>
      <c r="D529" s="36"/>
      <c r="E529" s="36"/>
      <c r="F529" s="171"/>
      <c r="G529" s="84">
        <v>6.1</v>
      </c>
      <c r="H529" s="83" t="s">
        <v>1298</v>
      </c>
      <c r="I529" s="152"/>
      <c r="J529" t="s">
        <v>1299</v>
      </c>
      <c r="M529" t="s">
        <v>99</v>
      </c>
      <c r="N529" t="s">
        <v>60</v>
      </c>
      <c r="O529" t="s">
        <v>104</v>
      </c>
      <c r="V529">
        <v>1.421</v>
      </c>
      <c r="W529">
        <v>1.579</v>
      </c>
      <c r="X529">
        <v>1.8180000000000001</v>
      </c>
      <c r="AE529" t="s">
        <v>1846</v>
      </c>
      <c r="AF529" t="s">
        <v>1846</v>
      </c>
      <c r="AG529" t="s">
        <v>1846</v>
      </c>
      <c r="AU529" t="b">
        <f t="shared" si="160"/>
        <v>0</v>
      </c>
      <c r="AV529" t="b">
        <f t="shared" si="161"/>
        <v>0</v>
      </c>
      <c r="AW529">
        <f t="shared" si="162"/>
        <v>1.421</v>
      </c>
      <c r="AX529" t="b">
        <f t="shared" si="163"/>
        <v>0</v>
      </c>
      <c r="AY529" t="b">
        <f t="shared" si="164"/>
        <v>0</v>
      </c>
      <c r="AZ529" t="b">
        <f t="shared" si="165"/>
        <v>0</v>
      </c>
      <c r="BA529" t="b">
        <f t="shared" si="166"/>
        <v>0</v>
      </c>
      <c r="BB529" t="b">
        <f t="shared" si="167"/>
        <v>0</v>
      </c>
      <c r="BC529" t="b">
        <f t="shared" si="168"/>
        <v>0</v>
      </c>
      <c r="BD529" t="b">
        <f t="shared" si="169"/>
        <v>0</v>
      </c>
      <c r="BE529" t="b">
        <f t="shared" si="170"/>
        <v>0</v>
      </c>
      <c r="BF529" t="b">
        <f t="shared" si="171"/>
        <v>0</v>
      </c>
      <c r="BG529" t="b">
        <f t="shared" si="172"/>
        <v>0</v>
      </c>
      <c r="BH529" t="b">
        <f t="shared" si="173"/>
        <v>0</v>
      </c>
      <c r="BI529" t="b">
        <f t="shared" si="174"/>
        <v>0</v>
      </c>
      <c r="BJ529" t="b">
        <f t="shared" si="175"/>
        <v>0</v>
      </c>
      <c r="BK529" t="b">
        <f t="shared" si="176"/>
        <v>0</v>
      </c>
      <c r="BL529">
        <f t="shared" si="177"/>
        <v>1.579</v>
      </c>
      <c r="BM529">
        <f t="shared" si="178"/>
        <v>1.8180000000000001</v>
      </c>
      <c r="BN529" t="b">
        <f t="shared" si="179"/>
        <v>0</v>
      </c>
    </row>
    <row r="530" spans="1:66" ht="14.2" customHeight="1" x14ac:dyDescent="0.55000000000000004">
      <c r="A530">
        <v>120</v>
      </c>
      <c r="B530" t="s">
        <v>1300</v>
      </c>
      <c r="E530" t="s">
        <v>1866</v>
      </c>
      <c r="F530" s="83" t="s">
        <v>1301</v>
      </c>
      <c r="G530" s="83">
        <v>9.4</v>
      </c>
      <c r="H530" s="83" t="s">
        <v>263</v>
      </c>
      <c r="I530" s="83" t="s">
        <v>39</v>
      </c>
      <c r="J530" s="83" t="s">
        <v>1865</v>
      </c>
      <c r="M530" s="83" t="s">
        <v>99</v>
      </c>
      <c r="N530" s="83" t="s">
        <v>70</v>
      </c>
      <c r="O530" s="83" t="s">
        <v>69</v>
      </c>
      <c r="P530" s="83" t="s">
        <v>60</v>
      </c>
      <c r="Q530" s="83" t="s">
        <v>104</v>
      </c>
      <c r="R530" s="83" t="s">
        <v>71</v>
      </c>
      <c r="V530">
        <v>2.2109999999999999</v>
      </c>
      <c r="W530">
        <v>1.6579999999999999</v>
      </c>
      <c r="X530">
        <v>1.3420000000000001</v>
      </c>
      <c r="Y530">
        <v>1.2629999999999999</v>
      </c>
      <c r="Z530">
        <v>1.6579999999999999</v>
      </c>
      <c r="AA530">
        <v>1.1839999999999999</v>
      </c>
      <c r="AF530" t="s">
        <v>1844</v>
      </c>
      <c r="AH530" t="s">
        <v>1861</v>
      </c>
      <c r="AJ530" t="s">
        <v>1844</v>
      </c>
      <c r="AU530" t="b">
        <f t="shared" si="160"/>
        <v>0</v>
      </c>
      <c r="AV530" t="b">
        <f t="shared" si="161"/>
        <v>0</v>
      </c>
      <c r="AW530">
        <f t="shared" si="162"/>
        <v>2.2109999999999999</v>
      </c>
      <c r="AX530">
        <f t="shared" si="163"/>
        <v>1.6579999999999999</v>
      </c>
      <c r="AY530">
        <f t="shared" si="164"/>
        <v>1.3420000000000001</v>
      </c>
      <c r="AZ530" t="b">
        <f t="shared" si="165"/>
        <v>0</v>
      </c>
      <c r="BA530" t="b">
        <f t="shared" si="166"/>
        <v>0</v>
      </c>
      <c r="BB530" t="b">
        <f t="shared" si="167"/>
        <v>0</v>
      </c>
      <c r="BC530" t="b">
        <f t="shared" si="168"/>
        <v>0</v>
      </c>
      <c r="BD530" t="b">
        <f t="shared" si="169"/>
        <v>0</v>
      </c>
      <c r="BE530" t="b">
        <f t="shared" si="170"/>
        <v>0</v>
      </c>
      <c r="BF530" t="b">
        <f t="shared" si="171"/>
        <v>0</v>
      </c>
      <c r="BG530" t="b">
        <f t="shared" si="172"/>
        <v>0</v>
      </c>
      <c r="BH530" t="b">
        <f t="shared" si="173"/>
        <v>0</v>
      </c>
      <c r="BI530" t="b">
        <f t="shared" si="174"/>
        <v>0</v>
      </c>
      <c r="BJ530" t="b">
        <f t="shared" si="175"/>
        <v>0</v>
      </c>
      <c r="BK530" t="b">
        <f t="shared" si="176"/>
        <v>0</v>
      </c>
      <c r="BL530">
        <f t="shared" si="177"/>
        <v>1.2629999999999999</v>
      </c>
      <c r="BM530">
        <f t="shared" si="178"/>
        <v>1.6579999999999999</v>
      </c>
      <c r="BN530">
        <f t="shared" si="179"/>
        <v>1.1839999999999999</v>
      </c>
    </row>
    <row r="531" spans="1:66" ht="14.2" customHeight="1" x14ac:dyDescent="0.55000000000000004">
      <c r="B531" t="s">
        <v>1302</v>
      </c>
      <c r="F531" s="83" t="s">
        <v>1303</v>
      </c>
      <c r="G531" s="84">
        <v>11.4</v>
      </c>
      <c r="H531" s="83" t="s">
        <v>1304</v>
      </c>
      <c r="I531" s="83" t="s">
        <v>34</v>
      </c>
      <c r="J531" s="67" t="s">
        <v>1258</v>
      </c>
      <c r="K531" s="83" t="s">
        <v>268</v>
      </c>
      <c r="AU531" t="b">
        <f t="shared" si="160"/>
        <v>0</v>
      </c>
      <c r="AV531" t="b">
        <f t="shared" si="161"/>
        <v>0</v>
      </c>
      <c r="AW531" t="b">
        <f t="shared" si="162"/>
        <v>0</v>
      </c>
      <c r="AX531" t="b">
        <f t="shared" si="163"/>
        <v>0</v>
      </c>
      <c r="AY531" t="b">
        <f t="shared" si="164"/>
        <v>0</v>
      </c>
      <c r="AZ531" t="b">
        <f t="shared" si="165"/>
        <v>0</v>
      </c>
      <c r="BA531" t="b">
        <f t="shared" si="166"/>
        <v>0</v>
      </c>
      <c r="BB531" t="b">
        <f t="shared" si="167"/>
        <v>0</v>
      </c>
      <c r="BC531" t="b">
        <f t="shared" si="168"/>
        <v>0</v>
      </c>
      <c r="BD531" t="b">
        <f t="shared" si="169"/>
        <v>0</v>
      </c>
      <c r="BE531" t="b">
        <f t="shared" si="170"/>
        <v>0</v>
      </c>
      <c r="BF531" t="b">
        <f t="shared" si="171"/>
        <v>0</v>
      </c>
      <c r="BG531" t="b">
        <f t="shared" si="172"/>
        <v>0</v>
      </c>
      <c r="BH531" t="b">
        <f t="shared" si="173"/>
        <v>0</v>
      </c>
      <c r="BI531" t="b">
        <f t="shared" si="174"/>
        <v>0</v>
      </c>
      <c r="BJ531" t="b">
        <f t="shared" si="175"/>
        <v>0</v>
      </c>
      <c r="BK531" t="b">
        <f t="shared" si="176"/>
        <v>0</v>
      </c>
      <c r="BL531" t="b">
        <f t="shared" si="177"/>
        <v>0</v>
      </c>
      <c r="BM531" t="b">
        <f t="shared" si="178"/>
        <v>0</v>
      </c>
      <c r="BN531" t="b">
        <f t="shared" si="179"/>
        <v>0</v>
      </c>
    </row>
    <row r="532" spans="1:66" ht="14.2" customHeight="1" x14ac:dyDescent="0.55000000000000004">
      <c r="B532" t="s">
        <v>1305</v>
      </c>
      <c r="F532" s="83" t="s">
        <v>1306</v>
      </c>
      <c r="G532" s="84">
        <v>4.9000000000000004</v>
      </c>
      <c r="H532" s="83" t="s">
        <v>1307</v>
      </c>
      <c r="I532" s="83" t="s">
        <v>34</v>
      </c>
      <c r="J532" s="67" t="s">
        <v>113</v>
      </c>
      <c r="AU532" t="b">
        <f t="shared" si="160"/>
        <v>0</v>
      </c>
      <c r="AV532" t="b">
        <f t="shared" si="161"/>
        <v>0</v>
      </c>
      <c r="AW532" t="b">
        <f t="shared" si="162"/>
        <v>0</v>
      </c>
      <c r="AX532" t="b">
        <f t="shared" si="163"/>
        <v>0</v>
      </c>
      <c r="AY532" t="b">
        <f t="shared" si="164"/>
        <v>0</v>
      </c>
      <c r="AZ532" t="b">
        <f t="shared" si="165"/>
        <v>0</v>
      </c>
      <c r="BA532" t="b">
        <f t="shared" si="166"/>
        <v>0</v>
      </c>
      <c r="BB532" t="b">
        <f t="shared" si="167"/>
        <v>0</v>
      </c>
      <c r="BC532" t="b">
        <f t="shared" si="168"/>
        <v>0</v>
      </c>
      <c r="BD532" t="b">
        <f t="shared" si="169"/>
        <v>0</v>
      </c>
      <c r="BE532" t="b">
        <f t="shared" si="170"/>
        <v>0</v>
      </c>
      <c r="BF532" t="b">
        <f t="shared" si="171"/>
        <v>0</v>
      </c>
      <c r="BG532" t="b">
        <f t="shared" si="172"/>
        <v>0</v>
      </c>
      <c r="BH532" t="b">
        <f t="shared" si="173"/>
        <v>0</v>
      </c>
      <c r="BI532" t="b">
        <f t="shared" si="174"/>
        <v>0</v>
      </c>
      <c r="BJ532" t="b">
        <f t="shared" si="175"/>
        <v>0</v>
      </c>
      <c r="BK532" t="b">
        <f t="shared" si="176"/>
        <v>0</v>
      </c>
      <c r="BL532" t="b">
        <f t="shared" si="177"/>
        <v>0</v>
      </c>
      <c r="BM532" t="b">
        <f t="shared" si="178"/>
        <v>0</v>
      </c>
      <c r="BN532" t="b">
        <f t="shared" si="179"/>
        <v>0</v>
      </c>
    </row>
    <row r="533" spans="1:66" ht="14.2" customHeight="1" x14ac:dyDescent="0.55000000000000004">
      <c r="B533" s="163" t="s">
        <v>1308</v>
      </c>
      <c r="F533" s="152" t="s">
        <v>1309</v>
      </c>
      <c r="G533" s="84">
        <v>6.4</v>
      </c>
      <c r="H533" s="83" t="s">
        <v>1310</v>
      </c>
      <c r="I533" s="152" t="s">
        <v>34</v>
      </c>
      <c r="AU533" t="b">
        <f t="shared" si="160"/>
        <v>0</v>
      </c>
      <c r="AV533" t="b">
        <f t="shared" si="161"/>
        <v>0</v>
      </c>
      <c r="AW533" t="b">
        <f t="shared" si="162"/>
        <v>0</v>
      </c>
      <c r="AX533" t="b">
        <f t="shared" si="163"/>
        <v>0</v>
      </c>
      <c r="AY533" t="b">
        <f t="shared" si="164"/>
        <v>0</v>
      </c>
      <c r="AZ533" t="b">
        <f t="shared" si="165"/>
        <v>0</v>
      </c>
      <c r="BA533" t="b">
        <f t="shared" si="166"/>
        <v>0</v>
      </c>
      <c r="BB533" t="b">
        <f t="shared" si="167"/>
        <v>0</v>
      </c>
      <c r="BC533" t="b">
        <f t="shared" si="168"/>
        <v>0</v>
      </c>
      <c r="BD533" t="b">
        <f t="shared" si="169"/>
        <v>0</v>
      </c>
      <c r="BE533" t="b">
        <f t="shared" si="170"/>
        <v>0</v>
      </c>
      <c r="BF533" t="b">
        <f t="shared" si="171"/>
        <v>0</v>
      </c>
      <c r="BG533" t="b">
        <f t="shared" si="172"/>
        <v>0</v>
      </c>
      <c r="BH533" t="b">
        <f t="shared" si="173"/>
        <v>0</v>
      </c>
      <c r="BI533" t="b">
        <f t="shared" si="174"/>
        <v>0</v>
      </c>
      <c r="BJ533" t="b">
        <f t="shared" si="175"/>
        <v>0</v>
      </c>
      <c r="BK533" t="b">
        <f t="shared" si="176"/>
        <v>0</v>
      </c>
      <c r="BL533" t="b">
        <f t="shared" si="177"/>
        <v>0</v>
      </c>
      <c r="BM533" t="b">
        <f t="shared" si="178"/>
        <v>0</v>
      </c>
      <c r="BN533" t="b">
        <f t="shared" si="179"/>
        <v>0</v>
      </c>
    </row>
    <row r="534" spans="1:66" ht="14.2" customHeight="1" x14ac:dyDescent="0.55000000000000004">
      <c r="B534" s="163"/>
      <c r="F534" s="152"/>
      <c r="G534" s="84">
        <v>6.5</v>
      </c>
      <c r="H534" s="83" t="s">
        <v>920</v>
      </c>
      <c r="I534" s="152"/>
      <c r="AU534" t="b">
        <f t="shared" si="160"/>
        <v>0</v>
      </c>
      <c r="AV534" t="b">
        <f t="shared" si="161"/>
        <v>0</v>
      </c>
      <c r="AW534" t="b">
        <f t="shared" si="162"/>
        <v>0</v>
      </c>
      <c r="AX534" t="b">
        <f t="shared" si="163"/>
        <v>0</v>
      </c>
      <c r="AY534" t="b">
        <f t="shared" si="164"/>
        <v>0</v>
      </c>
      <c r="AZ534" t="b">
        <f t="shared" si="165"/>
        <v>0</v>
      </c>
      <c r="BA534" t="b">
        <f t="shared" si="166"/>
        <v>0</v>
      </c>
      <c r="BB534" t="b">
        <f t="shared" si="167"/>
        <v>0</v>
      </c>
      <c r="BC534" t="b">
        <f t="shared" si="168"/>
        <v>0</v>
      </c>
      <c r="BD534" t="b">
        <f t="shared" si="169"/>
        <v>0</v>
      </c>
      <c r="BE534" t="b">
        <f t="shared" si="170"/>
        <v>0</v>
      </c>
      <c r="BF534" t="b">
        <f t="shared" si="171"/>
        <v>0</v>
      </c>
      <c r="BG534" t="b">
        <f t="shared" si="172"/>
        <v>0</v>
      </c>
      <c r="BH534" t="b">
        <f t="shared" si="173"/>
        <v>0</v>
      </c>
      <c r="BI534" t="b">
        <f t="shared" si="174"/>
        <v>0</v>
      </c>
      <c r="BJ534" t="b">
        <f t="shared" si="175"/>
        <v>0</v>
      </c>
      <c r="BK534" t="b">
        <f t="shared" si="176"/>
        <v>0</v>
      </c>
      <c r="BL534" t="b">
        <f t="shared" si="177"/>
        <v>0</v>
      </c>
      <c r="BM534" t="b">
        <f t="shared" si="178"/>
        <v>0</v>
      </c>
      <c r="BN534" t="b">
        <f t="shared" si="179"/>
        <v>0</v>
      </c>
    </row>
    <row r="535" spans="1:66" ht="14.2" customHeight="1" x14ac:dyDescent="0.55000000000000004">
      <c r="B535" s="163" t="s">
        <v>1311</v>
      </c>
      <c r="F535" s="152" t="s">
        <v>1312</v>
      </c>
      <c r="G535" s="84">
        <v>6.2</v>
      </c>
      <c r="H535" s="83" t="s">
        <v>117</v>
      </c>
      <c r="I535" s="83" t="s">
        <v>39</v>
      </c>
      <c r="J535" s="67" t="s">
        <v>1258</v>
      </c>
      <c r="AU535" t="b">
        <f t="shared" si="160"/>
        <v>0</v>
      </c>
      <c r="AV535" t="b">
        <f t="shared" si="161"/>
        <v>0</v>
      </c>
      <c r="AW535" t="b">
        <f t="shared" si="162"/>
        <v>0</v>
      </c>
      <c r="AX535" t="b">
        <f t="shared" si="163"/>
        <v>0</v>
      </c>
      <c r="AY535" t="b">
        <f t="shared" si="164"/>
        <v>0</v>
      </c>
      <c r="AZ535" t="b">
        <f t="shared" si="165"/>
        <v>0</v>
      </c>
      <c r="BA535" t="b">
        <f t="shared" si="166"/>
        <v>0</v>
      </c>
      <c r="BB535" t="b">
        <f t="shared" si="167"/>
        <v>0</v>
      </c>
      <c r="BC535" t="b">
        <f t="shared" si="168"/>
        <v>0</v>
      </c>
      <c r="BD535" t="b">
        <f t="shared" si="169"/>
        <v>0</v>
      </c>
      <c r="BE535" t="b">
        <f t="shared" si="170"/>
        <v>0</v>
      </c>
      <c r="BF535" t="b">
        <f t="shared" si="171"/>
        <v>0</v>
      </c>
      <c r="BG535" t="b">
        <f t="shared" si="172"/>
        <v>0</v>
      </c>
      <c r="BH535" t="b">
        <f t="shared" si="173"/>
        <v>0</v>
      </c>
      <c r="BI535" t="b">
        <f t="shared" si="174"/>
        <v>0</v>
      </c>
      <c r="BJ535" t="b">
        <f t="shared" si="175"/>
        <v>0</v>
      </c>
      <c r="BK535" t="b">
        <f t="shared" si="176"/>
        <v>0</v>
      </c>
      <c r="BL535" t="b">
        <f t="shared" si="177"/>
        <v>0</v>
      </c>
      <c r="BM535" t="b">
        <f t="shared" si="178"/>
        <v>0</v>
      </c>
      <c r="BN535" t="b">
        <f t="shared" si="179"/>
        <v>0</v>
      </c>
    </row>
    <row r="536" spans="1:66" ht="14.2" customHeight="1" x14ac:dyDescent="0.55000000000000004">
      <c r="B536" s="163"/>
      <c r="F536" s="152"/>
      <c r="G536" s="82"/>
      <c r="H536" s="102">
        <v>27.1</v>
      </c>
      <c r="I536" s="83" t="s">
        <v>1313</v>
      </c>
      <c r="AU536" t="b">
        <f t="shared" si="160"/>
        <v>0</v>
      </c>
      <c r="AV536" t="b">
        <f t="shared" si="161"/>
        <v>0</v>
      </c>
      <c r="AW536" t="b">
        <f t="shared" si="162"/>
        <v>0</v>
      </c>
      <c r="AX536" t="b">
        <f t="shared" si="163"/>
        <v>0</v>
      </c>
      <c r="AY536" t="b">
        <f t="shared" si="164"/>
        <v>0</v>
      </c>
      <c r="AZ536" t="b">
        <f t="shared" si="165"/>
        <v>0</v>
      </c>
      <c r="BA536" t="b">
        <f t="shared" si="166"/>
        <v>0</v>
      </c>
      <c r="BB536" t="b">
        <f t="shared" si="167"/>
        <v>0</v>
      </c>
      <c r="BC536" t="b">
        <f t="shared" si="168"/>
        <v>0</v>
      </c>
      <c r="BD536" t="b">
        <f t="shared" si="169"/>
        <v>0</v>
      </c>
      <c r="BE536" t="b">
        <f t="shared" si="170"/>
        <v>0</v>
      </c>
      <c r="BF536" t="b">
        <f t="shared" si="171"/>
        <v>0</v>
      </c>
      <c r="BG536" t="b">
        <f t="shared" si="172"/>
        <v>0</v>
      </c>
      <c r="BH536" t="b">
        <f t="shared" si="173"/>
        <v>0</v>
      </c>
      <c r="BI536" t="b">
        <f t="shared" si="174"/>
        <v>0</v>
      </c>
      <c r="BJ536" t="b">
        <f t="shared" si="175"/>
        <v>0</v>
      </c>
      <c r="BK536" t="b">
        <f t="shared" si="176"/>
        <v>0</v>
      </c>
      <c r="BL536" t="b">
        <f t="shared" si="177"/>
        <v>0</v>
      </c>
      <c r="BM536" t="b">
        <f t="shared" si="178"/>
        <v>0</v>
      </c>
      <c r="BN536" t="b">
        <f t="shared" si="179"/>
        <v>0</v>
      </c>
    </row>
    <row r="537" spans="1:66" ht="14.2" customHeight="1" x14ac:dyDescent="0.55000000000000004">
      <c r="B537" s="163" t="s">
        <v>1314</v>
      </c>
      <c r="F537" s="152" t="s">
        <v>1315</v>
      </c>
      <c r="G537" s="84">
        <v>4.5</v>
      </c>
      <c r="H537" s="102" t="s">
        <v>1316</v>
      </c>
      <c r="I537" s="152" t="s">
        <v>34</v>
      </c>
      <c r="J537" s="67" t="s">
        <v>1258</v>
      </c>
      <c r="AU537" t="b">
        <f t="shared" si="160"/>
        <v>0</v>
      </c>
      <c r="AV537" t="b">
        <f t="shared" si="161"/>
        <v>0</v>
      </c>
      <c r="AW537" t="b">
        <f t="shared" si="162"/>
        <v>0</v>
      </c>
      <c r="AX537" t="b">
        <f t="shared" si="163"/>
        <v>0</v>
      </c>
      <c r="AY537" t="b">
        <f t="shared" si="164"/>
        <v>0</v>
      </c>
      <c r="AZ537" t="b">
        <f t="shared" si="165"/>
        <v>0</v>
      </c>
      <c r="BA537" t="b">
        <f t="shared" si="166"/>
        <v>0</v>
      </c>
      <c r="BB537" t="b">
        <f t="shared" si="167"/>
        <v>0</v>
      </c>
      <c r="BC537" t="b">
        <f t="shared" si="168"/>
        <v>0</v>
      </c>
      <c r="BD537" t="b">
        <f t="shared" si="169"/>
        <v>0</v>
      </c>
      <c r="BE537" t="b">
        <f t="shared" si="170"/>
        <v>0</v>
      </c>
      <c r="BF537" t="b">
        <f t="shared" si="171"/>
        <v>0</v>
      </c>
      <c r="BG537" t="b">
        <f t="shared" si="172"/>
        <v>0</v>
      </c>
      <c r="BH537" t="b">
        <f t="shared" si="173"/>
        <v>0</v>
      </c>
      <c r="BI537" t="b">
        <f t="shared" si="174"/>
        <v>0</v>
      </c>
      <c r="BJ537" t="b">
        <f t="shared" si="175"/>
        <v>0</v>
      </c>
      <c r="BK537" t="b">
        <f t="shared" si="176"/>
        <v>0</v>
      </c>
      <c r="BL537" t="b">
        <f t="shared" si="177"/>
        <v>0</v>
      </c>
      <c r="BM537" t="b">
        <f t="shared" si="178"/>
        <v>0</v>
      </c>
      <c r="BN537" t="b">
        <f t="shared" si="179"/>
        <v>0</v>
      </c>
    </row>
    <row r="538" spans="1:66" ht="14.2" customHeight="1" x14ac:dyDescent="0.55000000000000004">
      <c r="B538" s="163"/>
      <c r="F538" s="152"/>
      <c r="G538" s="84">
        <v>4.8</v>
      </c>
      <c r="H538" s="102" t="s">
        <v>1317</v>
      </c>
      <c r="I538" s="152"/>
      <c r="J538" s="67" t="s">
        <v>113</v>
      </c>
      <c r="K538" t="s">
        <v>1261</v>
      </c>
      <c r="AU538" t="b">
        <f t="shared" si="160"/>
        <v>0</v>
      </c>
      <c r="AV538" t="b">
        <f t="shared" si="161"/>
        <v>0</v>
      </c>
      <c r="AW538" t="b">
        <f t="shared" si="162"/>
        <v>0</v>
      </c>
      <c r="AX538" t="b">
        <f t="shared" si="163"/>
        <v>0</v>
      </c>
      <c r="AY538" t="b">
        <f t="shared" si="164"/>
        <v>0</v>
      </c>
      <c r="AZ538" t="b">
        <f t="shared" si="165"/>
        <v>0</v>
      </c>
      <c r="BA538" t="b">
        <f t="shared" si="166"/>
        <v>0</v>
      </c>
      <c r="BB538" t="b">
        <f t="shared" si="167"/>
        <v>0</v>
      </c>
      <c r="BC538" t="b">
        <f t="shared" si="168"/>
        <v>0</v>
      </c>
      <c r="BD538" t="b">
        <f t="shared" si="169"/>
        <v>0</v>
      </c>
      <c r="BE538" t="b">
        <f t="shared" si="170"/>
        <v>0</v>
      </c>
      <c r="BF538" t="b">
        <f t="shared" si="171"/>
        <v>0</v>
      </c>
      <c r="BG538" t="b">
        <f t="shared" si="172"/>
        <v>0</v>
      </c>
      <c r="BH538" t="b">
        <f t="shared" si="173"/>
        <v>0</v>
      </c>
      <c r="BI538" t="b">
        <f t="shared" si="174"/>
        <v>0</v>
      </c>
      <c r="BJ538" t="b">
        <f t="shared" si="175"/>
        <v>0</v>
      </c>
      <c r="BK538" t="b">
        <f t="shared" si="176"/>
        <v>0</v>
      </c>
      <c r="BL538" t="b">
        <f t="shared" si="177"/>
        <v>0</v>
      </c>
      <c r="BM538" t="b">
        <f t="shared" si="178"/>
        <v>0</v>
      </c>
      <c r="BN538" t="b">
        <f t="shared" si="179"/>
        <v>0</v>
      </c>
    </row>
    <row r="539" spans="1:66" ht="14.2" customHeight="1" x14ac:dyDescent="0.55000000000000004">
      <c r="B539" s="163" t="s">
        <v>1318</v>
      </c>
      <c r="F539" s="152" t="s">
        <v>1319</v>
      </c>
      <c r="G539" s="84">
        <v>7.8</v>
      </c>
      <c r="H539" s="102" t="s">
        <v>1298</v>
      </c>
      <c r="I539" s="152" t="s">
        <v>39</v>
      </c>
      <c r="J539" s="67" t="s">
        <v>113</v>
      </c>
      <c r="K539" t="s">
        <v>268</v>
      </c>
      <c r="AU539" t="b">
        <f t="shared" si="160"/>
        <v>0</v>
      </c>
      <c r="AV539" t="b">
        <f t="shared" si="161"/>
        <v>0</v>
      </c>
      <c r="AW539" t="b">
        <f t="shared" si="162"/>
        <v>0</v>
      </c>
      <c r="AX539" t="b">
        <f t="shared" si="163"/>
        <v>0</v>
      </c>
      <c r="AY539" t="b">
        <f t="shared" si="164"/>
        <v>0</v>
      </c>
      <c r="AZ539" t="b">
        <f t="shared" si="165"/>
        <v>0</v>
      </c>
      <c r="BA539" t="b">
        <f t="shared" si="166"/>
        <v>0</v>
      </c>
      <c r="BB539" t="b">
        <f t="shared" si="167"/>
        <v>0</v>
      </c>
      <c r="BC539" t="b">
        <f t="shared" si="168"/>
        <v>0</v>
      </c>
      <c r="BD539" t="b">
        <f t="shared" si="169"/>
        <v>0</v>
      </c>
      <c r="BE539" t="b">
        <f t="shared" si="170"/>
        <v>0</v>
      </c>
      <c r="BF539" t="b">
        <f t="shared" si="171"/>
        <v>0</v>
      </c>
      <c r="BG539" t="b">
        <f t="shared" si="172"/>
        <v>0</v>
      </c>
      <c r="BH539" t="b">
        <f t="shared" si="173"/>
        <v>0</v>
      </c>
      <c r="BI539" t="b">
        <f t="shared" si="174"/>
        <v>0</v>
      </c>
      <c r="BJ539" t="b">
        <f t="shared" si="175"/>
        <v>0</v>
      </c>
      <c r="BK539" t="b">
        <f t="shared" si="176"/>
        <v>0</v>
      </c>
      <c r="BL539" t="b">
        <f t="shared" si="177"/>
        <v>0</v>
      </c>
      <c r="BM539" t="b">
        <f t="shared" si="178"/>
        <v>0</v>
      </c>
      <c r="BN539" t="b">
        <f t="shared" si="179"/>
        <v>0</v>
      </c>
    </row>
    <row r="540" spans="1:66" ht="14.2" customHeight="1" x14ac:dyDescent="0.55000000000000004">
      <c r="B540" s="163"/>
      <c r="F540" s="152"/>
      <c r="G540" s="102">
        <v>8.11</v>
      </c>
      <c r="H540" s="102" t="s">
        <v>1320</v>
      </c>
      <c r="I540" s="152"/>
      <c r="J540" s="67" t="s">
        <v>113</v>
      </c>
      <c r="K540" t="s">
        <v>268</v>
      </c>
      <c r="AU540" t="b">
        <f t="shared" si="160"/>
        <v>0</v>
      </c>
      <c r="AV540" t="b">
        <f t="shared" si="161"/>
        <v>0</v>
      </c>
      <c r="AW540" t="b">
        <f t="shared" si="162"/>
        <v>0</v>
      </c>
      <c r="AX540" t="b">
        <f t="shared" si="163"/>
        <v>0</v>
      </c>
      <c r="AY540" t="b">
        <f t="shared" si="164"/>
        <v>0</v>
      </c>
      <c r="AZ540" t="b">
        <f t="shared" si="165"/>
        <v>0</v>
      </c>
      <c r="BA540" t="b">
        <f t="shared" si="166"/>
        <v>0</v>
      </c>
      <c r="BB540" t="b">
        <f t="shared" si="167"/>
        <v>0</v>
      </c>
      <c r="BC540" t="b">
        <f t="shared" si="168"/>
        <v>0</v>
      </c>
      <c r="BD540" t="b">
        <f t="shared" si="169"/>
        <v>0</v>
      </c>
      <c r="BE540" t="b">
        <f t="shared" si="170"/>
        <v>0</v>
      </c>
      <c r="BF540" t="b">
        <f t="shared" si="171"/>
        <v>0</v>
      </c>
      <c r="BG540" t="b">
        <f t="shared" si="172"/>
        <v>0</v>
      </c>
      <c r="BH540" t="b">
        <f t="shared" si="173"/>
        <v>0</v>
      </c>
      <c r="BI540" t="b">
        <f t="shared" si="174"/>
        <v>0</v>
      </c>
      <c r="BJ540" t="b">
        <f t="shared" si="175"/>
        <v>0</v>
      </c>
      <c r="BK540" t="b">
        <f t="shared" si="176"/>
        <v>0</v>
      </c>
      <c r="BL540" t="b">
        <f t="shared" si="177"/>
        <v>0</v>
      </c>
      <c r="BM540" t="b">
        <f t="shared" si="178"/>
        <v>0</v>
      </c>
      <c r="BN540" t="b">
        <f t="shared" si="179"/>
        <v>0</v>
      </c>
    </row>
    <row r="541" spans="1:66" ht="14.2" customHeight="1" x14ac:dyDescent="0.55000000000000004">
      <c r="B541" s="163" t="s">
        <v>1321</v>
      </c>
      <c r="F541" s="152" t="s">
        <v>1322</v>
      </c>
      <c r="G541" s="102">
        <v>4.0999999999999996</v>
      </c>
      <c r="H541" s="83" t="s">
        <v>1323</v>
      </c>
      <c r="I541" s="152" t="s">
        <v>34</v>
      </c>
      <c r="AU541" t="b">
        <f t="shared" si="160"/>
        <v>0</v>
      </c>
      <c r="AV541" t="b">
        <f t="shared" si="161"/>
        <v>0</v>
      </c>
      <c r="AW541" t="b">
        <f t="shared" si="162"/>
        <v>0</v>
      </c>
      <c r="AX541" t="b">
        <f t="shared" si="163"/>
        <v>0</v>
      </c>
      <c r="AY541" t="b">
        <f t="shared" si="164"/>
        <v>0</v>
      </c>
      <c r="AZ541" t="b">
        <f t="shared" si="165"/>
        <v>0</v>
      </c>
      <c r="BA541" t="b">
        <f t="shared" si="166"/>
        <v>0</v>
      </c>
      <c r="BB541" t="b">
        <f t="shared" si="167"/>
        <v>0</v>
      </c>
      <c r="BC541" t="b">
        <f t="shared" si="168"/>
        <v>0</v>
      </c>
      <c r="BD541" t="b">
        <f t="shared" si="169"/>
        <v>0</v>
      </c>
      <c r="BE541" t="b">
        <f t="shared" si="170"/>
        <v>0</v>
      </c>
      <c r="BF541" t="b">
        <f t="shared" si="171"/>
        <v>0</v>
      </c>
      <c r="BG541" t="b">
        <f t="shared" si="172"/>
        <v>0</v>
      </c>
      <c r="BH541" t="b">
        <f t="shared" si="173"/>
        <v>0</v>
      </c>
      <c r="BI541" t="b">
        <f t="shared" si="174"/>
        <v>0</v>
      </c>
      <c r="BJ541" t="b">
        <f t="shared" si="175"/>
        <v>0</v>
      </c>
      <c r="BK541" t="b">
        <f t="shared" si="176"/>
        <v>0</v>
      </c>
      <c r="BL541" t="b">
        <f t="shared" si="177"/>
        <v>0</v>
      </c>
      <c r="BM541" t="b">
        <f t="shared" si="178"/>
        <v>0</v>
      </c>
      <c r="BN541" t="b">
        <f t="shared" si="179"/>
        <v>0</v>
      </c>
    </row>
    <row r="542" spans="1:66" ht="14.2" customHeight="1" x14ac:dyDescent="0.55000000000000004">
      <c r="B542" s="163"/>
      <c r="F542" s="152"/>
      <c r="G542" s="84">
        <v>5.2</v>
      </c>
      <c r="H542" s="83" t="s">
        <v>412</v>
      </c>
      <c r="I542" s="152"/>
      <c r="AU542" t="b">
        <f t="shared" si="160"/>
        <v>0</v>
      </c>
      <c r="AV542" t="b">
        <f t="shared" si="161"/>
        <v>0</v>
      </c>
      <c r="AW542" t="b">
        <f t="shared" si="162"/>
        <v>0</v>
      </c>
      <c r="AX542" t="b">
        <f t="shared" si="163"/>
        <v>0</v>
      </c>
      <c r="AY542" t="b">
        <f t="shared" si="164"/>
        <v>0</v>
      </c>
      <c r="AZ542" t="b">
        <f t="shared" si="165"/>
        <v>0</v>
      </c>
      <c r="BA542" t="b">
        <f t="shared" si="166"/>
        <v>0</v>
      </c>
      <c r="BB542" t="b">
        <f t="shared" si="167"/>
        <v>0</v>
      </c>
      <c r="BC542" t="b">
        <f t="shared" si="168"/>
        <v>0</v>
      </c>
      <c r="BD542" t="b">
        <f t="shared" si="169"/>
        <v>0</v>
      </c>
      <c r="BE542" t="b">
        <f t="shared" si="170"/>
        <v>0</v>
      </c>
      <c r="BF542" t="b">
        <f t="shared" si="171"/>
        <v>0</v>
      </c>
      <c r="BG542" t="b">
        <f t="shared" si="172"/>
        <v>0</v>
      </c>
      <c r="BH542" t="b">
        <f t="shared" si="173"/>
        <v>0</v>
      </c>
      <c r="BI542" t="b">
        <f t="shared" si="174"/>
        <v>0</v>
      </c>
      <c r="BJ542" t="b">
        <f t="shared" si="175"/>
        <v>0</v>
      </c>
      <c r="BK542" t="b">
        <f t="shared" si="176"/>
        <v>0</v>
      </c>
      <c r="BL542" t="b">
        <f t="shared" si="177"/>
        <v>0</v>
      </c>
      <c r="BM542" t="b">
        <f t="shared" si="178"/>
        <v>0</v>
      </c>
      <c r="BN542" t="b">
        <f t="shared" si="179"/>
        <v>0</v>
      </c>
    </row>
    <row r="543" spans="1:66" ht="14.2" customHeight="1" x14ac:dyDescent="0.55000000000000004">
      <c r="B543" s="36" t="s">
        <v>1324</v>
      </c>
      <c r="C543" s="36"/>
      <c r="D543" s="36"/>
      <c r="E543" s="36"/>
      <c r="F543" s="85" t="s">
        <v>1325</v>
      </c>
      <c r="G543" s="82">
        <v>6</v>
      </c>
      <c r="H543" s="83" t="s">
        <v>1326</v>
      </c>
      <c r="I543" s="83" t="s">
        <v>39</v>
      </c>
      <c r="J543" s="67" t="s">
        <v>1327</v>
      </c>
      <c r="AU543" t="b">
        <f t="shared" si="160"/>
        <v>0</v>
      </c>
      <c r="AV543" t="b">
        <f t="shared" si="161"/>
        <v>0</v>
      </c>
      <c r="AW543" t="b">
        <f t="shared" si="162"/>
        <v>0</v>
      </c>
      <c r="AX543" t="b">
        <f t="shared" si="163"/>
        <v>0</v>
      </c>
      <c r="AY543" t="b">
        <f t="shared" si="164"/>
        <v>0</v>
      </c>
      <c r="AZ543" t="b">
        <f t="shared" si="165"/>
        <v>0</v>
      </c>
      <c r="BA543" t="b">
        <f t="shared" si="166"/>
        <v>0</v>
      </c>
      <c r="BB543" t="b">
        <f t="shared" si="167"/>
        <v>0</v>
      </c>
      <c r="BC543" t="b">
        <f t="shared" si="168"/>
        <v>0</v>
      </c>
      <c r="BD543" t="b">
        <f t="shared" si="169"/>
        <v>0</v>
      </c>
      <c r="BE543" t="b">
        <f t="shared" si="170"/>
        <v>0</v>
      </c>
      <c r="BF543" t="b">
        <f t="shared" si="171"/>
        <v>0</v>
      </c>
      <c r="BG543" t="b">
        <f t="shared" si="172"/>
        <v>0</v>
      </c>
      <c r="BH543" t="b">
        <f t="shared" si="173"/>
        <v>0</v>
      </c>
      <c r="BI543" t="b">
        <f t="shared" si="174"/>
        <v>0</v>
      </c>
      <c r="BJ543" t="b">
        <f t="shared" si="175"/>
        <v>0</v>
      </c>
      <c r="BK543" t="b">
        <f t="shared" si="176"/>
        <v>0</v>
      </c>
      <c r="BL543" t="b">
        <f t="shared" si="177"/>
        <v>0</v>
      </c>
      <c r="BM543" t="b">
        <f t="shared" si="178"/>
        <v>0</v>
      </c>
      <c r="BN543" t="b">
        <f t="shared" si="179"/>
        <v>0</v>
      </c>
    </row>
    <row r="544" spans="1:66" ht="14.2" customHeight="1" x14ac:dyDescent="0.55000000000000004">
      <c r="B544" s="163" t="s">
        <v>1328</v>
      </c>
      <c r="F544" s="152" t="s">
        <v>1329</v>
      </c>
      <c r="G544" s="82">
        <v>6</v>
      </c>
      <c r="H544" s="83" t="s">
        <v>1330</v>
      </c>
      <c r="I544" s="152" t="s">
        <v>34</v>
      </c>
      <c r="K544" t="s">
        <v>1331</v>
      </c>
      <c r="AU544" t="b">
        <f t="shared" si="160"/>
        <v>0</v>
      </c>
      <c r="AV544" t="b">
        <f t="shared" si="161"/>
        <v>0</v>
      </c>
      <c r="AW544" t="b">
        <f t="shared" si="162"/>
        <v>0</v>
      </c>
      <c r="AX544" t="b">
        <f t="shared" si="163"/>
        <v>0</v>
      </c>
      <c r="AY544" t="b">
        <f t="shared" si="164"/>
        <v>0</v>
      </c>
      <c r="AZ544" t="b">
        <f t="shared" si="165"/>
        <v>0</v>
      </c>
      <c r="BA544" t="b">
        <f t="shared" si="166"/>
        <v>0</v>
      </c>
      <c r="BB544" t="b">
        <f t="shared" si="167"/>
        <v>0</v>
      </c>
      <c r="BC544" t="b">
        <f t="shared" si="168"/>
        <v>0</v>
      </c>
      <c r="BD544" t="b">
        <f t="shared" si="169"/>
        <v>0</v>
      </c>
      <c r="BE544" t="b">
        <f t="shared" si="170"/>
        <v>0</v>
      </c>
      <c r="BF544" t="b">
        <f t="shared" si="171"/>
        <v>0</v>
      </c>
      <c r="BG544" t="b">
        <f t="shared" si="172"/>
        <v>0</v>
      </c>
      <c r="BH544" t="b">
        <f t="shared" si="173"/>
        <v>0</v>
      </c>
      <c r="BI544" t="b">
        <f t="shared" si="174"/>
        <v>0</v>
      </c>
      <c r="BJ544" t="b">
        <f t="shared" si="175"/>
        <v>0</v>
      </c>
      <c r="BK544" t="b">
        <f t="shared" si="176"/>
        <v>0</v>
      </c>
      <c r="BL544" t="b">
        <f t="shared" si="177"/>
        <v>0</v>
      </c>
      <c r="BM544" t="b">
        <f t="shared" si="178"/>
        <v>0</v>
      </c>
      <c r="BN544" t="b">
        <f t="shared" si="179"/>
        <v>0</v>
      </c>
    </row>
    <row r="545" spans="2:66" ht="14.2" customHeight="1" x14ac:dyDescent="0.55000000000000004">
      <c r="B545" s="163"/>
      <c r="F545" s="152"/>
      <c r="G545" s="84">
        <v>6.7</v>
      </c>
      <c r="H545" s="83" t="s">
        <v>1332</v>
      </c>
      <c r="I545" s="152"/>
      <c r="AU545" t="b">
        <f t="shared" si="160"/>
        <v>0</v>
      </c>
      <c r="AV545" t="b">
        <f t="shared" si="161"/>
        <v>0</v>
      </c>
      <c r="AW545" t="b">
        <f t="shared" si="162"/>
        <v>0</v>
      </c>
      <c r="AX545" t="b">
        <f t="shared" si="163"/>
        <v>0</v>
      </c>
      <c r="AY545" t="b">
        <f t="shared" si="164"/>
        <v>0</v>
      </c>
      <c r="AZ545" t="b">
        <f t="shared" si="165"/>
        <v>0</v>
      </c>
      <c r="BA545" t="b">
        <f t="shared" si="166"/>
        <v>0</v>
      </c>
      <c r="BB545" t="b">
        <f t="shared" si="167"/>
        <v>0</v>
      </c>
      <c r="BC545" t="b">
        <f t="shared" si="168"/>
        <v>0</v>
      </c>
      <c r="BD545" t="b">
        <f t="shared" si="169"/>
        <v>0</v>
      </c>
      <c r="BE545" t="b">
        <f t="shared" si="170"/>
        <v>0</v>
      </c>
      <c r="BF545" t="b">
        <f t="shared" si="171"/>
        <v>0</v>
      </c>
      <c r="BG545" t="b">
        <f t="shared" si="172"/>
        <v>0</v>
      </c>
      <c r="BH545" t="b">
        <f t="shared" si="173"/>
        <v>0</v>
      </c>
      <c r="BI545" t="b">
        <f t="shared" si="174"/>
        <v>0</v>
      </c>
      <c r="BJ545" t="b">
        <f t="shared" si="175"/>
        <v>0</v>
      </c>
      <c r="BK545" t="b">
        <f t="shared" si="176"/>
        <v>0</v>
      </c>
      <c r="BL545" t="b">
        <f t="shared" si="177"/>
        <v>0</v>
      </c>
      <c r="BM545" t="b">
        <f t="shared" si="178"/>
        <v>0</v>
      </c>
      <c r="BN545" t="b">
        <f t="shared" si="179"/>
        <v>0</v>
      </c>
    </row>
    <row r="546" spans="2:66" ht="14.2" customHeight="1" x14ac:dyDescent="0.55000000000000004">
      <c r="B546" s="163"/>
      <c r="F546" s="152"/>
      <c r="G546" s="84">
        <v>7.8</v>
      </c>
      <c r="H546" s="83" t="s">
        <v>1333</v>
      </c>
      <c r="I546" s="152"/>
      <c r="AU546" t="b">
        <f t="shared" si="160"/>
        <v>0</v>
      </c>
      <c r="AV546" t="b">
        <f t="shared" si="161"/>
        <v>0</v>
      </c>
      <c r="AW546" t="b">
        <f t="shared" si="162"/>
        <v>0</v>
      </c>
      <c r="AX546" t="b">
        <f t="shared" si="163"/>
        <v>0</v>
      </c>
      <c r="AY546" t="b">
        <f t="shared" si="164"/>
        <v>0</v>
      </c>
      <c r="AZ546" t="b">
        <f t="shared" si="165"/>
        <v>0</v>
      </c>
      <c r="BA546" t="b">
        <f t="shared" si="166"/>
        <v>0</v>
      </c>
      <c r="BB546" t="b">
        <f t="shared" si="167"/>
        <v>0</v>
      </c>
      <c r="BC546" t="b">
        <f t="shared" si="168"/>
        <v>0</v>
      </c>
      <c r="BD546" t="b">
        <f t="shared" si="169"/>
        <v>0</v>
      </c>
      <c r="BE546" t="b">
        <f t="shared" si="170"/>
        <v>0</v>
      </c>
      <c r="BF546" t="b">
        <f t="shared" si="171"/>
        <v>0</v>
      </c>
      <c r="BG546" t="b">
        <f t="shared" si="172"/>
        <v>0</v>
      </c>
      <c r="BH546" t="b">
        <f t="shared" si="173"/>
        <v>0</v>
      </c>
      <c r="BI546" t="b">
        <f t="shared" si="174"/>
        <v>0</v>
      </c>
      <c r="BJ546" t="b">
        <f t="shared" si="175"/>
        <v>0</v>
      </c>
      <c r="BK546" t="b">
        <f t="shared" si="176"/>
        <v>0</v>
      </c>
      <c r="BL546" t="b">
        <f t="shared" si="177"/>
        <v>0</v>
      </c>
      <c r="BM546" t="b">
        <f t="shared" si="178"/>
        <v>0</v>
      </c>
      <c r="BN546" t="b">
        <f t="shared" si="179"/>
        <v>0</v>
      </c>
    </row>
    <row r="547" spans="2:66" ht="14.2" customHeight="1" x14ac:dyDescent="0.55000000000000004">
      <c r="B547" s="163"/>
      <c r="F547" s="152"/>
      <c r="G547" s="84">
        <v>8.4</v>
      </c>
      <c r="H547" s="83" t="s">
        <v>924</v>
      </c>
      <c r="I547" s="152"/>
      <c r="AU547" t="b">
        <f t="shared" si="160"/>
        <v>0</v>
      </c>
      <c r="AV547" t="b">
        <f t="shared" si="161"/>
        <v>0</v>
      </c>
      <c r="AW547" t="b">
        <f t="shared" si="162"/>
        <v>0</v>
      </c>
      <c r="AX547" t="b">
        <f t="shared" si="163"/>
        <v>0</v>
      </c>
      <c r="AY547" t="b">
        <f t="shared" si="164"/>
        <v>0</v>
      </c>
      <c r="AZ547" t="b">
        <f t="shared" si="165"/>
        <v>0</v>
      </c>
      <c r="BA547" t="b">
        <f t="shared" si="166"/>
        <v>0</v>
      </c>
      <c r="BB547" t="b">
        <f t="shared" si="167"/>
        <v>0</v>
      </c>
      <c r="BC547" t="b">
        <f t="shared" si="168"/>
        <v>0</v>
      </c>
      <c r="BD547" t="b">
        <f t="shared" si="169"/>
        <v>0</v>
      </c>
      <c r="BE547" t="b">
        <f t="shared" si="170"/>
        <v>0</v>
      </c>
      <c r="BF547" t="b">
        <f t="shared" si="171"/>
        <v>0</v>
      </c>
      <c r="BG547" t="b">
        <f t="shared" si="172"/>
        <v>0</v>
      </c>
      <c r="BH547" t="b">
        <f t="shared" si="173"/>
        <v>0</v>
      </c>
      <c r="BI547" t="b">
        <f t="shared" si="174"/>
        <v>0</v>
      </c>
      <c r="BJ547" t="b">
        <f t="shared" si="175"/>
        <v>0</v>
      </c>
      <c r="BK547" t="b">
        <f t="shared" si="176"/>
        <v>0</v>
      </c>
      <c r="BL547" t="b">
        <f t="shared" si="177"/>
        <v>0</v>
      </c>
      <c r="BM547" t="b">
        <f t="shared" si="178"/>
        <v>0</v>
      </c>
      <c r="BN547" t="b">
        <f t="shared" si="179"/>
        <v>0</v>
      </c>
    </row>
    <row r="548" spans="2:66" ht="14.2" customHeight="1" x14ac:dyDescent="0.55000000000000004">
      <c r="B548" s="163" t="s">
        <v>1334</v>
      </c>
      <c r="F548" s="152" t="s">
        <v>1335</v>
      </c>
      <c r="G548" s="84">
        <v>4.4000000000000004</v>
      </c>
      <c r="H548" s="83" t="s">
        <v>1336</v>
      </c>
      <c r="I548" s="152" t="s">
        <v>39</v>
      </c>
      <c r="AU548" t="b">
        <f t="shared" si="160"/>
        <v>0</v>
      </c>
      <c r="AV548" t="b">
        <f t="shared" si="161"/>
        <v>0</v>
      </c>
      <c r="AW548" t="b">
        <f t="shared" si="162"/>
        <v>0</v>
      </c>
      <c r="AX548" t="b">
        <f t="shared" si="163"/>
        <v>0</v>
      </c>
      <c r="AY548" t="b">
        <f t="shared" si="164"/>
        <v>0</v>
      </c>
      <c r="AZ548" t="b">
        <f t="shared" si="165"/>
        <v>0</v>
      </c>
      <c r="BA548" t="b">
        <f t="shared" si="166"/>
        <v>0</v>
      </c>
      <c r="BB548" t="b">
        <f t="shared" si="167"/>
        <v>0</v>
      </c>
      <c r="BC548" t="b">
        <f t="shared" si="168"/>
        <v>0</v>
      </c>
      <c r="BD548" t="b">
        <f t="shared" si="169"/>
        <v>0</v>
      </c>
      <c r="BE548" t="b">
        <f t="shared" si="170"/>
        <v>0</v>
      </c>
      <c r="BF548" t="b">
        <f t="shared" si="171"/>
        <v>0</v>
      </c>
      <c r="BG548" t="b">
        <f t="shared" si="172"/>
        <v>0</v>
      </c>
      <c r="BH548" t="b">
        <f t="shared" si="173"/>
        <v>0</v>
      </c>
      <c r="BI548" t="b">
        <f t="shared" si="174"/>
        <v>0</v>
      </c>
      <c r="BJ548" t="b">
        <f t="shared" si="175"/>
        <v>0</v>
      </c>
      <c r="BK548" t="b">
        <f t="shared" si="176"/>
        <v>0</v>
      </c>
      <c r="BL548" t="b">
        <f t="shared" si="177"/>
        <v>0</v>
      </c>
      <c r="BM548" t="b">
        <f t="shared" si="178"/>
        <v>0</v>
      </c>
      <c r="BN548" t="b">
        <f t="shared" si="179"/>
        <v>0</v>
      </c>
    </row>
    <row r="549" spans="2:66" ht="14.2" customHeight="1" x14ac:dyDescent="0.55000000000000004">
      <c r="B549" s="163"/>
      <c r="F549" s="152"/>
      <c r="G549" s="84">
        <v>5.4</v>
      </c>
      <c r="H549" s="83" t="s">
        <v>997</v>
      </c>
      <c r="I549" s="152"/>
      <c r="J549" s="67" t="s">
        <v>1258</v>
      </c>
      <c r="AU549" t="b">
        <f t="shared" si="160"/>
        <v>0</v>
      </c>
      <c r="AV549" t="b">
        <f t="shared" si="161"/>
        <v>0</v>
      </c>
      <c r="AW549" t="b">
        <f t="shared" si="162"/>
        <v>0</v>
      </c>
      <c r="AX549" t="b">
        <f t="shared" si="163"/>
        <v>0</v>
      </c>
      <c r="AY549" t="b">
        <f t="shared" si="164"/>
        <v>0</v>
      </c>
      <c r="AZ549" t="b">
        <f t="shared" si="165"/>
        <v>0</v>
      </c>
      <c r="BA549" t="b">
        <f t="shared" si="166"/>
        <v>0</v>
      </c>
      <c r="BB549" t="b">
        <f t="shared" si="167"/>
        <v>0</v>
      </c>
      <c r="BC549" t="b">
        <f t="shared" si="168"/>
        <v>0</v>
      </c>
      <c r="BD549" t="b">
        <f t="shared" si="169"/>
        <v>0</v>
      </c>
      <c r="BE549" t="b">
        <f t="shared" si="170"/>
        <v>0</v>
      </c>
      <c r="BF549" t="b">
        <f t="shared" si="171"/>
        <v>0</v>
      </c>
      <c r="BG549" t="b">
        <f t="shared" si="172"/>
        <v>0</v>
      </c>
      <c r="BH549" t="b">
        <f t="shared" si="173"/>
        <v>0</v>
      </c>
      <c r="BI549" t="b">
        <f t="shared" si="174"/>
        <v>0</v>
      </c>
      <c r="BJ549" t="b">
        <f t="shared" si="175"/>
        <v>0</v>
      </c>
      <c r="BK549" t="b">
        <f t="shared" si="176"/>
        <v>0</v>
      </c>
      <c r="BL549" t="b">
        <f t="shared" si="177"/>
        <v>0</v>
      </c>
      <c r="BM549" t="b">
        <f t="shared" si="178"/>
        <v>0</v>
      </c>
      <c r="BN549" t="b">
        <f t="shared" si="179"/>
        <v>0</v>
      </c>
    </row>
    <row r="550" spans="2:66" ht="14.2" customHeight="1" x14ac:dyDescent="0.55000000000000004">
      <c r="B550" s="163"/>
      <c r="F550" s="152"/>
      <c r="G550" s="102">
        <v>5.1100000000000003</v>
      </c>
      <c r="H550" s="83" t="s">
        <v>1069</v>
      </c>
      <c r="I550" s="152"/>
      <c r="AU550" t="b">
        <f t="shared" si="160"/>
        <v>0</v>
      </c>
      <c r="AV550" t="b">
        <f t="shared" si="161"/>
        <v>0</v>
      </c>
      <c r="AW550" t="b">
        <f t="shared" si="162"/>
        <v>0</v>
      </c>
      <c r="AX550" t="b">
        <f t="shared" si="163"/>
        <v>0</v>
      </c>
      <c r="AY550" t="b">
        <f t="shared" si="164"/>
        <v>0</v>
      </c>
      <c r="AZ550" t="b">
        <f t="shared" si="165"/>
        <v>0</v>
      </c>
      <c r="BA550" t="b">
        <f t="shared" si="166"/>
        <v>0</v>
      </c>
      <c r="BB550" t="b">
        <f t="shared" si="167"/>
        <v>0</v>
      </c>
      <c r="BC550" t="b">
        <f t="shared" si="168"/>
        <v>0</v>
      </c>
      <c r="BD550" t="b">
        <f t="shared" si="169"/>
        <v>0</v>
      </c>
      <c r="BE550" t="b">
        <f t="shared" si="170"/>
        <v>0</v>
      </c>
      <c r="BF550" t="b">
        <f t="shared" si="171"/>
        <v>0</v>
      </c>
      <c r="BG550" t="b">
        <f t="shared" si="172"/>
        <v>0</v>
      </c>
      <c r="BH550" t="b">
        <f t="shared" si="173"/>
        <v>0</v>
      </c>
      <c r="BI550" t="b">
        <f t="shared" si="174"/>
        <v>0</v>
      </c>
      <c r="BJ550" t="b">
        <f t="shared" si="175"/>
        <v>0</v>
      </c>
      <c r="BK550" t="b">
        <f t="shared" si="176"/>
        <v>0</v>
      </c>
      <c r="BL550" t="b">
        <f t="shared" si="177"/>
        <v>0</v>
      </c>
      <c r="BM550" t="b">
        <f t="shared" si="178"/>
        <v>0</v>
      </c>
      <c r="BN550" t="b">
        <f t="shared" si="179"/>
        <v>0</v>
      </c>
    </row>
    <row r="551" spans="2:66" ht="14.2" customHeight="1" x14ac:dyDescent="0.55000000000000004">
      <c r="B551" s="163"/>
      <c r="F551" s="152"/>
      <c r="G551" s="84">
        <v>6.7</v>
      </c>
      <c r="H551" s="83" t="s">
        <v>1202</v>
      </c>
      <c r="I551" s="152"/>
      <c r="J551" s="67" t="s">
        <v>113</v>
      </c>
      <c r="AU551" t="b">
        <f t="shared" si="160"/>
        <v>0</v>
      </c>
      <c r="AV551" t="b">
        <f t="shared" si="161"/>
        <v>0</v>
      </c>
      <c r="AW551" t="b">
        <f t="shared" si="162"/>
        <v>0</v>
      </c>
      <c r="AX551" t="b">
        <f t="shared" si="163"/>
        <v>0</v>
      </c>
      <c r="AY551" t="b">
        <f t="shared" si="164"/>
        <v>0</v>
      </c>
      <c r="AZ551" t="b">
        <f t="shared" si="165"/>
        <v>0</v>
      </c>
      <c r="BA551" t="b">
        <f t="shared" si="166"/>
        <v>0</v>
      </c>
      <c r="BB551" t="b">
        <f t="shared" si="167"/>
        <v>0</v>
      </c>
      <c r="BC551" t="b">
        <f t="shared" si="168"/>
        <v>0</v>
      </c>
      <c r="BD551" t="b">
        <f t="shared" si="169"/>
        <v>0</v>
      </c>
      <c r="BE551" t="b">
        <f t="shared" si="170"/>
        <v>0</v>
      </c>
      <c r="BF551" t="b">
        <f t="shared" si="171"/>
        <v>0</v>
      </c>
      <c r="BG551" t="b">
        <f t="shared" si="172"/>
        <v>0</v>
      </c>
      <c r="BH551" t="b">
        <f t="shared" si="173"/>
        <v>0</v>
      </c>
      <c r="BI551" t="b">
        <f t="shared" si="174"/>
        <v>0</v>
      </c>
      <c r="BJ551" t="b">
        <f t="shared" si="175"/>
        <v>0</v>
      </c>
      <c r="BK551" t="b">
        <f t="shared" si="176"/>
        <v>0</v>
      </c>
      <c r="BL551" t="b">
        <f t="shared" si="177"/>
        <v>0</v>
      </c>
      <c r="BM551" t="b">
        <f t="shared" si="178"/>
        <v>0</v>
      </c>
      <c r="BN551" t="b">
        <f t="shared" si="179"/>
        <v>0</v>
      </c>
    </row>
    <row r="552" spans="2:66" ht="14.2" customHeight="1" x14ac:dyDescent="0.55000000000000004">
      <c r="B552" s="163" t="s">
        <v>1337</v>
      </c>
      <c r="F552" s="152" t="s">
        <v>1338</v>
      </c>
      <c r="G552" s="82">
        <v>6</v>
      </c>
      <c r="H552" s="83" t="s">
        <v>1339</v>
      </c>
      <c r="I552" s="152" t="s">
        <v>34</v>
      </c>
      <c r="J552" s="67" t="s">
        <v>1258</v>
      </c>
      <c r="AU552" t="b">
        <f t="shared" si="160"/>
        <v>0</v>
      </c>
      <c r="AV552" t="b">
        <f t="shared" si="161"/>
        <v>0</v>
      </c>
      <c r="AW552" t="b">
        <f t="shared" si="162"/>
        <v>0</v>
      </c>
      <c r="AX552" t="b">
        <f t="shared" si="163"/>
        <v>0</v>
      </c>
      <c r="AY552" t="b">
        <f t="shared" si="164"/>
        <v>0</v>
      </c>
      <c r="AZ552" t="b">
        <f t="shared" si="165"/>
        <v>0</v>
      </c>
      <c r="BA552" t="b">
        <f t="shared" si="166"/>
        <v>0</v>
      </c>
      <c r="BB552" t="b">
        <f t="shared" si="167"/>
        <v>0</v>
      </c>
      <c r="BC552" t="b">
        <f t="shared" si="168"/>
        <v>0</v>
      </c>
      <c r="BD552" t="b">
        <f t="shared" si="169"/>
        <v>0</v>
      </c>
      <c r="BE552" t="b">
        <f t="shared" si="170"/>
        <v>0</v>
      </c>
      <c r="BF552" t="b">
        <f t="shared" si="171"/>
        <v>0</v>
      </c>
      <c r="BG552" t="b">
        <f t="shared" si="172"/>
        <v>0</v>
      </c>
      <c r="BH552" t="b">
        <f t="shared" si="173"/>
        <v>0</v>
      </c>
      <c r="BI552" t="b">
        <f t="shared" si="174"/>
        <v>0</v>
      </c>
      <c r="BJ552" t="b">
        <f t="shared" si="175"/>
        <v>0</v>
      </c>
      <c r="BK552" t="b">
        <f t="shared" si="176"/>
        <v>0</v>
      </c>
      <c r="BL552" t="b">
        <f t="shared" si="177"/>
        <v>0</v>
      </c>
      <c r="BM552" t="b">
        <f t="shared" si="178"/>
        <v>0</v>
      </c>
      <c r="BN552" t="b">
        <f t="shared" si="179"/>
        <v>0</v>
      </c>
    </row>
    <row r="553" spans="2:66" ht="14.2" customHeight="1" x14ac:dyDescent="0.55000000000000004">
      <c r="B553" s="163"/>
      <c r="F553" s="152"/>
      <c r="G553" s="82">
        <v>6</v>
      </c>
      <c r="H553" s="83" t="s">
        <v>1340</v>
      </c>
      <c r="I553" s="152"/>
      <c r="J553" s="67" t="s">
        <v>1258</v>
      </c>
      <c r="AU553" t="b">
        <f t="shared" si="160"/>
        <v>0</v>
      </c>
      <c r="AV553" t="b">
        <f t="shared" si="161"/>
        <v>0</v>
      </c>
      <c r="AW553" t="b">
        <f t="shared" si="162"/>
        <v>0</v>
      </c>
      <c r="AX553" t="b">
        <f t="shared" si="163"/>
        <v>0</v>
      </c>
      <c r="AY553" t="b">
        <f t="shared" si="164"/>
        <v>0</v>
      </c>
      <c r="AZ553" t="b">
        <f t="shared" si="165"/>
        <v>0</v>
      </c>
      <c r="BA553" t="b">
        <f t="shared" si="166"/>
        <v>0</v>
      </c>
      <c r="BB553" t="b">
        <f t="shared" si="167"/>
        <v>0</v>
      </c>
      <c r="BC553" t="b">
        <f t="shared" si="168"/>
        <v>0</v>
      </c>
      <c r="BD553" t="b">
        <f t="shared" si="169"/>
        <v>0</v>
      </c>
      <c r="BE553" t="b">
        <f t="shared" si="170"/>
        <v>0</v>
      </c>
      <c r="BF553" t="b">
        <f t="shared" si="171"/>
        <v>0</v>
      </c>
      <c r="BG553" t="b">
        <f t="shared" si="172"/>
        <v>0</v>
      </c>
      <c r="BH553" t="b">
        <f t="shared" si="173"/>
        <v>0</v>
      </c>
      <c r="BI553" t="b">
        <f t="shared" si="174"/>
        <v>0</v>
      </c>
      <c r="BJ553" t="b">
        <f t="shared" si="175"/>
        <v>0</v>
      </c>
      <c r="BK553" t="b">
        <f t="shared" si="176"/>
        <v>0</v>
      </c>
      <c r="BL553" t="b">
        <f t="shared" si="177"/>
        <v>0</v>
      </c>
      <c r="BM553" t="b">
        <f t="shared" si="178"/>
        <v>0</v>
      </c>
      <c r="BN553" t="b">
        <f t="shared" si="179"/>
        <v>0</v>
      </c>
    </row>
    <row r="554" spans="2:66" ht="14.2" customHeight="1" x14ac:dyDescent="0.55000000000000004">
      <c r="B554" s="163"/>
      <c r="F554" s="152"/>
      <c r="G554" s="84">
        <v>6.2</v>
      </c>
      <c r="H554" s="83" t="s">
        <v>1341</v>
      </c>
      <c r="I554" s="152"/>
      <c r="J554" s="67" t="s">
        <v>113</v>
      </c>
      <c r="K554" t="s">
        <v>1261</v>
      </c>
      <c r="AU554" t="b">
        <f t="shared" si="160"/>
        <v>0</v>
      </c>
      <c r="AV554" t="b">
        <f t="shared" si="161"/>
        <v>0</v>
      </c>
      <c r="AW554" t="b">
        <f t="shared" si="162"/>
        <v>0</v>
      </c>
      <c r="AX554" t="b">
        <f t="shared" si="163"/>
        <v>0</v>
      </c>
      <c r="AY554" t="b">
        <f t="shared" si="164"/>
        <v>0</v>
      </c>
      <c r="AZ554" t="b">
        <f t="shared" si="165"/>
        <v>0</v>
      </c>
      <c r="BA554" t="b">
        <f t="shared" si="166"/>
        <v>0</v>
      </c>
      <c r="BB554" t="b">
        <f t="shared" si="167"/>
        <v>0</v>
      </c>
      <c r="BC554" t="b">
        <f t="shared" si="168"/>
        <v>0</v>
      </c>
      <c r="BD554" t="b">
        <f t="shared" si="169"/>
        <v>0</v>
      </c>
      <c r="BE554" t="b">
        <f t="shared" si="170"/>
        <v>0</v>
      </c>
      <c r="BF554" t="b">
        <f t="shared" si="171"/>
        <v>0</v>
      </c>
      <c r="BG554" t="b">
        <f t="shared" si="172"/>
        <v>0</v>
      </c>
      <c r="BH554" t="b">
        <f t="shared" si="173"/>
        <v>0</v>
      </c>
      <c r="BI554" t="b">
        <f t="shared" si="174"/>
        <v>0</v>
      </c>
      <c r="BJ554" t="b">
        <f t="shared" si="175"/>
        <v>0</v>
      </c>
      <c r="BK554" t="b">
        <f t="shared" si="176"/>
        <v>0</v>
      </c>
      <c r="BL554" t="b">
        <f t="shared" si="177"/>
        <v>0</v>
      </c>
      <c r="BM554" t="b">
        <f t="shared" si="178"/>
        <v>0</v>
      </c>
      <c r="BN554" t="b">
        <f t="shared" si="179"/>
        <v>0</v>
      </c>
    </row>
    <row r="555" spans="2:66" ht="14.2" customHeight="1" x14ac:dyDescent="0.55000000000000004">
      <c r="B555" s="163"/>
      <c r="F555" s="152"/>
      <c r="G555" s="84">
        <v>10.199999999999999</v>
      </c>
      <c r="H555" s="83" t="s">
        <v>1342</v>
      </c>
      <c r="I555" s="152"/>
      <c r="AU555" t="b">
        <f t="shared" si="160"/>
        <v>0</v>
      </c>
      <c r="AV555" t="b">
        <f t="shared" si="161"/>
        <v>0</v>
      </c>
      <c r="AW555" t="b">
        <f t="shared" si="162"/>
        <v>0</v>
      </c>
      <c r="AX555" t="b">
        <f t="shared" si="163"/>
        <v>0</v>
      </c>
      <c r="AY555" t="b">
        <f t="shared" si="164"/>
        <v>0</v>
      </c>
      <c r="AZ555" t="b">
        <f t="shared" si="165"/>
        <v>0</v>
      </c>
      <c r="BA555" t="b">
        <f t="shared" si="166"/>
        <v>0</v>
      </c>
      <c r="BB555" t="b">
        <f t="shared" si="167"/>
        <v>0</v>
      </c>
      <c r="BC555" t="b">
        <f t="shared" si="168"/>
        <v>0</v>
      </c>
      <c r="BD555" t="b">
        <f t="shared" si="169"/>
        <v>0</v>
      </c>
      <c r="BE555" t="b">
        <f t="shared" si="170"/>
        <v>0</v>
      </c>
      <c r="BF555" t="b">
        <f t="shared" si="171"/>
        <v>0</v>
      </c>
      <c r="BG555" t="b">
        <f t="shared" si="172"/>
        <v>0</v>
      </c>
      <c r="BH555" t="b">
        <f t="shared" si="173"/>
        <v>0</v>
      </c>
      <c r="BI555" t="b">
        <f t="shared" si="174"/>
        <v>0</v>
      </c>
      <c r="BJ555" t="b">
        <f t="shared" si="175"/>
        <v>0</v>
      </c>
      <c r="BK555" t="b">
        <f t="shared" si="176"/>
        <v>0</v>
      </c>
      <c r="BL555" t="b">
        <f t="shared" si="177"/>
        <v>0</v>
      </c>
      <c r="BM555" t="b">
        <f t="shared" si="178"/>
        <v>0</v>
      </c>
      <c r="BN555" t="b">
        <f t="shared" si="179"/>
        <v>0</v>
      </c>
    </row>
    <row r="556" spans="2:66" ht="14.2" customHeight="1" x14ac:dyDescent="0.55000000000000004">
      <c r="B556" s="163" t="s">
        <v>1343</v>
      </c>
      <c r="F556" s="152" t="s">
        <v>1344</v>
      </c>
      <c r="G556" s="102">
        <v>6.1</v>
      </c>
      <c r="H556" s="83" t="s">
        <v>1345</v>
      </c>
      <c r="I556" s="152" t="s">
        <v>34</v>
      </c>
      <c r="J556" s="67" t="s">
        <v>1258</v>
      </c>
      <c r="AU556" t="b">
        <f t="shared" si="160"/>
        <v>0</v>
      </c>
      <c r="AV556" t="b">
        <f t="shared" si="161"/>
        <v>0</v>
      </c>
      <c r="AW556" t="b">
        <f t="shared" si="162"/>
        <v>0</v>
      </c>
      <c r="AX556" t="b">
        <f t="shared" si="163"/>
        <v>0</v>
      </c>
      <c r="AY556" t="b">
        <f t="shared" si="164"/>
        <v>0</v>
      </c>
      <c r="AZ556" t="b">
        <f t="shared" si="165"/>
        <v>0</v>
      </c>
      <c r="BA556" t="b">
        <f t="shared" si="166"/>
        <v>0</v>
      </c>
      <c r="BB556" t="b">
        <f t="shared" si="167"/>
        <v>0</v>
      </c>
      <c r="BC556" t="b">
        <f t="shared" si="168"/>
        <v>0</v>
      </c>
      <c r="BD556" t="b">
        <f t="shared" si="169"/>
        <v>0</v>
      </c>
      <c r="BE556" t="b">
        <f t="shared" si="170"/>
        <v>0</v>
      </c>
      <c r="BF556" t="b">
        <f t="shared" si="171"/>
        <v>0</v>
      </c>
      <c r="BG556" t="b">
        <f t="shared" si="172"/>
        <v>0</v>
      </c>
      <c r="BH556" t="b">
        <f t="shared" si="173"/>
        <v>0</v>
      </c>
      <c r="BI556" t="b">
        <f t="shared" si="174"/>
        <v>0</v>
      </c>
      <c r="BJ556" t="b">
        <f t="shared" si="175"/>
        <v>0</v>
      </c>
      <c r="BK556" t="b">
        <f t="shared" si="176"/>
        <v>0</v>
      </c>
      <c r="BL556" t="b">
        <f t="shared" si="177"/>
        <v>0</v>
      </c>
      <c r="BM556" t="b">
        <f t="shared" si="178"/>
        <v>0</v>
      </c>
      <c r="BN556" t="b">
        <f t="shared" si="179"/>
        <v>0</v>
      </c>
    </row>
    <row r="557" spans="2:66" ht="14.2" customHeight="1" x14ac:dyDescent="0.55000000000000004">
      <c r="B557" s="163"/>
      <c r="F557" s="152"/>
      <c r="G557" s="102">
        <v>7.1</v>
      </c>
      <c r="H557" s="83" t="s">
        <v>1346</v>
      </c>
      <c r="I557" s="152"/>
      <c r="J557" s="67" t="s">
        <v>113</v>
      </c>
      <c r="K557" t="s">
        <v>268</v>
      </c>
      <c r="AU557" t="b">
        <f t="shared" si="160"/>
        <v>0</v>
      </c>
      <c r="AV557" t="b">
        <f t="shared" si="161"/>
        <v>0</v>
      </c>
      <c r="AW557" t="b">
        <f t="shared" si="162"/>
        <v>0</v>
      </c>
      <c r="AX557" t="b">
        <f t="shared" si="163"/>
        <v>0</v>
      </c>
      <c r="AY557" t="b">
        <f t="shared" si="164"/>
        <v>0</v>
      </c>
      <c r="AZ557" t="b">
        <f t="shared" si="165"/>
        <v>0</v>
      </c>
      <c r="BA557" t="b">
        <f t="shared" si="166"/>
        <v>0</v>
      </c>
      <c r="BB557" t="b">
        <f t="shared" si="167"/>
        <v>0</v>
      </c>
      <c r="BC557" t="b">
        <f t="shared" si="168"/>
        <v>0</v>
      </c>
      <c r="BD557" t="b">
        <f t="shared" si="169"/>
        <v>0</v>
      </c>
      <c r="BE557" t="b">
        <f t="shared" si="170"/>
        <v>0</v>
      </c>
      <c r="BF557" t="b">
        <f t="shared" si="171"/>
        <v>0</v>
      </c>
      <c r="BG557" t="b">
        <f t="shared" si="172"/>
        <v>0</v>
      </c>
      <c r="BH557" t="b">
        <f t="shared" si="173"/>
        <v>0</v>
      </c>
      <c r="BI557" t="b">
        <f t="shared" si="174"/>
        <v>0</v>
      </c>
      <c r="BJ557" t="b">
        <f t="shared" si="175"/>
        <v>0</v>
      </c>
      <c r="BK557" t="b">
        <f t="shared" si="176"/>
        <v>0</v>
      </c>
      <c r="BL557" t="b">
        <f t="shared" si="177"/>
        <v>0</v>
      </c>
      <c r="BM557" t="b">
        <f t="shared" si="178"/>
        <v>0</v>
      </c>
      <c r="BN557" t="b">
        <f t="shared" si="179"/>
        <v>0</v>
      </c>
    </row>
    <row r="558" spans="2:66" ht="14.2" customHeight="1" x14ac:dyDescent="0.55000000000000004">
      <c r="B558" s="163"/>
      <c r="F558" s="152"/>
      <c r="G558" s="84">
        <v>8.1999999999999993</v>
      </c>
      <c r="H558" s="83" t="s">
        <v>1347</v>
      </c>
      <c r="I558" s="152"/>
      <c r="J558" s="67" t="s">
        <v>113</v>
      </c>
      <c r="AU558" t="b">
        <f t="shared" si="160"/>
        <v>0</v>
      </c>
      <c r="AV558" t="b">
        <f t="shared" si="161"/>
        <v>0</v>
      </c>
      <c r="AW558" t="b">
        <f t="shared" si="162"/>
        <v>0</v>
      </c>
      <c r="AX558" t="b">
        <f t="shared" si="163"/>
        <v>0</v>
      </c>
      <c r="AY558" t="b">
        <f t="shared" si="164"/>
        <v>0</v>
      </c>
      <c r="AZ558" t="b">
        <f t="shared" si="165"/>
        <v>0</v>
      </c>
      <c r="BA558" t="b">
        <f t="shared" si="166"/>
        <v>0</v>
      </c>
      <c r="BB558" t="b">
        <f t="shared" si="167"/>
        <v>0</v>
      </c>
      <c r="BC558" t="b">
        <f t="shared" si="168"/>
        <v>0</v>
      </c>
      <c r="BD558" t="b">
        <f t="shared" si="169"/>
        <v>0</v>
      </c>
      <c r="BE558" t="b">
        <f t="shared" si="170"/>
        <v>0</v>
      </c>
      <c r="BF558" t="b">
        <f t="shared" si="171"/>
        <v>0</v>
      </c>
      <c r="BG558" t="b">
        <f t="shared" si="172"/>
        <v>0</v>
      </c>
      <c r="BH558" t="b">
        <f t="shared" si="173"/>
        <v>0</v>
      </c>
      <c r="BI558" t="b">
        <f t="shared" si="174"/>
        <v>0</v>
      </c>
      <c r="BJ558" t="b">
        <f t="shared" si="175"/>
        <v>0</v>
      </c>
      <c r="BK558" t="b">
        <f t="shared" si="176"/>
        <v>0</v>
      </c>
      <c r="BL558" t="b">
        <f t="shared" si="177"/>
        <v>0</v>
      </c>
      <c r="BM558" t="b">
        <f t="shared" si="178"/>
        <v>0</v>
      </c>
      <c r="BN558" t="b">
        <f t="shared" si="179"/>
        <v>0</v>
      </c>
    </row>
    <row r="559" spans="2:66" ht="14.2" customHeight="1" x14ac:dyDescent="0.55000000000000004">
      <c r="B559" s="163"/>
      <c r="F559" s="152"/>
      <c r="G559" s="84">
        <v>8.3000000000000007</v>
      </c>
      <c r="H559" s="83" t="s">
        <v>1348</v>
      </c>
      <c r="I559" s="152"/>
      <c r="J559" s="67" t="s">
        <v>1258</v>
      </c>
      <c r="AU559" t="b">
        <f t="shared" si="160"/>
        <v>0</v>
      </c>
      <c r="AV559" t="b">
        <f t="shared" si="161"/>
        <v>0</v>
      </c>
      <c r="AW559" t="b">
        <f t="shared" si="162"/>
        <v>0</v>
      </c>
      <c r="AX559" t="b">
        <f t="shared" si="163"/>
        <v>0</v>
      </c>
      <c r="AY559" t="b">
        <f t="shared" si="164"/>
        <v>0</v>
      </c>
      <c r="AZ559" t="b">
        <f t="shared" si="165"/>
        <v>0</v>
      </c>
      <c r="BA559" t="b">
        <f t="shared" si="166"/>
        <v>0</v>
      </c>
      <c r="BB559" t="b">
        <f t="shared" si="167"/>
        <v>0</v>
      </c>
      <c r="BC559" t="b">
        <f t="shared" si="168"/>
        <v>0</v>
      </c>
      <c r="BD559" t="b">
        <f t="shared" si="169"/>
        <v>0</v>
      </c>
      <c r="BE559" t="b">
        <f t="shared" si="170"/>
        <v>0</v>
      </c>
      <c r="BF559" t="b">
        <f t="shared" si="171"/>
        <v>0</v>
      </c>
      <c r="BG559" t="b">
        <f t="shared" si="172"/>
        <v>0</v>
      </c>
      <c r="BH559" t="b">
        <f t="shared" si="173"/>
        <v>0</v>
      </c>
      <c r="BI559" t="b">
        <f t="shared" si="174"/>
        <v>0</v>
      </c>
      <c r="BJ559" t="b">
        <f t="shared" si="175"/>
        <v>0</v>
      </c>
      <c r="BK559" t="b">
        <f t="shared" si="176"/>
        <v>0</v>
      </c>
      <c r="BL559" t="b">
        <f t="shared" si="177"/>
        <v>0</v>
      </c>
      <c r="BM559" t="b">
        <f t="shared" si="178"/>
        <v>0</v>
      </c>
      <c r="BN559" t="b">
        <f t="shared" si="179"/>
        <v>0</v>
      </c>
    </row>
    <row r="560" spans="2:66" ht="14.2" customHeight="1" x14ac:dyDescent="0.55000000000000004">
      <c r="B560" s="163"/>
      <c r="F560" s="152"/>
      <c r="G560" s="102">
        <v>8.11</v>
      </c>
      <c r="H560" s="83" t="s">
        <v>1349</v>
      </c>
      <c r="I560" s="152"/>
      <c r="J560" s="67" t="s">
        <v>1350</v>
      </c>
      <c r="AU560" t="b">
        <f t="shared" si="160"/>
        <v>0</v>
      </c>
      <c r="AV560" t="b">
        <f t="shared" si="161"/>
        <v>0</v>
      </c>
      <c r="AW560" t="b">
        <f t="shared" si="162"/>
        <v>0</v>
      </c>
      <c r="AX560" t="b">
        <f t="shared" si="163"/>
        <v>0</v>
      </c>
      <c r="AY560" t="b">
        <f t="shared" si="164"/>
        <v>0</v>
      </c>
      <c r="AZ560" t="b">
        <f t="shared" si="165"/>
        <v>0</v>
      </c>
      <c r="BA560" t="b">
        <f t="shared" si="166"/>
        <v>0</v>
      </c>
      <c r="BB560" t="b">
        <f t="shared" si="167"/>
        <v>0</v>
      </c>
      <c r="BC560" t="b">
        <f t="shared" si="168"/>
        <v>0</v>
      </c>
      <c r="BD560" t="b">
        <f t="shared" si="169"/>
        <v>0</v>
      </c>
      <c r="BE560" t="b">
        <f t="shared" si="170"/>
        <v>0</v>
      </c>
      <c r="BF560" t="b">
        <f t="shared" si="171"/>
        <v>0</v>
      </c>
      <c r="BG560" t="b">
        <f t="shared" si="172"/>
        <v>0</v>
      </c>
      <c r="BH560" t="b">
        <f t="shared" si="173"/>
        <v>0</v>
      </c>
      <c r="BI560" t="b">
        <f t="shared" si="174"/>
        <v>0</v>
      </c>
      <c r="BJ560" t="b">
        <f t="shared" si="175"/>
        <v>0</v>
      </c>
      <c r="BK560" t="b">
        <f t="shared" si="176"/>
        <v>0</v>
      </c>
      <c r="BL560" t="b">
        <f t="shared" si="177"/>
        <v>0</v>
      </c>
      <c r="BM560" t="b">
        <f t="shared" si="178"/>
        <v>0</v>
      </c>
      <c r="BN560" t="b">
        <f t="shared" si="179"/>
        <v>0</v>
      </c>
    </row>
    <row r="561" spans="2:66" ht="14.2" customHeight="1" x14ac:dyDescent="0.55000000000000004">
      <c r="B561" s="163"/>
      <c r="F561" s="152"/>
      <c r="G561" s="102">
        <v>8.11</v>
      </c>
      <c r="H561" s="83" t="s">
        <v>1351</v>
      </c>
      <c r="I561" s="152"/>
      <c r="J561" s="67" t="s">
        <v>1350</v>
      </c>
      <c r="AU561" t="b">
        <f t="shared" si="160"/>
        <v>0</v>
      </c>
      <c r="AV561" t="b">
        <f t="shared" si="161"/>
        <v>0</v>
      </c>
      <c r="AW561" t="b">
        <f t="shared" si="162"/>
        <v>0</v>
      </c>
      <c r="AX561" t="b">
        <f t="shared" si="163"/>
        <v>0</v>
      </c>
      <c r="AY561" t="b">
        <f t="shared" si="164"/>
        <v>0</v>
      </c>
      <c r="AZ561" t="b">
        <f t="shared" si="165"/>
        <v>0</v>
      </c>
      <c r="BA561" t="b">
        <f t="shared" si="166"/>
        <v>0</v>
      </c>
      <c r="BB561" t="b">
        <f t="shared" si="167"/>
        <v>0</v>
      </c>
      <c r="BC561" t="b">
        <f t="shared" si="168"/>
        <v>0</v>
      </c>
      <c r="BD561" t="b">
        <f t="shared" si="169"/>
        <v>0</v>
      </c>
      <c r="BE561" t="b">
        <f t="shared" si="170"/>
        <v>0</v>
      </c>
      <c r="BF561" t="b">
        <f t="shared" si="171"/>
        <v>0</v>
      </c>
      <c r="BG561" t="b">
        <f t="shared" si="172"/>
        <v>0</v>
      </c>
      <c r="BH561" t="b">
        <f t="shared" si="173"/>
        <v>0</v>
      </c>
      <c r="BI561" t="b">
        <f t="shared" si="174"/>
        <v>0</v>
      </c>
      <c r="BJ561" t="b">
        <f t="shared" si="175"/>
        <v>0</v>
      </c>
      <c r="BK561" t="b">
        <f t="shared" si="176"/>
        <v>0</v>
      </c>
      <c r="BL561" t="b">
        <f t="shared" si="177"/>
        <v>0</v>
      </c>
      <c r="BM561" t="b">
        <f t="shared" si="178"/>
        <v>0</v>
      </c>
      <c r="BN561" t="b">
        <f t="shared" si="179"/>
        <v>0</v>
      </c>
    </row>
    <row r="562" spans="2:66" ht="14.2" customHeight="1" x14ac:dyDescent="0.55000000000000004">
      <c r="B562" s="170" t="s">
        <v>1352</v>
      </c>
      <c r="C562" s="36"/>
      <c r="D562" s="36"/>
      <c r="E562" s="36"/>
      <c r="F562" s="171" t="s">
        <v>1353</v>
      </c>
      <c r="G562" s="156">
        <v>4.0999999999999996</v>
      </c>
      <c r="H562" s="152" t="s">
        <v>1354</v>
      </c>
      <c r="I562" s="152" t="s">
        <v>34</v>
      </c>
      <c r="AU562" t="b">
        <f t="shared" si="160"/>
        <v>0</v>
      </c>
      <c r="AV562" t="b">
        <f t="shared" si="161"/>
        <v>0</v>
      </c>
      <c r="AW562" t="b">
        <f t="shared" si="162"/>
        <v>0</v>
      </c>
      <c r="AX562" t="b">
        <f t="shared" si="163"/>
        <v>0</v>
      </c>
      <c r="AY562" t="b">
        <f t="shared" si="164"/>
        <v>0</v>
      </c>
      <c r="AZ562" t="b">
        <f t="shared" si="165"/>
        <v>0</v>
      </c>
      <c r="BA562" t="b">
        <f t="shared" si="166"/>
        <v>0</v>
      </c>
      <c r="BB562" t="b">
        <f t="shared" si="167"/>
        <v>0</v>
      </c>
      <c r="BC562" t="b">
        <f t="shared" si="168"/>
        <v>0</v>
      </c>
      <c r="BD562" t="b">
        <f t="shared" si="169"/>
        <v>0</v>
      </c>
      <c r="BE562" t="b">
        <f t="shared" si="170"/>
        <v>0</v>
      </c>
      <c r="BF562" t="b">
        <f t="shared" si="171"/>
        <v>0</v>
      </c>
      <c r="BG562" t="b">
        <f t="shared" si="172"/>
        <v>0</v>
      </c>
      <c r="BH562" t="b">
        <f t="shared" si="173"/>
        <v>0</v>
      </c>
      <c r="BI562" t="b">
        <f t="shared" si="174"/>
        <v>0</v>
      </c>
      <c r="BJ562" t="b">
        <f t="shared" si="175"/>
        <v>0</v>
      </c>
      <c r="BK562" t="b">
        <f t="shared" si="176"/>
        <v>0</v>
      </c>
      <c r="BL562" t="b">
        <f t="shared" si="177"/>
        <v>0</v>
      </c>
      <c r="BM562" t="b">
        <f t="shared" si="178"/>
        <v>0</v>
      </c>
      <c r="BN562" t="b">
        <f t="shared" si="179"/>
        <v>0</v>
      </c>
    </row>
    <row r="563" spans="2:66" ht="14.2" customHeight="1" x14ac:dyDescent="0.55000000000000004">
      <c r="B563" s="170"/>
      <c r="C563" s="36"/>
      <c r="D563" s="36"/>
      <c r="E563" s="36"/>
      <c r="F563" s="171"/>
      <c r="G563" s="156"/>
      <c r="H563" s="152"/>
      <c r="I563" s="152"/>
      <c r="AU563" t="b">
        <f t="shared" si="160"/>
        <v>0</v>
      </c>
      <c r="AV563" t="b">
        <f t="shared" si="161"/>
        <v>0</v>
      </c>
      <c r="AW563" t="b">
        <f t="shared" si="162"/>
        <v>0</v>
      </c>
      <c r="AX563" t="b">
        <f t="shared" si="163"/>
        <v>0</v>
      </c>
      <c r="AY563" t="b">
        <f t="shared" si="164"/>
        <v>0</v>
      </c>
      <c r="AZ563" t="b">
        <f t="shared" si="165"/>
        <v>0</v>
      </c>
      <c r="BA563" t="b">
        <f t="shared" si="166"/>
        <v>0</v>
      </c>
      <c r="BB563" t="b">
        <f t="shared" si="167"/>
        <v>0</v>
      </c>
      <c r="BC563" t="b">
        <f t="shared" si="168"/>
        <v>0</v>
      </c>
      <c r="BD563" t="b">
        <f t="shared" si="169"/>
        <v>0</v>
      </c>
      <c r="BE563" t="b">
        <f t="shared" si="170"/>
        <v>0</v>
      </c>
      <c r="BF563" t="b">
        <f t="shared" si="171"/>
        <v>0</v>
      </c>
      <c r="BG563" t="b">
        <f t="shared" si="172"/>
        <v>0</v>
      </c>
      <c r="BH563" t="b">
        <f t="shared" si="173"/>
        <v>0</v>
      </c>
      <c r="BI563" t="b">
        <f t="shared" si="174"/>
        <v>0</v>
      </c>
      <c r="BJ563" t="b">
        <f t="shared" si="175"/>
        <v>0</v>
      </c>
      <c r="BK563" t="b">
        <f t="shared" si="176"/>
        <v>0</v>
      </c>
      <c r="BL563" t="b">
        <f t="shared" si="177"/>
        <v>0</v>
      </c>
      <c r="BM563" t="b">
        <f t="shared" si="178"/>
        <v>0</v>
      </c>
      <c r="BN563" t="b">
        <f t="shared" si="179"/>
        <v>0</v>
      </c>
    </row>
    <row r="564" spans="2:66" ht="14.2" customHeight="1" x14ac:dyDescent="0.55000000000000004">
      <c r="B564" s="36" t="s">
        <v>1355</v>
      </c>
      <c r="C564" s="36"/>
      <c r="D564" s="36"/>
      <c r="E564" s="36"/>
      <c r="F564" s="85" t="s">
        <v>1356</v>
      </c>
      <c r="G564" s="84">
        <v>6.9</v>
      </c>
      <c r="H564" s="83" t="s">
        <v>1357</v>
      </c>
      <c r="I564" s="83" t="s">
        <v>39</v>
      </c>
      <c r="J564" s="67" t="s">
        <v>113</v>
      </c>
      <c r="K564" s="83" t="s">
        <v>268</v>
      </c>
      <c r="AU564" t="b">
        <f t="shared" si="160"/>
        <v>0</v>
      </c>
      <c r="AV564" t="b">
        <f t="shared" si="161"/>
        <v>0</v>
      </c>
      <c r="AW564" t="b">
        <f t="shared" si="162"/>
        <v>0</v>
      </c>
      <c r="AX564" t="b">
        <f t="shared" si="163"/>
        <v>0</v>
      </c>
      <c r="AY564" t="b">
        <f t="shared" si="164"/>
        <v>0</v>
      </c>
      <c r="AZ564" t="b">
        <f t="shared" si="165"/>
        <v>0</v>
      </c>
      <c r="BA564" t="b">
        <f t="shared" si="166"/>
        <v>0</v>
      </c>
      <c r="BB564" t="b">
        <f t="shared" si="167"/>
        <v>0</v>
      </c>
      <c r="BC564" t="b">
        <f t="shared" si="168"/>
        <v>0</v>
      </c>
      <c r="BD564" t="b">
        <f t="shared" si="169"/>
        <v>0</v>
      </c>
      <c r="BE564" t="b">
        <f t="shared" si="170"/>
        <v>0</v>
      </c>
      <c r="BF564" t="b">
        <f t="shared" si="171"/>
        <v>0</v>
      </c>
      <c r="BG564" t="b">
        <f t="shared" si="172"/>
        <v>0</v>
      </c>
      <c r="BH564" t="b">
        <f t="shared" si="173"/>
        <v>0</v>
      </c>
      <c r="BI564" t="b">
        <f t="shared" si="174"/>
        <v>0</v>
      </c>
      <c r="BJ564" t="b">
        <f t="shared" si="175"/>
        <v>0</v>
      </c>
      <c r="BK564" t="b">
        <f t="shared" si="176"/>
        <v>0</v>
      </c>
      <c r="BL564" t="b">
        <f t="shared" si="177"/>
        <v>0</v>
      </c>
      <c r="BM564" t="b">
        <f t="shared" si="178"/>
        <v>0</v>
      </c>
      <c r="BN564" t="b">
        <f t="shared" si="179"/>
        <v>0</v>
      </c>
    </row>
    <row r="565" spans="2:66" ht="14.2" customHeight="1" x14ac:dyDescent="0.55000000000000004">
      <c r="B565" s="36" t="s">
        <v>1358</v>
      </c>
      <c r="C565" s="36"/>
      <c r="D565" s="36"/>
      <c r="E565" s="36"/>
      <c r="F565" s="85" t="s">
        <v>1359</v>
      </c>
      <c r="G565" s="102">
        <v>7.11</v>
      </c>
      <c r="H565" s="83" t="s">
        <v>1360</v>
      </c>
      <c r="I565" s="83" t="s">
        <v>34</v>
      </c>
      <c r="J565" s="67" t="s">
        <v>1361</v>
      </c>
      <c r="AU565" t="b">
        <f t="shared" si="160"/>
        <v>0</v>
      </c>
      <c r="AV565" t="b">
        <f t="shared" si="161"/>
        <v>0</v>
      </c>
      <c r="AW565" t="b">
        <f t="shared" si="162"/>
        <v>0</v>
      </c>
      <c r="AX565" t="b">
        <f t="shared" si="163"/>
        <v>0</v>
      </c>
      <c r="AY565" t="b">
        <f t="shared" si="164"/>
        <v>0</v>
      </c>
      <c r="AZ565" t="b">
        <f t="shared" si="165"/>
        <v>0</v>
      </c>
      <c r="BA565" t="b">
        <f t="shared" si="166"/>
        <v>0</v>
      </c>
      <c r="BB565" t="b">
        <f t="shared" si="167"/>
        <v>0</v>
      </c>
      <c r="BC565" t="b">
        <f t="shared" si="168"/>
        <v>0</v>
      </c>
      <c r="BD565" t="b">
        <f t="shared" si="169"/>
        <v>0</v>
      </c>
      <c r="BE565" t="b">
        <f t="shared" si="170"/>
        <v>0</v>
      </c>
      <c r="BF565" t="b">
        <f t="shared" si="171"/>
        <v>0</v>
      </c>
      <c r="BG565" t="b">
        <f t="shared" si="172"/>
        <v>0</v>
      </c>
      <c r="BH565" t="b">
        <f t="shared" si="173"/>
        <v>0</v>
      </c>
      <c r="BI565" t="b">
        <f t="shared" si="174"/>
        <v>0</v>
      </c>
      <c r="BJ565" t="b">
        <f t="shared" si="175"/>
        <v>0</v>
      </c>
      <c r="BK565" t="b">
        <f t="shared" si="176"/>
        <v>0</v>
      </c>
      <c r="BL565" t="b">
        <f t="shared" si="177"/>
        <v>0</v>
      </c>
      <c r="BM565" t="b">
        <f t="shared" si="178"/>
        <v>0</v>
      </c>
      <c r="BN565" t="b">
        <f t="shared" si="179"/>
        <v>0</v>
      </c>
    </row>
    <row r="566" spans="2:66" ht="14.2" customHeight="1" x14ac:dyDescent="0.55000000000000004">
      <c r="B566" s="163" t="s">
        <v>1362</v>
      </c>
      <c r="F566" s="152" t="s">
        <v>1363</v>
      </c>
      <c r="G566" s="84">
        <v>6.8</v>
      </c>
      <c r="H566" s="83" t="s">
        <v>1364</v>
      </c>
      <c r="I566" s="152" t="s">
        <v>34</v>
      </c>
      <c r="AU566" t="b">
        <f t="shared" si="160"/>
        <v>0</v>
      </c>
      <c r="AV566" t="b">
        <f t="shared" si="161"/>
        <v>0</v>
      </c>
      <c r="AW566" t="b">
        <f t="shared" si="162"/>
        <v>0</v>
      </c>
      <c r="AX566" t="b">
        <f t="shared" si="163"/>
        <v>0</v>
      </c>
      <c r="AY566" t="b">
        <f t="shared" si="164"/>
        <v>0</v>
      </c>
      <c r="AZ566" t="b">
        <f t="shared" si="165"/>
        <v>0</v>
      </c>
      <c r="BA566" t="b">
        <f t="shared" si="166"/>
        <v>0</v>
      </c>
      <c r="BB566" t="b">
        <f t="shared" si="167"/>
        <v>0</v>
      </c>
      <c r="BC566" t="b">
        <f t="shared" si="168"/>
        <v>0</v>
      </c>
      <c r="BD566" t="b">
        <f t="shared" si="169"/>
        <v>0</v>
      </c>
      <c r="BE566" t="b">
        <f t="shared" si="170"/>
        <v>0</v>
      </c>
      <c r="BF566" t="b">
        <f t="shared" si="171"/>
        <v>0</v>
      </c>
      <c r="BG566" t="b">
        <f t="shared" si="172"/>
        <v>0</v>
      </c>
      <c r="BH566" t="b">
        <f t="shared" si="173"/>
        <v>0</v>
      </c>
      <c r="BI566" t="b">
        <f t="shared" si="174"/>
        <v>0</v>
      </c>
      <c r="BJ566" t="b">
        <f t="shared" si="175"/>
        <v>0</v>
      </c>
      <c r="BK566" t="b">
        <f t="shared" si="176"/>
        <v>0</v>
      </c>
      <c r="BL566" t="b">
        <f t="shared" si="177"/>
        <v>0</v>
      </c>
      <c r="BM566" t="b">
        <f t="shared" si="178"/>
        <v>0</v>
      </c>
      <c r="BN566" t="b">
        <f t="shared" si="179"/>
        <v>0</v>
      </c>
    </row>
    <row r="567" spans="2:66" ht="14.2" customHeight="1" x14ac:dyDescent="0.55000000000000004">
      <c r="B567" s="163"/>
      <c r="F567" s="152"/>
      <c r="G567" s="84">
        <v>7.2</v>
      </c>
      <c r="H567" s="83" t="s">
        <v>507</v>
      </c>
      <c r="I567" s="152"/>
      <c r="AU567" t="b">
        <f t="shared" si="160"/>
        <v>0</v>
      </c>
      <c r="AV567" t="b">
        <f t="shared" si="161"/>
        <v>0</v>
      </c>
      <c r="AW567" t="b">
        <f t="shared" si="162"/>
        <v>0</v>
      </c>
      <c r="AX567" t="b">
        <f t="shared" si="163"/>
        <v>0</v>
      </c>
      <c r="AY567" t="b">
        <f t="shared" si="164"/>
        <v>0</v>
      </c>
      <c r="AZ567" t="b">
        <f t="shared" si="165"/>
        <v>0</v>
      </c>
      <c r="BA567" t="b">
        <f t="shared" si="166"/>
        <v>0</v>
      </c>
      <c r="BB567" t="b">
        <f t="shared" si="167"/>
        <v>0</v>
      </c>
      <c r="BC567" t="b">
        <f t="shared" si="168"/>
        <v>0</v>
      </c>
      <c r="BD567" t="b">
        <f t="shared" si="169"/>
        <v>0</v>
      </c>
      <c r="BE567" t="b">
        <f t="shared" si="170"/>
        <v>0</v>
      </c>
      <c r="BF567" t="b">
        <f t="shared" si="171"/>
        <v>0</v>
      </c>
      <c r="BG567" t="b">
        <f t="shared" si="172"/>
        <v>0</v>
      </c>
      <c r="BH567" t="b">
        <f t="shared" si="173"/>
        <v>0</v>
      </c>
      <c r="BI567" t="b">
        <f t="shared" si="174"/>
        <v>0</v>
      </c>
      <c r="BJ567" t="b">
        <f t="shared" si="175"/>
        <v>0</v>
      </c>
      <c r="BK567" t="b">
        <f t="shared" si="176"/>
        <v>0</v>
      </c>
      <c r="BL567" t="b">
        <f t="shared" si="177"/>
        <v>0</v>
      </c>
      <c r="BM567" t="b">
        <f t="shared" si="178"/>
        <v>0</v>
      </c>
      <c r="BN567" t="b">
        <f t="shared" si="179"/>
        <v>0</v>
      </c>
    </row>
    <row r="568" spans="2:66" ht="14.2" customHeight="1" x14ac:dyDescent="0.55000000000000004">
      <c r="B568" s="163"/>
      <c r="F568" s="152"/>
      <c r="G568" s="102">
        <v>7.1</v>
      </c>
      <c r="H568" s="83" t="s">
        <v>1185</v>
      </c>
      <c r="I568" s="152"/>
      <c r="AU568" t="b">
        <f t="shared" si="160"/>
        <v>0</v>
      </c>
      <c r="AV568" t="b">
        <f t="shared" si="161"/>
        <v>0</v>
      </c>
      <c r="AW568" t="b">
        <f t="shared" si="162"/>
        <v>0</v>
      </c>
      <c r="AX568" t="b">
        <f t="shared" si="163"/>
        <v>0</v>
      </c>
      <c r="AY568" t="b">
        <f t="shared" si="164"/>
        <v>0</v>
      </c>
      <c r="AZ568" t="b">
        <f t="shared" si="165"/>
        <v>0</v>
      </c>
      <c r="BA568" t="b">
        <f t="shared" si="166"/>
        <v>0</v>
      </c>
      <c r="BB568" t="b">
        <f t="shared" si="167"/>
        <v>0</v>
      </c>
      <c r="BC568" t="b">
        <f t="shared" si="168"/>
        <v>0</v>
      </c>
      <c r="BD568" t="b">
        <f t="shared" si="169"/>
        <v>0</v>
      </c>
      <c r="BE568" t="b">
        <f t="shared" si="170"/>
        <v>0</v>
      </c>
      <c r="BF568" t="b">
        <f t="shared" si="171"/>
        <v>0</v>
      </c>
      <c r="BG568" t="b">
        <f t="shared" si="172"/>
        <v>0</v>
      </c>
      <c r="BH568" t="b">
        <f t="shared" si="173"/>
        <v>0</v>
      </c>
      <c r="BI568" t="b">
        <f t="shared" si="174"/>
        <v>0</v>
      </c>
      <c r="BJ568" t="b">
        <f t="shared" si="175"/>
        <v>0</v>
      </c>
      <c r="BK568" t="b">
        <f t="shared" si="176"/>
        <v>0</v>
      </c>
      <c r="BL568" t="b">
        <f t="shared" si="177"/>
        <v>0</v>
      </c>
      <c r="BM568" t="b">
        <f t="shared" si="178"/>
        <v>0</v>
      </c>
      <c r="BN568" t="b">
        <f t="shared" si="179"/>
        <v>0</v>
      </c>
    </row>
    <row r="569" spans="2:66" ht="14.2" customHeight="1" x14ac:dyDescent="0.55000000000000004">
      <c r="B569" s="163"/>
      <c r="F569" s="152"/>
      <c r="G569" s="84">
        <v>8.4</v>
      </c>
      <c r="H569" s="83" t="s">
        <v>1365</v>
      </c>
      <c r="I569" s="152"/>
      <c r="AU569" t="b">
        <f t="shared" si="160"/>
        <v>0</v>
      </c>
      <c r="AV569" t="b">
        <f t="shared" si="161"/>
        <v>0</v>
      </c>
      <c r="AW569" t="b">
        <f t="shared" si="162"/>
        <v>0</v>
      </c>
      <c r="AX569" t="b">
        <f t="shared" si="163"/>
        <v>0</v>
      </c>
      <c r="AY569" t="b">
        <f t="shared" si="164"/>
        <v>0</v>
      </c>
      <c r="AZ569" t="b">
        <f t="shared" si="165"/>
        <v>0</v>
      </c>
      <c r="BA569" t="b">
        <f t="shared" si="166"/>
        <v>0</v>
      </c>
      <c r="BB569" t="b">
        <f t="shared" si="167"/>
        <v>0</v>
      </c>
      <c r="BC569" t="b">
        <f t="shared" si="168"/>
        <v>0</v>
      </c>
      <c r="BD569" t="b">
        <f t="shared" si="169"/>
        <v>0</v>
      </c>
      <c r="BE569" t="b">
        <f t="shared" si="170"/>
        <v>0</v>
      </c>
      <c r="BF569" t="b">
        <f t="shared" si="171"/>
        <v>0</v>
      </c>
      <c r="BG569" t="b">
        <f t="shared" si="172"/>
        <v>0</v>
      </c>
      <c r="BH569" t="b">
        <f t="shared" si="173"/>
        <v>0</v>
      </c>
      <c r="BI569" t="b">
        <f t="shared" si="174"/>
        <v>0</v>
      </c>
      <c r="BJ569" t="b">
        <f t="shared" si="175"/>
        <v>0</v>
      </c>
      <c r="BK569" t="b">
        <f t="shared" si="176"/>
        <v>0</v>
      </c>
      <c r="BL569" t="b">
        <f t="shared" si="177"/>
        <v>0</v>
      </c>
      <c r="BM569" t="b">
        <f t="shared" si="178"/>
        <v>0</v>
      </c>
      <c r="BN569" t="b">
        <f t="shared" si="179"/>
        <v>0</v>
      </c>
    </row>
    <row r="570" spans="2:66" ht="14.2" customHeight="1" x14ac:dyDescent="0.55000000000000004">
      <c r="B570" s="163"/>
      <c r="F570" s="152"/>
      <c r="G570" s="84">
        <v>9.5</v>
      </c>
      <c r="H570" s="83" t="s">
        <v>1366</v>
      </c>
      <c r="I570" s="152"/>
      <c r="AU570" t="b">
        <f t="shared" si="160"/>
        <v>0</v>
      </c>
      <c r="AV570" t="b">
        <f t="shared" si="161"/>
        <v>0</v>
      </c>
      <c r="AW570" t="b">
        <f t="shared" si="162"/>
        <v>0</v>
      </c>
      <c r="AX570" t="b">
        <f t="shared" si="163"/>
        <v>0</v>
      </c>
      <c r="AY570" t="b">
        <f t="shared" si="164"/>
        <v>0</v>
      </c>
      <c r="AZ570" t="b">
        <f t="shared" si="165"/>
        <v>0</v>
      </c>
      <c r="BA570" t="b">
        <f t="shared" si="166"/>
        <v>0</v>
      </c>
      <c r="BB570" t="b">
        <f t="shared" si="167"/>
        <v>0</v>
      </c>
      <c r="BC570" t="b">
        <f t="shared" si="168"/>
        <v>0</v>
      </c>
      <c r="BD570" t="b">
        <f t="shared" si="169"/>
        <v>0</v>
      </c>
      <c r="BE570" t="b">
        <f t="shared" si="170"/>
        <v>0</v>
      </c>
      <c r="BF570" t="b">
        <f t="shared" si="171"/>
        <v>0</v>
      </c>
      <c r="BG570" t="b">
        <f t="shared" si="172"/>
        <v>0</v>
      </c>
      <c r="BH570" t="b">
        <f t="shared" si="173"/>
        <v>0</v>
      </c>
      <c r="BI570" t="b">
        <f t="shared" si="174"/>
        <v>0</v>
      </c>
      <c r="BJ570" t="b">
        <f t="shared" si="175"/>
        <v>0</v>
      </c>
      <c r="BK570" t="b">
        <f t="shared" si="176"/>
        <v>0</v>
      </c>
      <c r="BL570" t="b">
        <f t="shared" si="177"/>
        <v>0</v>
      </c>
      <c r="BM570" t="b">
        <f t="shared" si="178"/>
        <v>0</v>
      </c>
      <c r="BN570" t="b">
        <f t="shared" si="179"/>
        <v>0</v>
      </c>
    </row>
    <row r="571" spans="2:66" ht="14.2" customHeight="1" x14ac:dyDescent="0.55000000000000004">
      <c r="B571" s="170" t="s">
        <v>1367</v>
      </c>
      <c r="C571" s="36"/>
      <c r="D571" s="36"/>
      <c r="E571" s="36"/>
      <c r="F571" s="171" t="s">
        <v>1368</v>
      </c>
      <c r="G571" s="102">
        <v>4.1100000000000003</v>
      </c>
      <c r="H571" s="83" t="s">
        <v>1369</v>
      </c>
      <c r="I571" s="152" t="s">
        <v>39</v>
      </c>
      <c r="J571" s="67" t="s">
        <v>113</v>
      </c>
      <c r="AU571" t="b">
        <f t="shared" si="160"/>
        <v>0</v>
      </c>
      <c r="AV571" t="b">
        <f t="shared" si="161"/>
        <v>0</v>
      </c>
      <c r="AW571" t="b">
        <f t="shared" si="162"/>
        <v>0</v>
      </c>
      <c r="AX571" t="b">
        <f t="shared" si="163"/>
        <v>0</v>
      </c>
      <c r="AY571" t="b">
        <f t="shared" si="164"/>
        <v>0</v>
      </c>
      <c r="AZ571" t="b">
        <f t="shared" si="165"/>
        <v>0</v>
      </c>
      <c r="BA571" t="b">
        <f t="shared" si="166"/>
        <v>0</v>
      </c>
      <c r="BB571" t="b">
        <f t="shared" si="167"/>
        <v>0</v>
      </c>
      <c r="BC571" t="b">
        <f t="shared" si="168"/>
        <v>0</v>
      </c>
      <c r="BD571" t="b">
        <f t="shared" si="169"/>
        <v>0</v>
      </c>
      <c r="BE571" t="b">
        <f t="shared" si="170"/>
        <v>0</v>
      </c>
      <c r="BF571" t="b">
        <f t="shared" si="171"/>
        <v>0</v>
      </c>
      <c r="BG571" t="b">
        <f t="shared" si="172"/>
        <v>0</v>
      </c>
      <c r="BH571" t="b">
        <f t="shared" si="173"/>
        <v>0</v>
      </c>
      <c r="BI571" t="b">
        <f t="shared" si="174"/>
        <v>0</v>
      </c>
      <c r="BJ571" t="b">
        <f t="shared" si="175"/>
        <v>0</v>
      </c>
      <c r="BK571" t="b">
        <f t="shared" si="176"/>
        <v>0</v>
      </c>
      <c r="BL571" t="b">
        <f t="shared" si="177"/>
        <v>0</v>
      </c>
      <c r="BM571" t="b">
        <f t="shared" si="178"/>
        <v>0</v>
      </c>
      <c r="BN571" t="b">
        <f t="shared" si="179"/>
        <v>0</v>
      </c>
    </row>
    <row r="572" spans="2:66" ht="14.2" customHeight="1" x14ac:dyDescent="0.55000000000000004">
      <c r="B572" s="170"/>
      <c r="C572" s="36"/>
      <c r="D572" s="36"/>
      <c r="E572" s="36"/>
      <c r="F572" s="171"/>
      <c r="G572" s="84">
        <v>5.5</v>
      </c>
      <c r="H572" s="83" t="s">
        <v>463</v>
      </c>
      <c r="I572" s="152"/>
      <c r="J572" s="67" t="s">
        <v>113</v>
      </c>
      <c r="K572" t="s">
        <v>268</v>
      </c>
      <c r="AU572" t="b">
        <f t="shared" si="160"/>
        <v>0</v>
      </c>
      <c r="AV572" t="b">
        <f t="shared" si="161"/>
        <v>0</v>
      </c>
      <c r="AW572" t="b">
        <f t="shared" si="162"/>
        <v>0</v>
      </c>
      <c r="AX572" t="b">
        <f t="shared" si="163"/>
        <v>0</v>
      </c>
      <c r="AY572" t="b">
        <f t="shared" si="164"/>
        <v>0</v>
      </c>
      <c r="AZ572" t="b">
        <f t="shared" si="165"/>
        <v>0</v>
      </c>
      <c r="BA572" t="b">
        <f t="shared" si="166"/>
        <v>0</v>
      </c>
      <c r="BB572" t="b">
        <f t="shared" si="167"/>
        <v>0</v>
      </c>
      <c r="BC572" t="b">
        <f t="shared" si="168"/>
        <v>0</v>
      </c>
      <c r="BD572" t="b">
        <f t="shared" si="169"/>
        <v>0</v>
      </c>
      <c r="BE572" t="b">
        <f t="shared" si="170"/>
        <v>0</v>
      </c>
      <c r="BF572" t="b">
        <f t="shared" si="171"/>
        <v>0</v>
      </c>
      <c r="BG572" t="b">
        <f t="shared" si="172"/>
        <v>0</v>
      </c>
      <c r="BH572" t="b">
        <f t="shared" si="173"/>
        <v>0</v>
      </c>
      <c r="BI572" t="b">
        <f t="shared" si="174"/>
        <v>0</v>
      </c>
      <c r="BJ572" t="b">
        <f t="shared" si="175"/>
        <v>0</v>
      </c>
      <c r="BK572" t="b">
        <f t="shared" si="176"/>
        <v>0</v>
      </c>
      <c r="BL572" t="b">
        <f t="shared" si="177"/>
        <v>0</v>
      </c>
      <c r="BM572" t="b">
        <f t="shared" si="178"/>
        <v>0</v>
      </c>
      <c r="BN572" t="b">
        <f t="shared" si="179"/>
        <v>0</v>
      </c>
    </row>
    <row r="573" spans="2:66" ht="14.2" customHeight="1" x14ac:dyDescent="0.55000000000000004">
      <c r="B573" s="36" t="s">
        <v>1370</v>
      </c>
      <c r="C573" s="36"/>
      <c r="D573" s="36"/>
      <c r="E573" s="36"/>
      <c r="F573" s="85" t="s">
        <v>1371</v>
      </c>
      <c r="G573" s="84">
        <v>4.8</v>
      </c>
      <c r="H573" s="83" t="s">
        <v>229</v>
      </c>
      <c r="I573" s="83" t="s">
        <v>39</v>
      </c>
      <c r="J573" s="67" t="s">
        <v>1258</v>
      </c>
      <c r="AU573" t="b">
        <f t="shared" si="160"/>
        <v>0</v>
      </c>
      <c r="AV573" t="b">
        <f t="shared" si="161"/>
        <v>0</v>
      </c>
      <c r="AW573" t="b">
        <f t="shared" si="162"/>
        <v>0</v>
      </c>
      <c r="AX573" t="b">
        <f t="shared" si="163"/>
        <v>0</v>
      </c>
      <c r="AY573" t="b">
        <f t="shared" si="164"/>
        <v>0</v>
      </c>
      <c r="AZ573" t="b">
        <f t="shared" si="165"/>
        <v>0</v>
      </c>
      <c r="BA573" t="b">
        <f t="shared" si="166"/>
        <v>0</v>
      </c>
      <c r="BB573" t="b">
        <f t="shared" si="167"/>
        <v>0</v>
      </c>
      <c r="BC573" t="b">
        <f t="shared" si="168"/>
        <v>0</v>
      </c>
      <c r="BD573" t="b">
        <f t="shared" si="169"/>
        <v>0</v>
      </c>
      <c r="BE573" t="b">
        <f t="shared" si="170"/>
        <v>0</v>
      </c>
      <c r="BF573" t="b">
        <f t="shared" si="171"/>
        <v>0</v>
      </c>
      <c r="BG573" t="b">
        <f t="shared" si="172"/>
        <v>0</v>
      </c>
      <c r="BH573" t="b">
        <f t="shared" si="173"/>
        <v>0</v>
      </c>
      <c r="BI573" t="b">
        <f t="shared" si="174"/>
        <v>0</v>
      </c>
      <c r="BJ573" t="b">
        <f t="shared" si="175"/>
        <v>0</v>
      </c>
      <c r="BK573" t="b">
        <f t="shared" si="176"/>
        <v>0</v>
      </c>
      <c r="BL573" t="b">
        <f t="shared" si="177"/>
        <v>0</v>
      </c>
      <c r="BM573" t="b">
        <f t="shared" si="178"/>
        <v>0</v>
      </c>
      <c r="BN573" t="b">
        <f t="shared" si="179"/>
        <v>0</v>
      </c>
    </row>
    <row r="574" spans="2:66" ht="14.2" customHeight="1" x14ac:dyDescent="0.55000000000000004">
      <c r="B574" s="163" t="s">
        <v>1372</v>
      </c>
      <c r="F574" s="152" t="s">
        <v>1373</v>
      </c>
      <c r="G574" s="84">
        <v>9.8000000000000007</v>
      </c>
      <c r="H574" s="83" t="s">
        <v>1374</v>
      </c>
      <c r="I574" s="152" t="s">
        <v>39</v>
      </c>
      <c r="K574" t="s">
        <v>268</v>
      </c>
      <c r="AU574" t="b">
        <f t="shared" si="160"/>
        <v>0</v>
      </c>
      <c r="AV574" t="b">
        <f t="shared" si="161"/>
        <v>0</v>
      </c>
      <c r="AW574" t="b">
        <f t="shared" si="162"/>
        <v>0</v>
      </c>
      <c r="AX574" t="b">
        <f t="shared" si="163"/>
        <v>0</v>
      </c>
      <c r="AY574" t="b">
        <f t="shared" si="164"/>
        <v>0</v>
      </c>
      <c r="AZ574" t="b">
        <f t="shared" si="165"/>
        <v>0</v>
      </c>
      <c r="BA574" t="b">
        <f t="shared" si="166"/>
        <v>0</v>
      </c>
      <c r="BB574" t="b">
        <f t="shared" si="167"/>
        <v>0</v>
      </c>
      <c r="BC574" t="b">
        <f t="shared" si="168"/>
        <v>0</v>
      </c>
      <c r="BD574" t="b">
        <f t="shared" si="169"/>
        <v>0</v>
      </c>
      <c r="BE574" t="b">
        <f t="shared" si="170"/>
        <v>0</v>
      </c>
      <c r="BF574" t="b">
        <f t="shared" si="171"/>
        <v>0</v>
      </c>
      <c r="BG574" t="b">
        <f t="shared" si="172"/>
        <v>0</v>
      </c>
      <c r="BH574" t="b">
        <f t="shared" si="173"/>
        <v>0</v>
      </c>
      <c r="BI574" t="b">
        <f t="shared" si="174"/>
        <v>0</v>
      </c>
      <c r="BJ574" t="b">
        <f t="shared" si="175"/>
        <v>0</v>
      </c>
      <c r="BK574" t="b">
        <f t="shared" si="176"/>
        <v>0</v>
      </c>
      <c r="BL574" t="b">
        <f t="shared" si="177"/>
        <v>0</v>
      </c>
      <c r="BM574" t="b">
        <f t="shared" si="178"/>
        <v>0</v>
      </c>
      <c r="BN574" t="b">
        <f t="shared" si="179"/>
        <v>0</v>
      </c>
    </row>
    <row r="575" spans="2:66" ht="14.2" customHeight="1" x14ac:dyDescent="0.55000000000000004">
      <c r="B575" s="163"/>
      <c r="F575" s="152"/>
      <c r="G575" s="84">
        <v>9.1999999999999993</v>
      </c>
      <c r="H575" s="83" t="s">
        <v>1375</v>
      </c>
      <c r="I575" s="152"/>
      <c r="AU575" t="b">
        <f t="shared" si="160"/>
        <v>0</v>
      </c>
      <c r="AV575" t="b">
        <f t="shared" si="161"/>
        <v>0</v>
      </c>
      <c r="AW575" t="b">
        <f t="shared" si="162"/>
        <v>0</v>
      </c>
      <c r="AX575" t="b">
        <f t="shared" si="163"/>
        <v>0</v>
      </c>
      <c r="AY575" t="b">
        <f t="shared" si="164"/>
        <v>0</v>
      </c>
      <c r="AZ575" t="b">
        <f t="shared" si="165"/>
        <v>0</v>
      </c>
      <c r="BA575" t="b">
        <f t="shared" si="166"/>
        <v>0</v>
      </c>
      <c r="BB575" t="b">
        <f t="shared" si="167"/>
        <v>0</v>
      </c>
      <c r="BC575" t="b">
        <f t="shared" si="168"/>
        <v>0</v>
      </c>
      <c r="BD575" t="b">
        <f t="shared" si="169"/>
        <v>0</v>
      </c>
      <c r="BE575" t="b">
        <f t="shared" si="170"/>
        <v>0</v>
      </c>
      <c r="BF575" t="b">
        <f t="shared" si="171"/>
        <v>0</v>
      </c>
      <c r="BG575" t="b">
        <f t="shared" si="172"/>
        <v>0</v>
      </c>
      <c r="BH575" t="b">
        <f t="shared" si="173"/>
        <v>0</v>
      </c>
      <c r="BI575" t="b">
        <f t="shared" si="174"/>
        <v>0</v>
      </c>
      <c r="BJ575" t="b">
        <f t="shared" si="175"/>
        <v>0</v>
      </c>
      <c r="BK575" t="b">
        <f t="shared" si="176"/>
        <v>0</v>
      </c>
      <c r="BL575" t="b">
        <f t="shared" si="177"/>
        <v>0</v>
      </c>
      <c r="BM575" t="b">
        <f t="shared" si="178"/>
        <v>0</v>
      </c>
      <c r="BN575" t="b">
        <f t="shared" si="179"/>
        <v>0</v>
      </c>
    </row>
    <row r="576" spans="2:66" ht="14.2" customHeight="1" x14ac:dyDescent="0.55000000000000004">
      <c r="B576" s="163"/>
      <c r="F576" s="152"/>
      <c r="G576" s="84">
        <v>9.3000000000000007</v>
      </c>
      <c r="H576" s="83" t="s">
        <v>1376</v>
      </c>
      <c r="I576" s="152"/>
      <c r="J576" s="67" t="s">
        <v>113</v>
      </c>
      <c r="AU576" t="b">
        <f t="shared" si="160"/>
        <v>0</v>
      </c>
      <c r="AV576" t="b">
        <f t="shared" si="161"/>
        <v>0</v>
      </c>
      <c r="AW576" t="b">
        <f t="shared" si="162"/>
        <v>0</v>
      </c>
      <c r="AX576" t="b">
        <f t="shared" si="163"/>
        <v>0</v>
      </c>
      <c r="AY576" t="b">
        <f t="shared" si="164"/>
        <v>0</v>
      </c>
      <c r="AZ576" t="b">
        <f t="shared" si="165"/>
        <v>0</v>
      </c>
      <c r="BA576" t="b">
        <f t="shared" si="166"/>
        <v>0</v>
      </c>
      <c r="BB576" t="b">
        <f t="shared" si="167"/>
        <v>0</v>
      </c>
      <c r="BC576" t="b">
        <f t="shared" si="168"/>
        <v>0</v>
      </c>
      <c r="BD576" t="b">
        <f t="shared" si="169"/>
        <v>0</v>
      </c>
      <c r="BE576" t="b">
        <f t="shared" si="170"/>
        <v>0</v>
      </c>
      <c r="BF576" t="b">
        <f t="shared" si="171"/>
        <v>0</v>
      </c>
      <c r="BG576" t="b">
        <f t="shared" si="172"/>
        <v>0</v>
      </c>
      <c r="BH576" t="b">
        <f t="shared" si="173"/>
        <v>0</v>
      </c>
      <c r="BI576" t="b">
        <f t="shared" si="174"/>
        <v>0</v>
      </c>
      <c r="BJ576" t="b">
        <f t="shared" si="175"/>
        <v>0</v>
      </c>
      <c r="BK576" t="b">
        <f t="shared" si="176"/>
        <v>0</v>
      </c>
      <c r="BL576" t="b">
        <f t="shared" si="177"/>
        <v>0</v>
      </c>
      <c r="BM576" t="b">
        <f t="shared" si="178"/>
        <v>0</v>
      </c>
      <c r="BN576" t="b">
        <f t="shared" si="179"/>
        <v>0</v>
      </c>
    </row>
    <row r="577" spans="2:66" ht="14.2" customHeight="1" x14ac:dyDescent="0.55000000000000004">
      <c r="B577" s="163"/>
      <c r="F577" s="152"/>
      <c r="G577" s="84">
        <v>9.9</v>
      </c>
      <c r="H577" s="83" t="s">
        <v>1377</v>
      </c>
      <c r="I577" s="152"/>
      <c r="K577" t="s">
        <v>268</v>
      </c>
      <c r="AU577" t="b">
        <f t="shared" si="160"/>
        <v>0</v>
      </c>
      <c r="AV577" t="b">
        <f t="shared" si="161"/>
        <v>0</v>
      </c>
      <c r="AW577" t="b">
        <f t="shared" si="162"/>
        <v>0</v>
      </c>
      <c r="AX577" t="b">
        <f t="shared" si="163"/>
        <v>0</v>
      </c>
      <c r="AY577" t="b">
        <f t="shared" si="164"/>
        <v>0</v>
      </c>
      <c r="AZ577" t="b">
        <f t="shared" si="165"/>
        <v>0</v>
      </c>
      <c r="BA577" t="b">
        <f t="shared" si="166"/>
        <v>0</v>
      </c>
      <c r="BB577" t="b">
        <f t="shared" si="167"/>
        <v>0</v>
      </c>
      <c r="BC577" t="b">
        <f t="shared" si="168"/>
        <v>0</v>
      </c>
      <c r="BD577" t="b">
        <f t="shared" si="169"/>
        <v>0</v>
      </c>
      <c r="BE577" t="b">
        <f t="shared" si="170"/>
        <v>0</v>
      </c>
      <c r="BF577" t="b">
        <f t="shared" si="171"/>
        <v>0</v>
      </c>
      <c r="BG577" t="b">
        <f t="shared" si="172"/>
        <v>0</v>
      </c>
      <c r="BH577" t="b">
        <f t="shared" si="173"/>
        <v>0</v>
      </c>
      <c r="BI577" t="b">
        <f t="shared" si="174"/>
        <v>0</v>
      </c>
      <c r="BJ577" t="b">
        <f t="shared" si="175"/>
        <v>0</v>
      </c>
      <c r="BK577" t="b">
        <f t="shared" si="176"/>
        <v>0</v>
      </c>
      <c r="BL577" t="b">
        <f t="shared" si="177"/>
        <v>0</v>
      </c>
      <c r="BM577" t="b">
        <f t="shared" si="178"/>
        <v>0</v>
      </c>
      <c r="BN577" t="b">
        <f t="shared" si="179"/>
        <v>0</v>
      </c>
    </row>
    <row r="578" spans="2:66" ht="14.2" customHeight="1" x14ac:dyDescent="0.55000000000000004">
      <c r="B578" s="163"/>
      <c r="F578" s="152"/>
      <c r="G578" s="82">
        <v>10</v>
      </c>
      <c r="H578" s="83" t="s">
        <v>757</v>
      </c>
      <c r="I578" s="152"/>
      <c r="K578" t="s">
        <v>268</v>
      </c>
      <c r="AU578" t="b">
        <f t="shared" si="160"/>
        <v>0</v>
      </c>
      <c r="AV578" t="b">
        <f t="shared" si="161"/>
        <v>0</v>
      </c>
      <c r="AW578" t="b">
        <f t="shared" si="162"/>
        <v>0</v>
      </c>
      <c r="AX578" t="b">
        <f t="shared" si="163"/>
        <v>0</v>
      </c>
      <c r="AY578" t="b">
        <f t="shared" si="164"/>
        <v>0</v>
      </c>
      <c r="AZ578" t="b">
        <f t="shared" si="165"/>
        <v>0</v>
      </c>
      <c r="BA578" t="b">
        <f t="shared" si="166"/>
        <v>0</v>
      </c>
      <c r="BB578" t="b">
        <f t="shared" si="167"/>
        <v>0</v>
      </c>
      <c r="BC578" t="b">
        <f t="shared" si="168"/>
        <v>0</v>
      </c>
      <c r="BD578" t="b">
        <f t="shared" si="169"/>
        <v>0</v>
      </c>
      <c r="BE578" t="b">
        <f t="shared" si="170"/>
        <v>0</v>
      </c>
      <c r="BF578" t="b">
        <f t="shared" si="171"/>
        <v>0</v>
      </c>
      <c r="BG578" t="b">
        <f t="shared" si="172"/>
        <v>0</v>
      </c>
      <c r="BH578" t="b">
        <f t="shared" si="173"/>
        <v>0</v>
      </c>
      <c r="BI578" t="b">
        <f t="shared" si="174"/>
        <v>0</v>
      </c>
      <c r="BJ578" t="b">
        <f t="shared" si="175"/>
        <v>0</v>
      </c>
      <c r="BK578" t="b">
        <f t="shared" si="176"/>
        <v>0</v>
      </c>
      <c r="BL578" t="b">
        <f t="shared" si="177"/>
        <v>0</v>
      </c>
      <c r="BM578" t="b">
        <f t="shared" si="178"/>
        <v>0</v>
      </c>
      <c r="BN578" t="b">
        <f t="shared" si="179"/>
        <v>0</v>
      </c>
    </row>
    <row r="579" spans="2:66" ht="14.2" customHeight="1" x14ac:dyDescent="0.55000000000000004">
      <c r="B579" s="163"/>
      <c r="F579" s="152"/>
      <c r="G579" s="82">
        <v>12</v>
      </c>
      <c r="H579" s="83" t="s">
        <v>1378</v>
      </c>
      <c r="I579" s="152"/>
      <c r="K579" t="s">
        <v>268</v>
      </c>
      <c r="AU579" t="b">
        <f t="shared" si="160"/>
        <v>0</v>
      </c>
      <c r="AV579" t="b">
        <f t="shared" si="161"/>
        <v>0</v>
      </c>
      <c r="AW579" t="b">
        <f t="shared" si="162"/>
        <v>0</v>
      </c>
      <c r="AX579" t="b">
        <f t="shared" si="163"/>
        <v>0</v>
      </c>
      <c r="AY579" t="b">
        <f t="shared" si="164"/>
        <v>0</v>
      </c>
      <c r="AZ579" t="b">
        <f t="shared" si="165"/>
        <v>0</v>
      </c>
      <c r="BA579" t="b">
        <f t="shared" si="166"/>
        <v>0</v>
      </c>
      <c r="BB579" t="b">
        <f t="shared" si="167"/>
        <v>0</v>
      </c>
      <c r="BC579" t="b">
        <f t="shared" si="168"/>
        <v>0</v>
      </c>
      <c r="BD579" t="b">
        <f t="shared" si="169"/>
        <v>0</v>
      </c>
      <c r="BE579" t="b">
        <f t="shared" si="170"/>
        <v>0</v>
      </c>
      <c r="BF579" t="b">
        <f t="shared" si="171"/>
        <v>0</v>
      </c>
      <c r="BG579" t="b">
        <f t="shared" si="172"/>
        <v>0</v>
      </c>
      <c r="BH579" t="b">
        <f t="shared" si="173"/>
        <v>0</v>
      </c>
      <c r="BI579" t="b">
        <f t="shared" si="174"/>
        <v>0</v>
      </c>
      <c r="BJ579" t="b">
        <f t="shared" si="175"/>
        <v>0</v>
      </c>
      <c r="BK579" t="b">
        <f t="shared" si="176"/>
        <v>0</v>
      </c>
      <c r="BL579" t="b">
        <f t="shared" si="177"/>
        <v>0</v>
      </c>
      <c r="BM579" t="b">
        <f t="shared" si="178"/>
        <v>0</v>
      </c>
      <c r="BN579" t="b">
        <f t="shared" si="179"/>
        <v>0</v>
      </c>
    </row>
    <row r="580" spans="2:66" ht="14.2" customHeight="1" x14ac:dyDescent="0.55000000000000004">
      <c r="B580" s="163" t="s">
        <v>1379</v>
      </c>
      <c r="F580" s="152" t="s">
        <v>1380</v>
      </c>
      <c r="G580" s="84">
        <v>6.3</v>
      </c>
      <c r="H580" s="83" t="s">
        <v>1381</v>
      </c>
      <c r="I580" s="152" t="s">
        <v>34</v>
      </c>
      <c r="J580" s="67" t="s">
        <v>1258</v>
      </c>
      <c r="AU580" t="b">
        <f t="shared" si="160"/>
        <v>0</v>
      </c>
      <c r="AV580" t="b">
        <f t="shared" si="161"/>
        <v>0</v>
      </c>
      <c r="AW580" t="b">
        <f t="shared" si="162"/>
        <v>0</v>
      </c>
      <c r="AX580" t="b">
        <f t="shared" si="163"/>
        <v>0</v>
      </c>
      <c r="AY580" t="b">
        <f t="shared" si="164"/>
        <v>0</v>
      </c>
      <c r="AZ580" t="b">
        <f t="shared" si="165"/>
        <v>0</v>
      </c>
      <c r="BA580" t="b">
        <f t="shared" si="166"/>
        <v>0</v>
      </c>
      <c r="BB580" t="b">
        <f t="shared" si="167"/>
        <v>0</v>
      </c>
      <c r="BC580" t="b">
        <f t="shared" si="168"/>
        <v>0</v>
      </c>
      <c r="BD580" t="b">
        <f t="shared" si="169"/>
        <v>0</v>
      </c>
      <c r="BE580" t="b">
        <f t="shared" si="170"/>
        <v>0</v>
      </c>
      <c r="BF580" t="b">
        <f t="shared" si="171"/>
        <v>0</v>
      </c>
      <c r="BG580" t="b">
        <f t="shared" si="172"/>
        <v>0</v>
      </c>
      <c r="BH580" t="b">
        <f t="shared" si="173"/>
        <v>0</v>
      </c>
      <c r="BI580" t="b">
        <f t="shared" si="174"/>
        <v>0</v>
      </c>
      <c r="BJ580" t="b">
        <f t="shared" si="175"/>
        <v>0</v>
      </c>
      <c r="BK580" t="b">
        <f t="shared" si="176"/>
        <v>0</v>
      </c>
      <c r="BL580" t="b">
        <f t="shared" si="177"/>
        <v>0</v>
      </c>
      <c r="BM580" t="b">
        <f t="shared" si="178"/>
        <v>0</v>
      </c>
      <c r="BN580" t="b">
        <f t="shared" si="179"/>
        <v>0</v>
      </c>
    </row>
    <row r="581" spans="2:66" ht="14.2" customHeight="1" x14ac:dyDescent="0.55000000000000004">
      <c r="B581" s="163"/>
      <c r="F581" s="152"/>
      <c r="G581" s="84">
        <v>6.9</v>
      </c>
      <c r="H581" s="83" t="s">
        <v>438</v>
      </c>
      <c r="I581" s="152"/>
      <c r="J581" s="83"/>
      <c r="AU581" t="b">
        <f t="shared" si="160"/>
        <v>0</v>
      </c>
      <c r="AV581" t="b">
        <f t="shared" si="161"/>
        <v>0</v>
      </c>
      <c r="AW581" t="b">
        <f t="shared" si="162"/>
        <v>0</v>
      </c>
      <c r="AX581" t="b">
        <f t="shared" si="163"/>
        <v>0</v>
      </c>
      <c r="AY581" t="b">
        <f t="shared" si="164"/>
        <v>0</v>
      </c>
      <c r="AZ581" t="b">
        <f t="shared" si="165"/>
        <v>0</v>
      </c>
      <c r="BA581" t="b">
        <f t="shared" si="166"/>
        <v>0</v>
      </c>
      <c r="BB581" t="b">
        <f t="shared" si="167"/>
        <v>0</v>
      </c>
      <c r="BC581" t="b">
        <f t="shared" si="168"/>
        <v>0</v>
      </c>
      <c r="BD581" t="b">
        <f t="shared" si="169"/>
        <v>0</v>
      </c>
      <c r="BE581" t="b">
        <f t="shared" si="170"/>
        <v>0</v>
      </c>
      <c r="BF581" t="b">
        <f t="shared" si="171"/>
        <v>0</v>
      </c>
      <c r="BG581" t="b">
        <f t="shared" si="172"/>
        <v>0</v>
      </c>
      <c r="BH581" t="b">
        <f t="shared" si="173"/>
        <v>0</v>
      </c>
      <c r="BI581" t="b">
        <f t="shared" si="174"/>
        <v>0</v>
      </c>
      <c r="BJ581" t="b">
        <f t="shared" si="175"/>
        <v>0</v>
      </c>
      <c r="BK581" t="b">
        <f t="shared" si="176"/>
        <v>0</v>
      </c>
      <c r="BL581" t="b">
        <f t="shared" si="177"/>
        <v>0</v>
      </c>
      <c r="BM581" t="b">
        <f t="shared" si="178"/>
        <v>0</v>
      </c>
      <c r="BN581" t="b">
        <f t="shared" si="179"/>
        <v>0</v>
      </c>
    </row>
    <row r="582" spans="2:66" ht="14.2" customHeight="1" x14ac:dyDescent="0.55000000000000004">
      <c r="B582" s="163"/>
      <c r="F582" s="152"/>
      <c r="G582" s="102">
        <v>8.11</v>
      </c>
      <c r="H582" s="83" t="s">
        <v>1382</v>
      </c>
      <c r="I582" s="152"/>
      <c r="J582" s="83"/>
      <c r="AU582" t="b">
        <f t="shared" ref="AU582:AU641" si="180">IF(OR(M582="D-53", M582="53-D"), V582, IF(OR(N582="D-53", N582="53-D"), W582, IF(OR(O582="D-53", O582="53-D"), X582, IF(OR(P582="D-53", P582="53-D"), Y582, IF(OR(Q582="D-53", Q582="53-D"), Z582, IF(OR(R582="D-53", R582="53-D"), AA582, IF(OR(S582="D-53", S582="53-D"), AB582, IF(OR(T582="D-53", T582="53-D"), AC582, IF(OR(U582="D-53", U582="53-D"), AD582)))))))))</f>
        <v>0</v>
      </c>
      <c r="AV582" t="b">
        <f t="shared" ref="AV582:AV641" si="181">IF(OR(M582="M-54", M582="54-M"), V582, IF(OR(N582="M-54", N582="54-M"), W582, IF(OR(O582="M-54", O582="54-M"), X582, IF(OR(P582="M-54", P582="54-M"), Y582, IF(OR(Q582="M-54", Q582="54-M"), Z582, IF(OR(R582="M-54", R582="54-M"), AA582, IF(OR(S582="M-54", S582="54-M"), AB582, IF(OR(T582="M-54", T582="54-M"), AC582, IF(OR(U582="M-54", U582="54-M"), AD582)))))))))</f>
        <v>0</v>
      </c>
      <c r="AW582" t="b">
        <f t="shared" ref="AW582:AW645" si="182">IF(OR(M582="D-54", M582="54-D"), V582, IF(OR(N582="D-54", N582="54-D"), W582, IF(OR(O582="D-54", O582="54-D"), X582, IF(OR(P582="D-54", P582="54-D"), Y582, IF(OR(Q582="D-54", Q582="54-D"), Z582, IF(OR(R582="D-54", R582="54-D"), AA582, IF(OR(S582="D-54", S582="54-D"), AB582, IF(OR(T582="D-54", T582="54-D"), AC582, IF(OR(U582="D-54", U582="54-D"), AD582)))))))))</f>
        <v>0</v>
      </c>
      <c r="AX582" t="b">
        <f t="shared" ref="AX582:AX645" si="183">IF(OR(M582="M-55", M582="55-M"), V582, IF(OR(N582="M-55", N582="55-M"), W582, IF(OR(O582="M-55", O582="55-M"), X582, IF(OR(P582="M-55", P582="55-M"), Y582, IF(OR(Q582="M-55", Q582="55-M"), Z582, IF(OR(R582="M-55", R582="55-M"), AA582, IF(OR(S582="M-55", S582="55-M"), AB582, IF(OR(T582="M-55", T582="55-M"), AC582, IF(OR(U582="M-55", U582="55-M"), AD582)))))))))</f>
        <v>0</v>
      </c>
      <c r="AY582" t="b">
        <f t="shared" ref="AY582:AY645" si="184">IF(OR(M582="D-55", M582="55-D"), V582, IF(OR(N582="D-55", N582="55-D"), W582, IF(OR(O582="D-55", O582="55-D"), X582, IF(OR(P582="D-55", P582="55-D"), Y582, IF(OR(Q582="D-55", Q582="55-D"), Z582, IF(OR(R582="D-55", R582="55-D"), AA582, IF(OR(S582="D-55", S582="55-D"), AB582, IF(OR(T582="D-55", T582="55-D"), AC582, IF(OR(U582="D-55", U582="55-D"), AD582)))))))))</f>
        <v>0</v>
      </c>
      <c r="AZ582" t="b">
        <f t="shared" ref="AZ582:AZ645" si="185">IF(OR(M582="D-63", M582="63-D"), V582, IF(OR(N582="D-63", N582="63-D"), W582, IF(OR(O582="D-63", O582="63-D"), X582, IF(OR(P582="D-63", P582="63-D"), Y582, IF(OR(Q582="D-63", Q582="63-D"), Z582, IF(OR(R582="D-63", R582="63-D"), AA582, IF(OR(S582="D-63", S582="63-D"), AB582, IF(OR(T582="D-63", T582="63-D"), AC582, IF(OR(U582="D-63", U582="63-D"), AD582)))))))))</f>
        <v>0</v>
      </c>
      <c r="BA582" t="b">
        <f t="shared" ref="BA582:BA645" si="186">IF(OR(M582="M-64", M582="64-M"), V582, IF(OR(N582="M-64", N582="64-M"), W582, IF(OR(O582="M-64", O582="64-M"), X582, IF(OR(P582="M-64", P582="64-M"), Y582, IF(OR(Q582="M-64", Q582="64-M"), Z582, IF(OR(R582="M-64", R582="64-M"), AA582, IF(OR(S582="M-64", S582="64-M"), AB582, IF(OR(T582="M-64", T582="64-M"), AC582, IF(OR(U582="M-64", U582="64-M"), AD582)))))))))</f>
        <v>0</v>
      </c>
      <c r="BB582" t="b">
        <f t="shared" ref="BB582:BB645" si="187">IF(OR(M582="D-64", M582="64-D"), V582, IF(OR(N582="D-64", N582="64-D"), W582, IF(OR(O582="D-64", O582="64-D"), X582, IF(OR(P582="D-64", P582="64-D"), Y582, IF(OR(Q582="D-64", Q582="64-D"), Z582, IF(OR(R582="D-64", R582="64-D"), AA582, IF(OR(S582="D-64", S582="64-D"), AB582, IF(OR(T582="D-64", T582="64-D"), AC582, IF(OR(U582="D-64", U582="64-D"), AD582)))))))))</f>
        <v>0</v>
      </c>
      <c r="BC582" t="b">
        <f t="shared" ref="BC582:BC645" si="188">IF(OR(M582="M-65", M582="65-M"), V582, IF(OR(N582="M-65", N582="65-M"), W582, IF(OR(O582="M-65", O582="65-M"), X582, IF(OR(P582="M-65", P582="65-M"), Y582, IF(OR(Q582="M-65", Q582="65-M"), Z582, IF(OR(R582="M-65", R582="65-M"), AA582, IF(OR(S582="M-65", S582="65-M"), AB582, IF(OR(T582="M-65", T582="65-M"), AC582, IF(OR(U582="M-65", U582="65-M"), AD582)))))))))</f>
        <v>0</v>
      </c>
      <c r="BD582" t="b">
        <f t="shared" ref="BD582:BD645" si="189">IF(OR(M582="D-65", M582="65-D"), V582, IF(OR(N582="D-65", N582="65-D"), W582, IF(OR(O582="D-65", O582="65-D"), X582, IF(OR(P582="D-65", P582="65-D"), Y582, IF(OR(Q582="D-65", Q582="65-D"), Z582, IF(OR(R582="D-65", R582="65-D"), AA582, IF(OR(S582="D-65", S582="65-D"), AB582, IF(OR(T582="D-65", T582="65-D"), AC582, IF(OR(U582="D-65", U582="65-D"), AD582)))))))))</f>
        <v>0</v>
      </c>
      <c r="BE582" t="b">
        <f t="shared" ref="BE582:BE645" si="190">IF(OR(M582="D-73", M582="73-D"), V582, IF(OR(N582="D-73", N582="73-D"), W582, IF(OR(O582="D-73", O582="73-D"), X582, IF(OR(P582="D-73", P582="73-D"), Y582, IF(OR(Q582="D-73", Q582="73-D"), Z582, IF(OR(R582="D-73", R582="73-D"), AA582, IF(OR(S582="D-73", S582="73-D"), AB582, IF(OR(T582="D-73", T582="73-D"), AC582, IF(OR(U582="D-73", U582="73-D"), AD582)))))))))</f>
        <v>0</v>
      </c>
      <c r="BF582" t="b">
        <f t="shared" ref="BF582:BF645" si="191">IF(OR(M582="M-74", M582="74-M"), V582, IF(OR(N582="M-74", N582="74-M"), W582, IF(OR(O582="M-74", O582="74-M"), X582, IF(OR(P582="M-74", P582="74-M"), Y582, IF(OR(Q582="M-74", Q582="74-M"), Z582, IF(OR(R582="M-74", R582="74-M"), AA582, IF(OR(S582="M-74", S582="74-M"), AB582, IF(OR(T582="M-74", T582="74-M"), AC582, IF(OR(U582="M-74", U582="74-M"), AD582)))))))))</f>
        <v>0</v>
      </c>
      <c r="BG582" t="b">
        <f t="shared" ref="BG582:BG599" si="192">IF(OR(M582="D-74", M582="74-D"), V582, IF(OR(N582="D-74", N582="74-D"), W582, IF(OR(O582="D-74", O582="74-D"), X582, IF(OR(P582="D-74", P582="74-D"), Y582, IF(OR(Q582="D-74", Q582="74-D"), Z582, IF(OR(R582="D-74", R582="74-D"), AA582, IF(OR(S582="D-74", S582="74-D"), AB582, IF(OR(T582="D-74", T582="74-D"), AC582, IF(OR(U582="D-74", U582="74-D"), AD582)))))))))</f>
        <v>0</v>
      </c>
      <c r="BH582" t="b">
        <f t="shared" ref="BH582:BH645" si="193">IF(OR(M582="M-75", M582="75-M"), V582, IF(OR(N582="M-75", N582="75-M"), W582, IF(OR(O582="M-75", O582="75-M"), X582, IF(OR(P582="M-75", P582="75-M"), Y582, IF(OR(Q582="M-75", Q582="75-M"), Z582, IF(OR(R582="M-75", R582="75-M"), AA582, IF(OR(S582="M-75", S582="75-M"), AB582, IF(OR(T582="M-75", T582="75-M"), AC582, IF(OR(U582="M-75", U582="75-M"), AD582)))))))))</f>
        <v>0</v>
      </c>
      <c r="BI582" t="b">
        <f t="shared" ref="BI582:BI601" si="194">IF(OR(M582="D-75", M582="75-D"), V582, IF(OR(N582="D-75", N582="75-D"), W582, IF(OR(O582="D-75", O582="75-D"), X582, IF(OR(P582="D-75", P582="75-D"), Y582, IF(OR(Q582="D-75", Q582="75-D"), Z582, IF(OR(R582="D-75", R582="75-D"), AA582, IF(OR(S582="D-75", S582="75-D"), AB582, IF(OR(T582="D-75", T582="75-D"), AC582, IF(OR(U582="D-75", U582="75-D"), AD582)))))))))</f>
        <v>0</v>
      </c>
      <c r="BJ582" t="b">
        <f t="shared" ref="BJ582:BJ645" si="195">IF(OR(M582="D-83", M582="83-D"), V582, IF(OR(N582="D-83", N582="83-D"), W582, IF(OR(O582="D-83", O582="83-D"), X582, IF(OR(P582="D-83", P582="83-D"), Y582, IF(OR(Q582="D-83", Q582="83-D"), Z582, IF(OR(R582="D-83", R582="83-D"), AA582, IF(OR(S582="D-83", S582="83-D"), AB582, IF(OR(T582="D-83", T582="83-D"), AC582, IF(OR(U582="D-83", U582="83-D"), AD582)))))))))</f>
        <v>0</v>
      </c>
      <c r="BK582" t="b">
        <f t="shared" ref="BK582:BK645" si="196">IF(OR(M582="M-84", M582="84-M"), V582, IF(OR(N582="M-84", N582="84-M"), W582, IF(OR(O582="M-84", O582="84-M"), X582, IF(OR(P582="M-84", P582="84-M"), Y582, IF(OR(Q582="M-84", Q582="84-M"), Z582, IF(OR(R582="M-84", R582="84-M"), AA582, IF(OR(S582="M-84", S582="84-M"), AB582, IF(OR(T582="M-84", T582="84-M"), AC582, IF(OR(U582="M-84", U582="84-M"), AD582)))))))))</f>
        <v>0</v>
      </c>
      <c r="BL582" t="b">
        <f t="shared" ref="BL582:BL645" si="197">IF(OR(M582="D-84", M582="84-D"), V582, IF(OR(N582="D-84", N582="84-D"), W582, IF(OR(O582="D-84", O582="84-D"), X582, IF(OR(P582="D-84", P582="84-D"), Y582, IF(OR(Q582="D-84", Q582="84-D"), Z582, IF(OR(R582="D-84", R582="84-D"), AA582, IF(OR(S582="D-84", S582="84-D"), AB582, IF(OR(T582="D-84", T582="84-D"), AC582, IF(OR(U582="D-84", U582="84-D"), AD582)))))))))</f>
        <v>0</v>
      </c>
      <c r="BM582" t="b">
        <f t="shared" ref="BM582:BM645" si="198">IF(OR(M582="M-85", M582="85-M"), V582, IF(OR(N582="M-85", N582="85-M"), W582, IF(OR(O582="M-85", O582="85-M"), X582, IF(OR(P582="M-85", P582="85-M"), Y582, IF(OR(Q582="M-85", Q582="85-M"), Z582, IF(OR(R582="M-85", R582="85-M"), AA582, IF(OR(S582="M-85", S582="85-M"), AB582, IF(OR(T582="M-85", T582="85-M"), AC582, IF(OR(U582="M-85", U582="85-M"), AD582)))))))))</f>
        <v>0</v>
      </c>
      <c r="BN582" t="b">
        <f t="shared" ref="BN582:BN645" si="199">IF(OR(M582="D-85", M582="85-D"), V582, IF(OR(N582="D-85", N582="85-D"), W582, IF(OR(O582="D-85", O582="85-D"), X582, IF(OR(P582="D-85", P582="85-D"), Y582, IF(OR(Q582="D-85", Q582="85-D"), Z582, IF(OR(R582="D-85", R582="85-D"), AA582, IF(OR(S582="D-85", S582="85-D"), AB582, IF(OR(T582="D-85", T582="85-D"), AC582, IF(OR(U582="D-85", U582="85-D"), AD582)))))))))</f>
        <v>0</v>
      </c>
    </row>
    <row r="583" spans="2:66" ht="14.2" customHeight="1" x14ac:dyDescent="0.55000000000000004">
      <c r="B583" s="163"/>
      <c r="F583" s="152"/>
      <c r="G583" s="84">
        <v>9.8000000000000007</v>
      </c>
      <c r="H583" s="83" t="s">
        <v>1383</v>
      </c>
      <c r="I583" s="152"/>
      <c r="J583" s="83"/>
      <c r="AU583" t="b">
        <f t="shared" si="180"/>
        <v>0</v>
      </c>
      <c r="AV583" t="b">
        <f t="shared" si="181"/>
        <v>0</v>
      </c>
      <c r="AW583" t="b">
        <f t="shared" si="182"/>
        <v>0</v>
      </c>
      <c r="AX583" t="b">
        <f t="shared" si="183"/>
        <v>0</v>
      </c>
      <c r="AY583" t="b">
        <f t="shared" si="184"/>
        <v>0</v>
      </c>
      <c r="AZ583" t="b">
        <f t="shared" si="185"/>
        <v>0</v>
      </c>
      <c r="BA583" t="b">
        <f t="shared" si="186"/>
        <v>0</v>
      </c>
      <c r="BB583" t="b">
        <f t="shared" si="187"/>
        <v>0</v>
      </c>
      <c r="BC583" t="b">
        <f t="shared" si="188"/>
        <v>0</v>
      </c>
      <c r="BD583" t="b">
        <f t="shared" si="189"/>
        <v>0</v>
      </c>
      <c r="BE583" t="b">
        <f t="shared" si="190"/>
        <v>0</v>
      </c>
      <c r="BF583" t="b">
        <f t="shared" si="191"/>
        <v>0</v>
      </c>
      <c r="BG583" t="b">
        <f t="shared" si="192"/>
        <v>0</v>
      </c>
      <c r="BH583" t="b">
        <f t="shared" si="193"/>
        <v>0</v>
      </c>
      <c r="BI583" t="b">
        <f t="shared" si="194"/>
        <v>0</v>
      </c>
      <c r="BJ583" t="b">
        <f t="shared" si="195"/>
        <v>0</v>
      </c>
      <c r="BK583" t="b">
        <f t="shared" si="196"/>
        <v>0</v>
      </c>
      <c r="BL583" t="b">
        <f t="shared" si="197"/>
        <v>0</v>
      </c>
      <c r="BM583" t="b">
        <f t="shared" si="198"/>
        <v>0</v>
      </c>
      <c r="BN583" t="b">
        <f t="shared" si="199"/>
        <v>0</v>
      </c>
    </row>
    <row r="584" spans="2:66" ht="14.2" customHeight="1" x14ac:dyDescent="0.55000000000000004">
      <c r="B584" s="163"/>
      <c r="F584" s="152"/>
      <c r="G584" s="82">
        <v>12</v>
      </c>
      <c r="H584" s="83" t="s">
        <v>1384</v>
      </c>
      <c r="I584" s="152"/>
      <c r="J584" s="67" t="s">
        <v>1258</v>
      </c>
      <c r="AU584" t="b">
        <f t="shared" si="180"/>
        <v>0</v>
      </c>
      <c r="AV584" t="b">
        <f t="shared" si="181"/>
        <v>0</v>
      </c>
      <c r="AW584" t="b">
        <f t="shared" si="182"/>
        <v>0</v>
      </c>
      <c r="AX584" t="b">
        <f t="shared" si="183"/>
        <v>0</v>
      </c>
      <c r="AY584" t="b">
        <f t="shared" si="184"/>
        <v>0</v>
      </c>
      <c r="AZ584" t="b">
        <f t="shared" si="185"/>
        <v>0</v>
      </c>
      <c r="BA584" t="b">
        <f t="shared" si="186"/>
        <v>0</v>
      </c>
      <c r="BB584" t="b">
        <f t="shared" si="187"/>
        <v>0</v>
      </c>
      <c r="BC584" t="b">
        <f t="shared" si="188"/>
        <v>0</v>
      </c>
      <c r="BD584" t="b">
        <f t="shared" si="189"/>
        <v>0</v>
      </c>
      <c r="BE584" t="b">
        <f t="shared" si="190"/>
        <v>0</v>
      </c>
      <c r="BF584" t="b">
        <f t="shared" si="191"/>
        <v>0</v>
      </c>
      <c r="BG584" t="b">
        <f t="shared" si="192"/>
        <v>0</v>
      </c>
      <c r="BH584" t="b">
        <f t="shared" si="193"/>
        <v>0</v>
      </c>
      <c r="BI584" t="b">
        <f t="shared" si="194"/>
        <v>0</v>
      </c>
      <c r="BJ584" t="b">
        <f t="shared" si="195"/>
        <v>0</v>
      </c>
      <c r="BK584" t="b">
        <f t="shared" si="196"/>
        <v>0</v>
      </c>
      <c r="BL584" t="b">
        <f t="shared" si="197"/>
        <v>0</v>
      </c>
      <c r="BM584" t="b">
        <f t="shared" si="198"/>
        <v>0</v>
      </c>
      <c r="BN584" t="b">
        <f t="shared" si="199"/>
        <v>0</v>
      </c>
    </row>
    <row r="585" spans="2:66" ht="14.2" customHeight="1" x14ac:dyDescent="0.55000000000000004">
      <c r="B585" s="163" t="s">
        <v>1385</v>
      </c>
      <c r="F585" s="152" t="s">
        <v>1386</v>
      </c>
      <c r="G585" s="84">
        <v>4.7</v>
      </c>
      <c r="H585" s="83" t="s">
        <v>1387</v>
      </c>
      <c r="I585" s="152" t="s">
        <v>34</v>
      </c>
      <c r="J585" s="67" t="s">
        <v>1258</v>
      </c>
      <c r="AU585" t="b">
        <f t="shared" si="180"/>
        <v>0</v>
      </c>
      <c r="AV585" t="b">
        <f t="shared" si="181"/>
        <v>0</v>
      </c>
      <c r="AW585" t="b">
        <f t="shared" si="182"/>
        <v>0</v>
      </c>
      <c r="AX585" t="b">
        <f t="shared" si="183"/>
        <v>0</v>
      </c>
      <c r="AY585" t="b">
        <f t="shared" si="184"/>
        <v>0</v>
      </c>
      <c r="AZ585" t="b">
        <f t="shared" si="185"/>
        <v>0</v>
      </c>
      <c r="BA585" t="b">
        <f t="shared" si="186"/>
        <v>0</v>
      </c>
      <c r="BB585" t="b">
        <f t="shared" si="187"/>
        <v>0</v>
      </c>
      <c r="BC585" t="b">
        <f t="shared" si="188"/>
        <v>0</v>
      </c>
      <c r="BD585" t="b">
        <f t="shared" si="189"/>
        <v>0</v>
      </c>
      <c r="BE585" t="b">
        <f t="shared" si="190"/>
        <v>0</v>
      </c>
      <c r="BF585" t="b">
        <f t="shared" si="191"/>
        <v>0</v>
      </c>
      <c r="BG585" t="b">
        <f t="shared" si="192"/>
        <v>0</v>
      </c>
      <c r="BH585" t="b">
        <f t="shared" si="193"/>
        <v>0</v>
      </c>
      <c r="BI585" t="b">
        <f t="shared" si="194"/>
        <v>0</v>
      </c>
      <c r="BJ585" t="b">
        <f t="shared" si="195"/>
        <v>0</v>
      </c>
      <c r="BK585" t="b">
        <f t="shared" si="196"/>
        <v>0</v>
      </c>
      <c r="BL585" t="b">
        <f t="shared" si="197"/>
        <v>0</v>
      </c>
      <c r="BM585" t="b">
        <f t="shared" si="198"/>
        <v>0</v>
      </c>
      <c r="BN585" t="b">
        <f t="shared" si="199"/>
        <v>0</v>
      </c>
    </row>
    <row r="586" spans="2:66" ht="14.2" customHeight="1" x14ac:dyDescent="0.55000000000000004">
      <c r="B586" s="163"/>
      <c r="F586" s="152"/>
      <c r="G586" s="84">
        <v>4.9000000000000004</v>
      </c>
      <c r="H586" s="83" t="s">
        <v>1388</v>
      </c>
      <c r="I586" s="152"/>
      <c r="J586" s="67" t="s">
        <v>113</v>
      </c>
      <c r="AU586" t="b">
        <f t="shared" si="180"/>
        <v>0</v>
      </c>
      <c r="AV586" t="b">
        <f t="shared" si="181"/>
        <v>0</v>
      </c>
      <c r="AW586" t="b">
        <f t="shared" si="182"/>
        <v>0</v>
      </c>
      <c r="AX586" t="b">
        <f t="shared" si="183"/>
        <v>0</v>
      </c>
      <c r="AY586" t="b">
        <f t="shared" si="184"/>
        <v>0</v>
      </c>
      <c r="AZ586" t="b">
        <f t="shared" si="185"/>
        <v>0</v>
      </c>
      <c r="BA586" t="b">
        <f t="shared" si="186"/>
        <v>0</v>
      </c>
      <c r="BB586" t="b">
        <f t="shared" si="187"/>
        <v>0</v>
      </c>
      <c r="BC586" t="b">
        <f t="shared" si="188"/>
        <v>0</v>
      </c>
      <c r="BD586" t="b">
        <f t="shared" si="189"/>
        <v>0</v>
      </c>
      <c r="BE586" t="b">
        <f t="shared" si="190"/>
        <v>0</v>
      </c>
      <c r="BF586" t="b">
        <f t="shared" si="191"/>
        <v>0</v>
      </c>
      <c r="BG586" t="b">
        <f t="shared" si="192"/>
        <v>0</v>
      </c>
      <c r="BH586" t="b">
        <f t="shared" si="193"/>
        <v>0</v>
      </c>
      <c r="BI586" t="b">
        <f t="shared" si="194"/>
        <v>0</v>
      </c>
      <c r="BJ586" t="b">
        <f t="shared" si="195"/>
        <v>0</v>
      </c>
      <c r="BK586" t="b">
        <f t="shared" si="196"/>
        <v>0</v>
      </c>
      <c r="BL586" t="b">
        <f t="shared" si="197"/>
        <v>0</v>
      </c>
      <c r="BM586" t="b">
        <f t="shared" si="198"/>
        <v>0</v>
      </c>
      <c r="BN586" t="b">
        <f t="shared" si="199"/>
        <v>0</v>
      </c>
    </row>
    <row r="587" spans="2:66" ht="14.2" customHeight="1" x14ac:dyDescent="0.55000000000000004">
      <c r="B587" s="163"/>
      <c r="F587" s="152"/>
      <c r="G587" s="84">
        <v>6.7</v>
      </c>
      <c r="H587" s="83" t="s">
        <v>650</v>
      </c>
      <c r="I587" s="152"/>
      <c r="J587" s="67" t="s">
        <v>113</v>
      </c>
      <c r="K587" t="s">
        <v>1261</v>
      </c>
      <c r="AU587" t="b">
        <f t="shared" si="180"/>
        <v>0</v>
      </c>
      <c r="AV587" t="b">
        <f t="shared" si="181"/>
        <v>0</v>
      </c>
      <c r="AW587" t="b">
        <f t="shared" si="182"/>
        <v>0</v>
      </c>
      <c r="AX587" t="b">
        <f t="shared" si="183"/>
        <v>0</v>
      </c>
      <c r="AY587" t="b">
        <f t="shared" si="184"/>
        <v>0</v>
      </c>
      <c r="AZ587" t="b">
        <f t="shared" si="185"/>
        <v>0</v>
      </c>
      <c r="BA587" t="b">
        <f t="shared" si="186"/>
        <v>0</v>
      </c>
      <c r="BB587" t="b">
        <f t="shared" si="187"/>
        <v>0</v>
      </c>
      <c r="BC587" t="b">
        <f t="shared" si="188"/>
        <v>0</v>
      </c>
      <c r="BD587" t="b">
        <f t="shared" si="189"/>
        <v>0</v>
      </c>
      <c r="BE587" t="b">
        <f t="shared" si="190"/>
        <v>0</v>
      </c>
      <c r="BF587" t="b">
        <f t="shared" si="191"/>
        <v>0</v>
      </c>
      <c r="BG587" t="b">
        <f t="shared" si="192"/>
        <v>0</v>
      </c>
      <c r="BH587" t="b">
        <f t="shared" si="193"/>
        <v>0</v>
      </c>
      <c r="BI587" t="b">
        <f t="shared" si="194"/>
        <v>0</v>
      </c>
      <c r="BJ587" t="b">
        <f t="shared" si="195"/>
        <v>0</v>
      </c>
      <c r="BK587" t="b">
        <f t="shared" si="196"/>
        <v>0</v>
      </c>
      <c r="BL587" t="b">
        <f t="shared" si="197"/>
        <v>0</v>
      </c>
      <c r="BM587" t="b">
        <f t="shared" si="198"/>
        <v>0</v>
      </c>
      <c r="BN587" t="b">
        <f t="shared" si="199"/>
        <v>0</v>
      </c>
    </row>
    <row r="588" spans="2:66" ht="14.2" customHeight="1" x14ac:dyDescent="0.55000000000000004">
      <c r="B588" s="163" t="s">
        <v>1389</v>
      </c>
      <c r="F588" s="152" t="s">
        <v>1390</v>
      </c>
      <c r="G588" s="84">
        <v>5.8</v>
      </c>
      <c r="H588" s="83" t="s">
        <v>1391</v>
      </c>
      <c r="I588" s="152" t="s">
        <v>39</v>
      </c>
      <c r="J588" s="67" t="s">
        <v>113</v>
      </c>
      <c r="K588" t="s">
        <v>268</v>
      </c>
      <c r="AU588" t="b">
        <f t="shared" si="180"/>
        <v>0</v>
      </c>
      <c r="AV588" t="b">
        <f t="shared" si="181"/>
        <v>0</v>
      </c>
      <c r="AW588" t="b">
        <f t="shared" si="182"/>
        <v>0</v>
      </c>
      <c r="AX588" t="b">
        <f t="shared" si="183"/>
        <v>0</v>
      </c>
      <c r="AY588" t="b">
        <f t="shared" si="184"/>
        <v>0</v>
      </c>
      <c r="AZ588" t="b">
        <f t="shared" si="185"/>
        <v>0</v>
      </c>
      <c r="BA588" t="b">
        <f t="shared" si="186"/>
        <v>0</v>
      </c>
      <c r="BB588" t="b">
        <f t="shared" si="187"/>
        <v>0</v>
      </c>
      <c r="BC588" t="b">
        <f t="shared" si="188"/>
        <v>0</v>
      </c>
      <c r="BD588" t="b">
        <f t="shared" si="189"/>
        <v>0</v>
      </c>
      <c r="BE588" t="b">
        <f t="shared" si="190"/>
        <v>0</v>
      </c>
      <c r="BF588" t="b">
        <f t="shared" si="191"/>
        <v>0</v>
      </c>
      <c r="BG588" t="b">
        <f t="shared" si="192"/>
        <v>0</v>
      </c>
      <c r="BH588" t="b">
        <f t="shared" si="193"/>
        <v>0</v>
      </c>
      <c r="BI588" t="b">
        <f t="shared" si="194"/>
        <v>0</v>
      </c>
      <c r="BJ588" t="b">
        <f t="shared" si="195"/>
        <v>0</v>
      </c>
      <c r="BK588" t="b">
        <f t="shared" si="196"/>
        <v>0</v>
      </c>
      <c r="BL588" t="b">
        <f t="shared" si="197"/>
        <v>0</v>
      </c>
      <c r="BM588" t="b">
        <f t="shared" si="198"/>
        <v>0</v>
      </c>
      <c r="BN588" t="b">
        <f t="shared" si="199"/>
        <v>0</v>
      </c>
    </row>
    <row r="589" spans="2:66" ht="14.2" customHeight="1" x14ac:dyDescent="0.55000000000000004">
      <c r="B589" s="163"/>
      <c r="F589" s="152"/>
      <c r="G589" s="84">
        <v>7.3</v>
      </c>
      <c r="H589" s="83" t="s">
        <v>895</v>
      </c>
      <c r="I589" s="152"/>
      <c r="J589" s="67" t="s">
        <v>1258</v>
      </c>
      <c r="AU589" t="b">
        <f t="shared" si="180"/>
        <v>0</v>
      </c>
      <c r="AV589" t="b">
        <f t="shared" si="181"/>
        <v>0</v>
      </c>
      <c r="AW589" t="b">
        <f t="shared" si="182"/>
        <v>0</v>
      </c>
      <c r="AX589" t="b">
        <f t="shared" si="183"/>
        <v>0</v>
      </c>
      <c r="AY589" t="b">
        <f t="shared" si="184"/>
        <v>0</v>
      </c>
      <c r="AZ589" t="b">
        <f t="shared" si="185"/>
        <v>0</v>
      </c>
      <c r="BA589" t="b">
        <f t="shared" si="186"/>
        <v>0</v>
      </c>
      <c r="BB589" t="b">
        <f t="shared" si="187"/>
        <v>0</v>
      </c>
      <c r="BC589" t="b">
        <f t="shared" si="188"/>
        <v>0</v>
      </c>
      <c r="BD589" t="b">
        <f t="shared" si="189"/>
        <v>0</v>
      </c>
      <c r="BE589" t="b">
        <f t="shared" si="190"/>
        <v>0</v>
      </c>
      <c r="BF589" t="b">
        <f t="shared" si="191"/>
        <v>0</v>
      </c>
      <c r="BG589" t="b">
        <f t="shared" si="192"/>
        <v>0</v>
      </c>
      <c r="BH589" t="b">
        <f t="shared" si="193"/>
        <v>0</v>
      </c>
      <c r="BI589" t="b">
        <f t="shared" si="194"/>
        <v>0</v>
      </c>
      <c r="BJ589" t="b">
        <f t="shared" si="195"/>
        <v>0</v>
      </c>
      <c r="BK589" t="b">
        <f t="shared" si="196"/>
        <v>0</v>
      </c>
      <c r="BL589" t="b">
        <f t="shared" si="197"/>
        <v>0</v>
      </c>
      <c r="BM589" t="b">
        <f t="shared" si="198"/>
        <v>0</v>
      </c>
      <c r="BN589" t="b">
        <f t="shared" si="199"/>
        <v>0</v>
      </c>
    </row>
    <row r="590" spans="2:66" ht="14.2" customHeight="1" x14ac:dyDescent="0.55000000000000004">
      <c r="B590" t="s">
        <v>1392</v>
      </c>
      <c r="F590" s="83" t="s">
        <v>1393</v>
      </c>
      <c r="G590" s="84">
        <v>6.6</v>
      </c>
      <c r="H590" s="83" t="s">
        <v>1394</v>
      </c>
      <c r="I590" s="83" t="s">
        <v>39</v>
      </c>
      <c r="J590" s="67" t="s">
        <v>754</v>
      </c>
      <c r="AU590" t="b">
        <f t="shared" si="180"/>
        <v>0</v>
      </c>
      <c r="AV590" t="b">
        <f t="shared" si="181"/>
        <v>0</v>
      </c>
      <c r="AW590" t="b">
        <f t="shared" si="182"/>
        <v>0</v>
      </c>
      <c r="AX590" t="b">
        <f t="shared" si="183"/>
        <v>0</v>
      </c>
      <c r="AY590" t="b">
        <f t="shared" si="184"/>
        <v>0</v>
      </c>
      <c r="AZ590" t="b">
        <f t="shared" si="185"/>
        <v>0</v>
      </c>
      <c r="BA590" t="b">
        <f t="shared" si="186"/>
        <v>0</v>
      </c>
      <c r="BB590" t="b">
        <f t="shared" si="187"/>
        <v>0</v>
      </c>
      <c r="BC590" t="b">
        <f t="shared" si="188"/>
        <v>0</v>
      </c>
      <c r="BD590" t="b">
        <f t="shared" si="189"/>
        <v>0</v>
      </c>
      <c r="BE590" t="b">
        <f t="shared" si="190"/>
        <v>0</v>
      </c>
      <c r="BF590" t="b">
        <f t="shared" si="191"/>
        <v>0</v>
      </c>
      <c r="BG590" t="b">
        <f t="shared" si="192"/>
        <v>0</v>
      </c>
      <c r="BH590" t="b">
        <f t="shared" si="193"/>
        <v>0</v>
      </c>
      <c r="BI590" t="b">
        <f t="shared" si="194"/>
        <v>0</v>
      </c>
      <c r="BJ590" t="b">
        <f t="shared" si="195"/>
        <v>0</v>
      </c>
      <c r="BK590" t="b">
        <f t="shared" si="196"/>
        <v>0</v>
      </c>
      <c r="BL590" t="b">
        <f t="shared" si="197"/>
        <v>0</v>
      </c>
      <c r="BM590" t="b">
        <f t="shared" si="198"/>
        <v>0</v>
      </c>
      <c r="BN590" t="b">
        <f t="shared" si="199"/>
        <v>0</v>
      </c>
    </row>
    <row r="591" spans="2:66" ht="14.2" customHeight="1" x14ac:dyDescent="0.55000000000000004">
      <c r="B591" s="163" t="s">
        <v>1395</v>
      </c>
      <c r="F591" s="152" t="s">
        <v>282</v>
      </c>
      <c r="G591" s="84">
        <v>7.9</v>
      </c>
      <c r="H591" s="83" t="s">
        <v>1396</v>
      </c>
      <c r="I591" s="152" t="s">
        <v>39</v>
      </c>
      <c r="AU591" t="b">
        <f t="shared" si="180"/>
        <v>0</v>
      </c>
      <c r="AV591" t="b">
        <f t="shared" si="181"/>
        <v>0</v>
      </c>
      <c r="AW591" t="b">
        <f t="shared" si="182"/>
        <v>0</v>
      </c>
      <c r="AX591" t="b">
        <f t="shared" si="183"/>
        <v>0</v>
      </c>
      <c r="AY591" t="b">
        <f t="shared" si="184"/>
        <v>0</v>
      </c>
      <c r="AZ591" t="b">
        <f t="shared" si="185"/>
        <v>0</v>
      </c>
      <c r="BA591" t="b">
        <f t="shared" si="186"/>
        <v>0</v>
      </c>
      <c r="BB591" t="b">
        <f t="shared" si="187"/>
        <v>0</v>
      </c>
      <c r="BC591" t="b">
        <f t="shared" si="188"/>
        <v>0</v>
      </c>
      <c r="BD591" t="b">
        <f t="shared" si="189"/>
        <v>0</v>
      </c>
      <c r="BE591" t="b">
        <f t="shared" si="190"/>
        <v>0</v>
      </c>
      <c r="BF591" t="b">
        <f t="shared" si="191"/>
        <v>0</v>
      </c>
      <c r="BG591" t="b">
        <f t="shared" si="192"/>
        <v>0</v>
      </c>
      <c r="BH591" t="b">
        <f t="shared" si="193"/>
        <v>0</v>
      </c>
      <c r="BI591" t="b">
        <f t="shared" si="194"/>
        <v>0</v>
      </c>
      <c r="BJ591" t="b">
        <f t="shared" si="195"/>
        <v>0</v>
      </c>
      <c r="BK591" t="b">
        <f t="shared" si="196"/>
        <v>0</v>
      </c>
      <c r="BL591" t="b">
        <f t="shared" si="197"/>
        <v>0</v>
      </c>
      <c r="BM591" t="b">
        <f t="shared" si="198"/>
        <v>0</v>
      </c>
      <c r="BN591" t="b">
        <f t="shared" si="199"/>
        <v>0</v>
      </c>
    </row>
    <row r="592" spans="2:66" ht="14.2" customHeight="1" x14ac:dyDescent="0.55000000000000004">
      <c r="B592" s="163"/>
      <c r="F592" s="152"/>
      <c r="G592" s="84">
        <v>8.4</v>
      </c>
      <c r="H592" s="83" t="s">
        <v>981</v>
      </c>
      <c r="I592" s="152"/>
      <c r="AU592" t="b">
        <f t="shared" si="180"/>
        <v>0</v>
      </c>
      <c r="AV592" t="b">
        <f t="shared" si="181"/>
        <v>0</v>
      </c>
      <c r="AW592" t="b">
        <f t="shared" si="182"/>
        <v>0</v>
      </c>
      <c r="AX592" t="b">
        <f t="shared" si="183"/>
        <v>0</v>
      </c>
      <c r="AY592" t="b">
        <f t="shared" si="184"/>
        <v>0</v>
      </c>
      <c r="AZ592" t="b">
        <f t="shared" si="185"/>
        <v>0</v>
      </c>
      <c r="BA592" t="b">
        <f t="shared" si="186"/>
        <v>0</v>
      </c>
      <c r="BB592" t="b">
        <f t="shared" si="187"/>
        <v>0</v>
      </c>
      <c r="BC592" t="b">
        <f t="shared" si="188"/>
        <v>0</v>
      </c>
      <c r="BD592" t="b">
        <f t="shared" si="189"/>
        <v>0</v>
      </c>
      <c r="BE592" t="b">
        <f t="shared" si="190"/>
        <v>0</v>
      </c>
      <c r="BF592" t="b">
        <f t="shared" si="191"/>
        <v>0</v>
      </c>
      <c r="BG592" t="b">
        <f t="shared" si="192"/>
        <v>0</v>
      </c>
      <c r="BH592" t="b">
        <f t="shared" si="193"/>
        <v>0</v>
      </c>
      <c r="BI592" t="b">
        <f t="shared" si="194"/>
        <v>0</v>
      </c>
      <c r="BJ592" t="b">
        <f t="shared" si="195"/>
        <v>0</v>
      </c>
      <c r="BK592" t="b">
        <f t="shared" si="196"/>
        <v>0</v>
      </c>
      <c r="BL592" t="b">
        <f t="shared" si="197"/>
        <v>0</v>
      </c>
      <c r="BM592" t="b">
        <f t="shared" si="198"/>
        <v>0</v>
      </c>
      <c r="BN592" t="b">
        <f t="shared" si="199"/>
        <v>0</v>
      </c>
    </row>
    <row r="593" spans="2:66" ht="14.2" customHeight="1" x14ac:dyDescent="0.55000000000000004">
      <c r="B593" s="163" t="s">
        <v>1397</v>
      </c>
      <c r="F593" s="152" t="s">
        <v>1398</v>
      </c>
      <c r="G593" s="84">
        <v>5.9</v>
      </c>
      <c r="H593" s="83" t="s">
        <v>1161</v>
      </c>
      <c r="I593" s="152" t="s">
        <v>39</v>
      </c>
      <c r="J593" s="67" t="s">
        <v>1258</v>
      </c>
      <c r="AU593" t="b">
        <f t="shared" si="180"/>
        <v>0</v>
      </c>
      <c r="AV593" t="b">
        <f t="shared" si="181"/>
        <v>0</v>
      </c>
      <c r="AW593" t="b">
        <f t="shared" si="182"/>
        <v>0</v>
      </c>
      <c r="AX593" t="b">
        <f t="shared" si="183"/>
        <v>0</v>
      </c>
      <c r="AY593" t="b">
        <f t="shared" si="184"/>
        <v>0</v>
      </c>
      <c r="AZ593" t="b">
        <f t="shared" si="185"/>
        <v>0</v>
      </c>
      <c r="BA593" t="b">
        <f t="shared" si="186"/>
        <v>0</v>
      </c>
      <c r="BB593" t="b">
        <f t="shared" si="187"/>
        <v>0</v>
      </c>
      <c r="BC593" t="b">
        <f t="shared" si="188"/>
        <v>0</v>
      </c>
      <c r="BD593" t="b">
        <f t="shared" si="189"/>
        <v>0</v>
      </c>
      <c r="BE593" t="b">
        <f t="shared" si="190"/>
        <v>0</v>
      </c>
      <c r="BF593" t="b">
        <f t="shared" si="191"/>
        <v>0</v>
      </c>
      <c r="BG593" t="b">
        <f t="shared" si="192"/>
        <v>0</v>
      </c>
      <c r="BH593" t="b">
        <f t="shared" si="193"/>
        <v>0</v>
      </c>
      <c r="BI593" t="b">
        <f t="shared" si="194"/>
        <v>0</v>
      </c>
      <c r="BJ593" t="b">
        <f t="shared" si="195"/>
        <v>0</v>
      </c>
      <c r="BK593" t="b">
        <f t="shared" si="196"/>
        <v>0</v>
      </c>
      <c r="BL593" t="b">
        <f t="shared" si="197"/>
        <v>0</v>
      </c>
      <c r="BM593" t="b">
        <f t="shared" si="198"/>
        <v>0</v>
      </c>
      <c r="BN593" t="b">
        <f t="shared" si="199"/>
        <v>0</v>
      </c>
    </row>
    <row r="594" spans="2:66" ht="14.2" customHeight="1" x14ac:dyDescent="0.55000000000000004">
      <c r="B594" s="163"/>
      <c r="F594" s="152"/>
      <c r="G594" s="84">
        <v>5.9</v>
      </c>
      <c r="H594" s="83" t="s">
        <v>1399</v>
      </c>
      <c r="I594" s="152"/>
      <c r="AU594" t="b">
        <f t="shared" si="180"/>
        <v>0</v>
      </c>
      <c r="AV594" t="b">
        <f t="shared" si="181"/>
        <v>0</v>
      </c>
      <c r="AW594" t="b">
        <f t="shared" si="182"/>
        <v>0</v>
      </c>
      <c r="AX594" t="b">
        <f t="shared" si="183"/>
        <v>0</v>
      </c>
      <c r="AY594" t="b">
        <f t="shared" si="184"/>
        <v>0</v>
      </c>
      <c r="AZ594" t="b">
        <f t="shared" si="185"/>
        <v>0</v>
      </c>
      <c r="BA594" t="b">
        <f t="shared" si="186"/>
        <v>0</v>
      </c>
      <c r="BB594" t="b">
        <f t="shared" si="187"/>
        <v>0</v>
      </c>
      <c r="BC594" t="b">
        <f t="shared" si="188"/>
        <v>0</v>
      </c>
      <c r="BD594" t="b">
        <f t="shared" si="189"/>
        <v>0</v>
      </c>
      <c r="BE594" t="b">
        <f t="shared" si="190"/>
        <v>0</v>
      </c>
      <c r="BF594" t="b">
        <f t="shared" si="191"/>
        <v>0</v>
      </c>
      <c r="BG594" t="b">
        <f t="shared" si="192"/>
        <v>0</v>
      </c>
      <c r="BH594" t="b">
        <f t="shared" si="193"/>
        <v>0</v>
      </c>
      <c r="BI594" t="b">
        <f t="shared" si="194"/>
        <v>0</v>
      </c>
      <c r="BJ594" t="b">
        <f t="shared" si="195"/>
        <v>0</v>
      </c>
      <c r="BK594" t="b">
        <f t="shared" si="196"/>
        <v>0</v>
      </c>
      <c r="BL594" t="b">
        <f t="shared" si="197"/>
        <v>0</v>
      </c>
      <c r="BM594" t="b">
        <f t="shared" si="198"/>
        <v>0</v>
      </c>
      <c r="BN594" t="b">
        <f t="shared" si="199"/>
        <v>0</v>
      </c>
    </row>
    <row r="595" spans="2:66" ht="14.2" customHeight="1" x14ac:dyDescent="0.55000000000000004">
      <c r="B595" s="163"/>
      <c r="F595" s="152"/>
      <c r="G595" s="84">
        <v>7.4</v>
      </c>
      <c r="H595" s="83" t="s">
        <v>1384</v>
      </c>
      <c r="I595" s="152"/>
      <c r="AU595" t="b">
        <f t="shared" si="180"/>
        <v>0</v>
      </c>
      <c r="AV595" t="b">
        <f t="shared" si="181"/>
        <v>0</v>
      </c>
      <c r="AW595" t="b">
        <f t="shared" si="182"/>
        <v>0</v>
      </c>
      <c r="AX595" t="b">
        <f t="shared" si="183"/>
        <v>0</v>
      </c>
      <c r="AY595" t="b">
        <f t="shared" si="184"/>
        <v>0</v>
      </c>
      <c r="AZ595" t="b">
        <f t="shared" si="185"/>
        <v>0</v>
      </c>
      <c r="BA595" t="b">
        <f t="shared" si="186"/>
        <v>0</v>
      </c>
      <c r="BB595" t="b">
        <f t="shared" si="187"/>
        <v>0</v>
      </c>
      <c r="BC595" t="b">
        <f t="shared" si="188"/>
        <v>0</v>
      </c>
      <c r="BD595" t="b">
        <f t="shared" si="189"/>
        <v>0</v>
      </c>
      <c r="BE595" t="b">
        <f t="shared" si="190"/>
        <v>0</v>
      </c>
      <c r="BF595" t="b">
        <f t="shared" si="191"/>
        <v>0</v>
      </c>
      <c r="BG595" t="b">
        <f t="shared" si="192"/>
        <v>0</v>
      </c>
      <c r="BH595" t="b">
        <f t="shared" si="193"/>
        <v>0</v>
      </c>
      <c r="BI595" t="b">
        <f t="shared" si="194"/>
        <v>0</v>
      </c>
      <c r="BJ595" t="b">
        <f t="shared" si="195"/>
        <v>0</v>
      </c>
      <c r="BK595" t="b">
        <f t="shared" si="196"/>
        <v>0</v>
      </c>
      <c r="BL595" t="b">
        <f t="shared" si="197"/>
        <v>0</v>
      </c>
      <c r="BM595" t="b">
        <f t="shared" si="198"/>
        <v>0</v>
      </c>
      <c r="BN595" t="b">
        <f t="shared" si="199"/>
        <v>0</v>
      </c>
    </row>
    <row r="596" spans="2:66" ht="14.2" customHeight="1" x14ac:dyDescent="0.55000000000000004">
      <c r="B596" s="170" t="s">
        <v>1400</v>
      </c>
      <c r="C596" s="36"/>
      <c r="D596" s="36"/>
      <c r="E596" s="36"/>
      <c r="F596" s="171" t="s">
        <v>1401</v>
      </c>
      <c r="G596" s="102">
        <v>4.1100000000000003</v>
      </c>
      <c r="H596" s="83" t="s">
        <v>1402</v>
      </c>
      <c r="I596" s="152" t="s">
        <v>39</v>
      </c>
      <c r="J596" s="67" t="s">
        <v>754</v>
      </c>
      <c r="AU596" t="b">
        <f t="shared" si="180"/>
        <v>0</v>
      </c>
      <c r="AV596" t="b">
        <f t="shared" si="181"/>
        <v>0</v>
      </c>
      <c r="AW596" t="b">
        <f t="shared" si="182"/>
        <v>0</v>
      </c>
      <c r="AX596" t="b">
        <f t="shared" si="183"/>
        <v>0</v>
      </c>
      <c r="AY596" t="b">
        <f t="shared" si="184"/>
        <v>0</v>
      </c>
      <c r="AZ596" t="b">
        <f t="shared" si="185"/>
        <v>0</v>
      </c>
      <c r="BA596" t="b">
        <f t="shared" si="186"/>
        <v>0</v>
      </c>
      <c r="BB596" t="b">
        <f t="shared" si="187"/>
        <v>0</v>
      </c>
      <c r="BC596" t="b">
        <f t="shared" si="188"/>
        <v>0</v>
      </c>
      <c r="BD596" t="b">
        <f t="shared" si="189"/>
        <v>0</v>
      </c>
      <c r="BE596" t="b">
        <f t="shared" si="190"/>
        <v>0</v>
      </c>
      <c r="BF596" t="b">
        <f t="shared" si="191"/>
        <v>0</v>
      </c>
      <c r="BG596" t="b">
        <f t="shared" si="192"/>
        <v>0</v>
      </c>
      <c r="BH596" t="b">
        <f t="shared" si="193"/>
        <v>0</v>
      </c>
      <c r="BI596" t="b">
        <f t="shared" si="194"/>
        <v>0</v>
      </c>
      <c r="BJ596" t="b">
        <f t="shared" si="195"/>
        <v>0</v>
      </c>
      <c r="BK596" t="b">
        <f t="shared" si="196"/>
        <v>0</v>
      </c>
      <c r="BL596" t="b">
        <f t="shared" si="197"/>
        <v>0</v>
      </c>
      <c r="BM596" t="b">
        <f t="shared" si="198"/>
        <v>0</v>
      </c>
      <c r="BN596" t="b">
        <f t="shared" si="199"/>
        <v>0</v>
      </c>
    </row>
    <row r="597" spans="2:66" ht="14.2" customHeight="1" x14ac:dyDescent="0.55000000000000004">
      <c r="B597" s="170"/>
      <c r="C597" s="36"/>
      <c r="D597" s="36"/>
      <c r="E597" s="36"/>
      <c r="F597" s="171"/>
      <c r="G597" s="84">
        <v>5.8</v>
      </c>
      <c r="H597" s="83" t="s">
        <v>1250</v>
      </c>
      <c r="I597" s="152"/>
      <c r="J597" s="67" t="s">
        <v>754</v>
      </c>
      <c r="AU597" t="b">
        <f t="shared" si="180"/>
        <v>0</v>
      </c>
      <c r="AV597" t="b">
        <f t="shared" si="181"/>
        <v>0</v>
      </c>
      <c r="AW597" t="b">
        <f t="shared" si="182"/>
        <v>0</v>
      </c>
      <c r="AX597" t="b">
        <f t="shared" si="183"/>
        <v>0</v>
      </c>
      <c r="AY597" t="b">
        <f t="shared" si="184"/>
        <v>0</v>
      </c>
      <c r="AZ597" t="b">
        <f t="shared" si="185"/>
        <v>0</v>
      </c>
      <c r="BA597" t="b">
        <f t="shared" si="186"/>
        <v>0</v>
      </c>
      <c r="BB597" t="b">
        <f t="shared" si="187"/>
        <v>0</v>
      </c>
      <c r="BC597" t="b">
        <f t="shared" si="188"/>
        <v>0</v>
      </c>
      <c r="BD597" t="b">
        <f t="shared" si="189"/>
        <v>0</v>
      </c>
      <c r="BE597" t="b">
        <f t="shared" si="190"/>
        <v>0</v>
      </c>
      <c r="BF597" t="b">
        <f t="shared" si="191"/>
        <v>0</v>
      </c>
      <c r="BG597" t="b">
        <f t="shared" si="192"/>
        <v>0</v>
      </c>
      <c r="BH597" t="b">
        <f t="shared" si="193"/>
        <v>0</v>
      </c>
      <c r="BI597" t="b">
        <f t="shared" si="194"/>
        <v>0</v>
      </c>
      <c r="BJ597" t="b">
        <f t="shared" si="195"/>
        <v>0</v>
      </c>
      <c r="BK597" t="b">
        <f t="shared" si="196"/>
        <v>0</v>
      </c>
      <c r="BL597" t="b">
        <f t="shared" si="197"/>
        <v>0</v>
      </c>
      <c r="BM597" t="b">
        <f t="shared" si="198"/>
        <v>0</v>
      </c>
      <c r="BN597" t="b">
        <f t="shared" si="199"/>
        <v>0</v>
      </c>
    </row>
    <row r="598" spans="2:66" ht="14.2" customHeight="1" x14ac:dyDescent="0.55000000000000004">
      <c r="B598" t="s">
        <v>1403</v>
      </c>
      <c r="F598" s="83" t="s">
        <v>1404</v>
      </c>
      <c r="G598" s="84">
        <v>9.5</v>
      </c>
      <c r="H598" s="83" t="s">
        <v>1405</v>
      </c>
      <c r="I598" s="83" t="s">
        <v>39</v>
      </c>
      <c r="J598" s="67" t="s">
        <v>754</v>
      </c>
      <c r="AU598" t="b">
        <f t="shared" si="180"/>
        <v>0</v>
      </c>
      <c r="AV598" t="b">
        <f t="shared" si="181"/>
        <v>0</v>
      </c>
      <c r="AW598" t="b">
        <f t="shared" si="182"/>
        <v>0</v>
      </c>
      <c r="AX598" t="b">
        <f t="shared" si="183"/>
        <v>0</v>
      </c>
      <c r="AY598" t="b">
        <f t="shared" si="184"/>
        <v>0</v>
      </c>
      <c r="AZ598" t="b">
        <f t="shared" si="185"/>
        <v>0</v>
      </c>
      <c r="BA598" t="b">
        <f t="shared" si="186"/>
        <v>0</v>
      </c>
      <c r="BB598" t="b">
        <f t="shared" si="187"/>
        <v>0</v>
      </c>
      <c r="BC598" t="b">
        <f t="shared" si="188"/>
        <v>0</v>
      </c>
      <c r="BD598" t="b">
        <f t="shared" si="189"/>
        <v>0</v>
      </c>
      <c r="BE598" t="b">
        <f t="shared" si="190"/>
        <v>0</v>
      </c>
      <c r="BF598" t="b">
        <f t="shared" si="191"/>
        <v>0</v>
      </c>
      <c r="BG598" t="b">
        <f t="shared" si="192"/>
        <v>0</v>
      </c>
      <c r="BH598" t="b">
        <f t="shared" si="193"/>
        <v>0</v>
      </c>
      <c r="BI598" t="b">
        <f t="shared" si="194"/>
        <v>0</v>
      </c>
      <c r="BJ598" t="b">
        <f t="shared" si="195"/>
        <v>0</v>
      </c>
      <c r="BK598" t="b">
        <f t="shared" si="196"/>
        <v>0</v>
      </c>
      <c r="BL598" t="b">
        <f t="shared" si="197"/>
        <v>0</v>
      </c>
      <c r="BM598" t="b">
        <f t="shared" si="198"/>
        <v>0</v>
      </c>
      <c r="BN598" t="b">
        <f t="shared" si="199"/>
        <v>0</v>
      </c>
    </row>
    <row r="599" spans="2:66" ht="14.2" customHeight="1" x14ac:dyDescent="0.55000000000000004">
      <c r="B599" s="163" t="s">
        <v>1406</v>
      </c>
      <c r="F599" s="152" t="s">
        <v>1407</v>
      </c>
      <c r="G599" s="84">
        <v>8.3000000000000007</v>
      </c>
      <c r="H599" s="83" t="s">
        <v>1090</v>
      </c>
      <c r="I599" s="152" t="s">
        <v>39</v>
      </c>
      <c r="J599" s="67" t="s">
        <v>113</v>
      </c>
      <c r="K599" t="s">
        <v>1261</v>
      </c>
      <c r="AU599" t="b">
        <f t="shared" si="180"/>
        <v>0</v>
      </c>
      <c r="AV599" t="b">
        <f t="shared" si="181"/>
        <v>0</v>
      </c>
      <c r="AW599" t="b">
        <f t="shared" si="182"/>
        <v>0</v>
      </c>
      <c r="AX599" t="b">
        <f t="shared" si="183"/>
        <v>0</v>
      </c>
      <c r="AY599" t="b">
        <f t="shared" si="184"/>
        <v>0</v>
      </c>
      <c r="AZ599" t="b">
        <f t="shared" si="185"/>
        <v>0</v>
      </c>
      <c r="BA599" t="b">
        <f t="shared" si="186"/>
        <v>0</v>
      </c>
      <c r="BB599" t="b">
        <f t="shared" si="187"/>
        <v>0</v>
      </c>
      <c r="BC599" t="b">
        <f t="shared" si="188"/>
        <v>0</v>
      </c>
      <c r="BD599" t="b">
        <f t="shared" si="189"/>
        <v>0</v>
      </c>
      <c r="BE599" t="b">
        <f t="shared" si="190"/>
        <v>0</v>
      </c>
      <c r="BF599" t="b">
        <f t="shared" si="191"/>
        <v>0</v>
      </c>
      <c r="BG599" t="b">
        <f t="shared" si="192"/>
        <v>0</v>
      </c>
      <c r="BH599" t="b">
        <f t="shared" si="193"/>
        <v>0</v>
      </c>
      <c r="BI599" t="b">
        <f t="shared" si="194"/>
        <v>0</v>
      </c>
      <c r="BJ599" t="b">
        <f t="shared" si="195"/>
        <v>0</v>
      </c>
      <c r="BK599" t="b">
        <f t="shared" si="196"/>
        <v>0</v>
      </c>
      <c r="BL599" t="b">
        <f t="shared" si="197"/>
        <v>0</v>
      </c>
      <c r="BM599" t="b">
        <f t="shared" si="198"/>
        <v>0</v>
      </c>
      <c r="BN599" t="b">
        <f t="shared" si="199"/>
        <v>0</v>
      </c>
    </row>
    <row r="600" spans="2:66" ht="14.2" customHeight="1" x14ac:dyDescent="0.55000000000000004">
      <c r="B600" s="163"/>
      <c r="F600" s="152"/>
      <c r="G600" s="84">
        <v>8.9</v>
      </c>
      <c r="H600" s="83" t="s">
        <v>1408</v>
      </c>
      <c r="I600" s="152"/>
      <c r="J600" s="67" t="s">
        <v>113</v>
      </c>
      <c r="AU600" t="b">
        <f t="shared" si="180"/>
        <v>0</v>
      </c>
      <c r="AV600" t="b">
        <f t="shared" si="181"/>
        <v>0</v>
      </c>
      <c r="AW600" t="b">
        <f t="shared" si="182"/>
        <v>0</v>
      </c>
      <c r="AX600" t="b">
        <f t="shared" si="183"/>
        <v>0</v>
      </c>
      <c r="AY600" t="b">
        <f t="shared" si="184"/>
        <v>0</v>
      </c>
      <c r="AZ600" t="b">
        <f t="shared" si="185"/>
        <v>0</v>
      </c>
      <c r="BA600" t="b">
        <f t="shared" si="186"/>
        <v>0</v>
      </c>
      <c r="BB600" t="b">
        <f t="shared" si="187"/>
        <v>0</v>
      </c>
      <c r="BC600" t="b">
        <f t="shared" si="188"/>
        <v>0</v>
      </c>
      <c r="BD600" t="b">
        <f t="shared" si="189"/>
        <v>0</v>
      </c>
      <c r="BE600" t="b">
        <f t="shared" si="190"/>
        <v>0</v>
      </c>
      <c r="BF600" t="b">
        <f t="shared" si="191"/>
        <v>0</v>
      </c>
      <c r="BH600" t="b">
        <f t="shared" si="193"/>
        <v>0</v>
      </c>
      <c r="BI600" t="b">
        <f t="shared" si="194"/>
        <v>0</v>
      </c>
      <c r="BJ600" t="b">
        <f t="shared" si="195"/>
        <v>0</v>
      </c>
      <c r="BK600" t="b">
        <f t="shared" si="196"/>
        <v>0</v>
      </c>
      <c r="BL600" t="b">
        <f t="shared" si="197"/>
        <v>0</v>
      </c>
      <c r="BM600" t="b">
        <f t="shared" si="198"/>
        <v>0</v>
      </c>
      <c r="BN600" t="b">
        <f t="shared" si="199"/>
        <v>0</v>
      </c>
    </row>
    <row r="601" spans="2:66" ht="14.2" customHeight="1" x14ac:dyDescent="0.55000000000000004">
      <c r="B601" s="163" t="s">
        <v>1409</v>
      </c>
      <c r="F601" s="152" t="s">
        <v>1410</v>
      </c>
      <c r="G601" s="84">
        <v>5.3</v>
      </c>
      <c r="H601" s="83" t="s">
        <v>1411</v>
      </c>
      <c r="I601" s="152" t="s">
        <v>39</v>
      </c>
      <c r="AU601" t="b">
        <f t="shared" si="180"/>
        <v>0</v>
      </c>
      <c r="AV601" t="b">
        <f t="shared" si="181"/>
        <v>0</v>
      </c>
      <c r="AW601" t="b">
        <f t="shared" si="182"/>
        <v>0</v>
      </c>
      <c r="AX601" t="b">
        <f t="shared" si="183"/>
        <v>0</v>
      </c>
      <c r="AY601" t="b">
        <f t="shared" si="184"/>
        <v>0</v>
      </c>
      <c r="AZ601" t="b">
        <f t="shared" si="185"/>
        <v>0</v>
      </c>
      <c r="BA601" t="b">
        <f t="shared" si="186"/>
        <v>0</v>
      </c>
      <c r="BB601" t="b">
        <f t="shared" si="187"/>
        <v>0</v>
      </c>
      <c r="BC601" t="b">
        <f t="shared" si="188"/>
        <v>0</v>
      </c>
      <c r="BD601" t="b">
        <f t="shared" si="189"/>
        <v>0</v>
      </c>
      <c r="BE601" t="b">
        <f t="shared" si="190"/>
        <v>0</v>
      </c>
      <c r="BF601" t="b">
        <f t="shared" si="191"/>
        <v>0</v>
      </c>
      <c r="BH601" t="b">
        <f t="shared" si="193"/>
        <v>0</v>
      </c>
      <c r="BI601" t="b">
        <f t="shared" si="194"/>
        <v>0</v>
      </c>
      <c r="BJ601" t="b">
        <f t="shared" si="195"/>
        <v>0</v>
      </c>
      <c r="BK601" t="b">
        <f t="shared" si="196"/>
        <v>0</v>
      </c>
      <c r="BL601" t="b">
        <f t="shared" si="197"/>
        <v>0</v>
      </c>
      <c r="BM601" t="b">
        <f t="shared" si="198"/>
        <v>0</v>
      </c>
      <c r="BN601" t="b">
        <f t="shared" si="199"/>
        <v>0</v>
      </c>
    </row>
    <row r="602" spans="2:66" ht="14.2" customHeight="1" x14ac:dyDescent="0.55000000000000004">
      <c r="B602" s="163"/>
      <c r="F602" s="152"/>
      <c r="G602" s="84">
        <v>6.8</v>
      </c>
      <c r="H602" s="83" t="s">
        <v>1412</v>
      </c>
      <c r="I602" s="152"/>
      <c r="AU602" t="b">
        <f t="shared" si="180"/>
        <v>0</v>
      </c>
      <c r="AV602" t="b">
        <f t="shared" si="181"/>
        <v>0</v>
      </c>
      <c r="AW602" t="b">
        <f t="shared" si="182"/>
        <v>0</v>
      </c>
      <c r="AX602" t="b">
        <f t="shared" si="183"/>
        <v>0</v>
      </c>
      <c r="AY602" t="b">
        <f t="shared" si="184"/>
        <v>0</v>
      </c>
      <c r="AZ602" t="b">
        <f t="shared" si="185"/>
        <v>0</v>
      </c>
      <c r="BA602" t="b">
        <f t="shared" si="186"/>
        <v>0</v>
      </c>
      <c r="BB602" t="b">
        <f t="shared" si="187"/>
        <v>0</v>
      </c>
      <c r="BC602" t="b">
        <f t="shared" si="188"/>
        <v>0</v>
      </c>
      <c r="BD602" t="b">
        <f t="shared" si="189"/>
        <v>0</v>
      </c>
      <c r="BE602" t="b">
        <f t="shared" si="190"/>
        <v>0</v>
      </c>
      <c r="BF602" t="b">
        <f t="shared" si="191"/>
        <v>0</v>
      </c>
      <c r="BH602" t="b">
        <f t="shared" si="193"/>
        <v>0</v>
      </c>
      <c r="BJ602" t="b">
        <f t="shared" si="195"/>
        <v>0</v>
      </c>
      <c r="BK602" t="b">
        <f t="shared" si="196"/>
        <v>0</v>
      </c>
      <c r="BL602" t="b">
        <f t="shared" si="197"/>
        <v>0</v>
      </c>
      <c r="BM602" t="b">
        <f t="shared" si="198"/>
        <v>0</v>
      </c>
      <c r="BN602" t="b">
        <f t="shared" si="199"/>
        <v>0</v>
      </c>
    </row>
    <row r="603" spans="2:66" ht="14.2" customHeight="1" x14ac:dyDescent="0.55000000000000004">
      <c r="B603" s="163"/>
      <c r="F603" s="152"/>
      <c r="G603" s="84">
        <v>8.1999999999999993</v>
      </c>
      <c r="H603" s="83" t="s">
        <v>1378</v>
      </c>
      <c r="I603" s="152"/>
      <c r="AU603" t="b">
        <f t="shared" si="180"/>
        <v>0</v>
      </c>
      <c r="AV603" t="b">
        <f t="shared" si="181"/>
        <v>0</v>
      </c>
      <c r="AW603" t="b">
        <f t="shared" si="182"/>
        <v>0</v>
      </c>
      <c r="AX603" t="b">
        <f t="shared" si="183"/>
        <v>0</v>
      </c>
      <c r="AY603" t="b">
        <f t="shared" si="184"/>
        <v>0</v>
      </c>
      <c r="AZ603" t="b">
        <f t="shared" si="185"/>
        <v>0</v>
      </c>
      <c r="BA603" t="b">
        <f t="shared" si="186"/>
        <v>0</v>
      </c>
      <c r="BB603" t="b">
        <f t="shared" si="187"/>
        <v>0</v>
      </c>
      <c r="BC603" t="b">
        <f t="shared" si="188"/>
        <v>0</v>
      </c>
      <c r="BD603" t="b">
        <f t="shared" si="189"/>
        <v>0</v>
      </c>
      <c r="BE603" t="b">
        <f t="shared" si="190"/>
        <v>0</v>
      </c>
      <c r="BF603" t="b">
        <f t="shared" si="191"/>
        <v>0</v>
      </c>
      <c r="BH603" t="b">
        <f t="shared" si="193"/>
        <v>0</v>
      </c>
      <c r="BJ603" t="b">
        <f t="shared" si="195"/>
        <v>0</v>
      </c>
      <c r="BK603" t="b">
        <f t="shared" si="196"/>
        <v>0</v>
      </c>
      <c r="BL603" t="b">
        <f t="shared" si="197"/>
        <v>0</v>
      </c>
      <c r="BM603" t="b">
        <f t="shared" si="198"/>
        <v>0</v>
      </c>
      <c r="BN603" t="b">
        <f t="shared" si="199"/>
        <v>0</v>
      </c>
    </row>
    <row r="604" spans="2:66" ht="14.2" customHeight="1" x14ac:dyDescent="0.55000000000000004">
      <c r="B604" s="163"/>
      <c r="F604" s="152"/>
      <c r="G604" s="84">
        <v>8.3000000000000007</v>
      </c>
      <c r="H604" s="83" t="s">
        <v>1413</v>
      </c>
      <c r="I604" s="152"/>
      <c r="J604" s="67" t="s">
        <v>113</v>
      </c>
      <c r="AU604" t="b">
        <f t="shared" si="180"/>
        <v>0</v>
      </c>
      <c r="AV604" t="b">
        <f t="shared" si="181"/>
        <v>0</v>
      </c>
      <c r="AW604" t="b">
        <f t="shared" si="182"/>
        <v>0</v>
      </c>
      <c r="AX604" t="b">
        <f t="shared" si="183"/>
        <v>0</v>
      </c>
      <c r="AY604" t="b">
        <f t="shared" si="184"/>
        <v>0</v>
      </c>
      <c r="AZ604" t="b">
        <f t="shared" si="185"/>
        <v>0</v>
      </c>
      <c r="BA604" t="b">
        <f t="shared" si="186"/>
        <v>0</v>
      </c>
      <c r="BB604" t="b">
        <f t="shared" si="187"/>
        <v>0</v>
      </c>
      <c r="BC604" t="b">
        <f t="shared" si="188"/>
        <v>0</v>
      </c>
      <c r="BD604" t="b">
        <f t="shared" si="189"/>
        <v>0</v>
      </c>
      <c r="BE604" t="b">
        <f t="shared" si="190"/>
        <v>0</v>
      </c>
      <c r="BF604" t="b">
        <f t="shared" si="191"/>
        <v>0</v>
      </c>
      <c r="BH604" t="b">
        <f t="shared" si="193"/>
        <v>0</v>
      </c>
      <c r="BJ604" t="b">
        <f t="shared" si="195"/>
        <v>0</v>
      </c>
      <c r="BK604" t="b">
        <f t="shared" si="196"/>
        <v>0</v>
      </c>
      <c r="BL604" t="b">
        <f t="shared" si="197"/>
        <v>0</v>
      </c>
      <c r="BM604" t="b">
        <f t="shared" si="198"/>
        <v>0</v>
      </c>
      <c r="BN604" t="b">
        <f t="shared" si="199"/>
        <v>0</v>
      </c>
    </row>
    <row r="605" spans="2:66" ht="14.2" customHeight="1" x14ac:dyDescent="0.55000000000000004">
      <c r="B605" s="163"/>
      <c r="F605" s="152"/>
      <c r="G605" s="84">
        <v>8.4</v>
      </c>
      <c r="H605" s="83" t="s">
        <v>381</v>
      </c>
      <c r="I605" s="152"/>
      <c r="J605" s="67" t="s">
        <v>113</v>
      </c>
      <c r="AU605" t="b">
        <f t="shared" si="180"/>
        <v>0</v>
      </c>
      <c r="AV605" t="b">
        <f t="shared" si="181"/>
        <v>0</v>
      </c>
      <c r="AW605" t="b">
        <f t="shared" si="182"/>
        <v>0</v>
      </c>
      <c r="AX605" t="b">
        <f t="shared" si="183"/>
        <v>0</v>
      </c>
      <c r="AY605" t="b">
        <f t="shared" si="184"/>
        <v>0</v>
      </c>
      <c r="AZ605" t="b">
        <f t="shared" si="185"/>
        <v>0</v>
      </c>
      <c r="BA605" t="b">
        <f t="shared" si="186"/>
        <v>0</v>
      </c>
      <c r="BB605" t="b">
        <f t="shared" si="187"/>
        <v>0</v>
      </c>
      <c r="BC605" t="b">
        <f t="shared" si="188"/>
        <v>0</v>
      </c>
      <c r="BD605" t="b">
        <f t="shared" si="189"/>
        <v>0</v>
      </c>
      <c r="BE605" t="b">
        <f t="shared" si="190"/>
        <v>0</v>
      </c>
      <c r="BF605" t="b">
        <f t="shared" si="191"/>
        <v>0</v>
      </c>
      <c r="BH605" t="b">
        <f t="shared" si="193"/>
        <v>0</v>
      </c>
      <c r="BJ605" t="b">
        <f t="shared" si="195"/>
        <v>0</v>
      </c>
      <c r="BK605" t="b">
        <f t="shared" si="196"/>
        <v>0</v>
      </c>
      <c r="BL605" t="b">
        <f t="shared" si="197"/>
        <v>0</v>
      </c>
      <c r="BM605" t="b">
        <f t="shared" si="198"/>
        <v>0</v>
      </c>
      <c r="BN605" t="b">
        <f t="shared" si="199"/>
        <v>0</v>
      </c>
    </row>
    <row r="606" spans="2:66" ht="14.2" customHeight="1" x14ac:dyDescent="0.55000000000000004">
      <c r="B606" s="163"/>
      <c r="F606" s="152"/>
      <c r="G606" s="102">
        <v>8.1</v>
      </c>
      <c r="H606" s="83" t="s">
        <v>1069</v>
      </c>
      <c r="I606" s="152"/>
      <c r="AU606" t="b">
        <f t="shared" si="180"/>
        <v>0</v>
      </c>
      <c r="AV606" t="b">
        <f t="shared" si="181"/>
        <v>0</v>
      </c>
      <c r="AW606" t="b">
        <f t="shared" si="182"/>
        <v>0</v>
      </c>
      <c r="AX606" t="b">
        <f t="shared" si="183"/>
        <v>0</v>
      </c>
      <c r="AY606" t="b">
        <f t="shared" si="184"/>
        <v>0</v>
      </c>
      <c r="AZ606" t="b">
        <f t="shared" si="185"/>
        <v>0</v>
      </c>
      <c r="BA606" t="b">
        <f t="shared" si="186"/>
        <v>0</v>
      </c>
      <c r="BB606" t="b">
        <f t="shared" si="187"/>
        <v>0</v>
      </c>
      <c r="BC606" t="b">
        <f t="shared" si="188"/>
        <v>0</v>
      </c>
      <c r="BD606" t="b">
        <f t="shared" si="189"/>
        <v>0</v>
      </c>
      <c r="BE606" t="b">
        <f t="shared" si="190"/>
        <v>0</v>
      </c>
      <c r="BF606" t="b">
        <f t="shared" si="191"/>
        <v>0</v>
      </c>
      <c r="BH606" t="b">
        <f t="shared" si="193"/>
        <v>0</v>
      </c>
      <c r="BJ606" t="b">
        <f t="shared" si="195"/>
        <v>0</v>
      </c>
      <c r="BK606" t="b">
        <f t="shared" si="196"/>
        <v>0</v>
      </c>
      <c r="BL606" t="b">
        <f t="shared" si="197"/>
        <v>0</v>
      </c>
      <c r="BM606" t="b">
        <f t="shared" si="198"/>
        <v>0</v>
      </c>
      <c r="BN606" t="b">
        <f t="shared" si="199"/>
        <v>0</v>
      </c>
    </row>
    <row r="607" spans="2:66" ht="14.2" customHeight="1" x14ac:dyDescent="0.55000000000000004">
      <c r="B607" s="163"/>
      <c r="F607" s="152"/>
      <c r="G607" s="84">
        <v>9.6</v>
      </c>
      <c r="H607" s="83" t="s">
        <v>1202</v>
      </c>
      <c r="I607" s="152"/>
      <c r="AU607" t="b">
        <f t="shared" si="180"/>
        <v>0</v>
      </c>
      <c r="AV607" t="b">
        <f t="shared" si="181"/>
        <v>0</v>
      </c>
      <c r="AW607" t="b">
        <f t="shared" si="182"/>
        <v>0</v>
      </c>
      <c r="AX607" t="b">
        <f t="shared" si="183"/>
        <v>0</v>
      </c>
      <c r="AY607" t="b">
        <f t="shared" si="184"/>
        <v>0</v>
      </c>
      <c r="AZ607" t="b">
        <f t="shared" si="185"/>
        <v>0</v>
      </c>
      <c r="BA607" t="b">
        <f t="shared" si="186"/>
        <v>0</v>
      </c>
      <c r="BB607" t="b">
        <f t="shared" si="187"/>
        <v>0</v>
      </c>
      <c r="BC607" t="b">
        <f t="shared" si="188"/>
        <v>0</v>
      </c>
      <c r="BD607" t="b">
        <f t="shared" si="189"/>
        <v>0</v>
      </c>
      <c r="BE607" t="b">
        <f t="shared" si="190"/>
        <v>0</v>
      </c>
      <c r="BF607" t="b">
        <f t="shared" si="191"/>
        <v>0</v>
      </c>
      <c r="BH607" t="b">
        <f t="shared" si="193"/>
        <v>0</v>
      </c>
      <c r="BJ607" t="b">
        <f t="shared" si="195"/>
        <v>0</v>
      </c>
      <c r="BK607" t="b">
        <f t="shared" si="196"/>
        <v>0</v>
      </c>
      <c r="BL607" t="b">
        <f t="shared" si="197"/>
        <v>0</v>
      </c>
      <c r="BM607" t="b">
        <f t="shared" si="198"/>
        <v>0</v>
      </c>
      <c r="BN607" t="b">
        <f t="shared" si="199"/>
        <v>0</v>
      </c>
    </row>
    <row r="608" spans="2:66" ht="14.2" customHeight="1" x14ac:dyDescent="0.55000000000000004">
      <c r="B608" s="163" t="s">
        <v>1414</v>
      </c>
      <c r="F608" s="152" t="s">
        <v>1415</v>
      </c>
      <c r="G608" s="84">
        <v>6.5</v>
      </c>
      <c r="H608" s="83" t="s">
        <v>1416</v>
      </c>
      <c r="I608" s="152" t="s">
        <v>39</v>
      </c>
      <c r="AU608" t="b">
        <f t="shared" si="180"/>
        <v>0</v>
      </c>
      <c r="AV608" t="b">
        <f t="shared" si="181"/>
        <v>0</v>
      </c>
      <c r="AW608" t="b">
        <f t="shared" si="182"/>
        <v>0</v>
      </c>
      <c r="AX608" t="b">
        <f t="shared" si="183"/>
        <v>0</v>
      </c>
      <c r="AY608" t="b">
        <f t="shared" si="184"/>
        <v>0</v>
      </c>
      <c r="AZ608" t="b">
        <f t="shared" si="185"/>
        <v>0</v>
      </c>
      <c r="BA608" t="b">
        <f t="shared" si="186"/>
        <v>0</v>
      </c>
      <c r="BB608" t="b">
        <f t="shared" si="187"/>
        <v>0</v>
      </c>
      <c r="BC608" t="b">
        <f t="shared" si="188"/>
        <v>0</v>
      </c>
      <c r="BD608" t="b">
        <f t="shared" si="189"/>
        <v>0</v>
      </c>
      <c r="BE608" t="b">
        <f t="shared" si="190"/>
        <v>0</v>
      </c>
      <c r="BF608" t="b">
        <f t="shared" si="191"/>
        <v>0</v>
      </c>
      <c r="BH608" t="b">
        <f t="shared" si="193"/>
        <v>0</v>
      </c>
      <c r="BJ608" t="b">
        <f t="shared" si="195"/>
        <v>0</v>
      </c>
      <c r="BK608" t="b">
        <f t="shared" si="196"/>
        <v>0</v>
      </c>
      <c r="BL608" t="b">
        <f t="shared" si="197"/>
        <v>0</v>
      </c>
      <c r="BM608" t="b">
        <f t="shared" si="198"/>
        <v>0</v>
      </c>
      <c r="BN608" t="b">
        <f t="shared" si="199"/>
        <v>0</v>
      </c>
    </row>
    <row r="609" spans="2:66" ht="14.2" customHeight="1" x14ac:dyDescent="0.55000000000000004">
      <c r="B609" s="163"/>
      <c r="F609" s="152"/>
      <c r="G609" s="84">
        <v>8.1999999999999993</v>
      </c>
      <c r="H609" s="83" t="s">
        <v>607</v>
      </c>
      <c r="I609" s="152"/>
      <c r="AU609" t="b">
        <f t="shared" si="180"/>
        <v>0</v>
      </c>
      <c r="AV609" t="b">
        <f t="shared" si="181"/>
        <v>0</v>
      </c>
      <c r="AW609" t="b">
        <f t="shared" si="182"/>
        <v>0</v>
      </c>
      <c r="AX609" t="b">
        <f t="shared" si="183"/>
        <v>0</v>
      </c>
      <c r="AY609" t="b">
        <f t="shared" si="184"/>
        <v>0</v>
      </c>
      <c r="AZ609" t="b">
        <f t="shared" si="185"/>
        <v>0</v>
      </c>
      <c r="BA609" t="b">
        <f t="shared" si="186"/>
        <v>0</v>
      </c>
      <c r="BB609" t="b">
        <f t="shared" si="187"/>
        <v>0</v>
      </c>
      <c r="BC609" t="b">
        <f t="shared" si="188"/>
        <v>0</v>
      </c>
      <c r="BD609" t="b">
        <f t="shared" si="189"/>
        <v>0</v>
      </c>
      <c r="BE609" t="b">
        <f t="shared" si="190"/>
        <v>0</v>
      </c>
      <c r="BF609" t="b">
        <f t="shared" si="191"/>
        <v>0</v>
      </c>
      <c r="BH609" t="b">
        <f t="shared" si="193"/>
        <v>0</v>
      </c>
      <c r="BJ609" t="b">
        <f t="shared" si="195"/>
        <v>0</v>
      </c>
      <c r="BK609" t="b">
        <f t="shared" si="196"/>
        <v>0</v>
      </c>
      <c r="BL609" t="b">
        <f t="shared" si="197"/>
        <v>0</v>
      </c>
      <c r="BM609" t="b">
        <f t="shared" si="198"/>
        <v>0</v>
      </c>
      <c r="BN609" t="b">
        <f t="shared" si="199"/>
        <v>0</v>
      </c>
    </row>
    <row r="610" spans="2:66" ht="14.2" customHeight="1" x14ac:dyDescent="0.55000000000000004">
      <c r="B610" s="163"/>
      <c r="F610" s="152"/>
      <c r="G610" s="82">
        <v>9</v>
      </c>
      <c r="H610" s="83" t="s">
        <v>1417</v>
      </c>
      <c r="I610" s="152"/>
      <c r="AU610" t="b">
        <f t="shared" si="180"/>
        <v>0</v>
      </c>
      <c r="AV610" t="b">
        <f t="shared" si="181"/>
        <v>0</v>
      </c>
      <c r="AW610" t="b">
        <f t="shared" si="182"/>
        <v>0</v>
      </c>
      <c r="AX610" t="b">
        <f t="shared" si="183"/>
        <v>0</v>
      </c>
      <c r="AY610" t="b">
        <f t="shared" si="184"/>
        <v>0</v>
      </c>
      <c r="AZ610" t="b">
        <f t="shared" si="185"/>
        <v>0</v>
      </c>
      <c r="BA610" t="b">
        <f t="shared" si="186"/>
        <v>0</v>
      </c>
      <c r="BB610" t="b">
        <f t="shared" si="187"/>
        <v>0</v>
      </c>
      <c r="BC610" t="b">
        <f t="shared" si="188"/>
        <v>0</v>
      </c>
      <c r="BD610" t="b">
        <f t="shared" si="189"/>
        <v>0</v>
      </c>
      <c r="BE610" t="b">
        <f t="shared" si="190"/>
        <v>0</v>
      </c>
      <c r="BF610" t="b">
        <f t="shared" si="191"/>
        <v>0</v>
      </c>
      <c r="BH610" t="b">
        <f t="shared" si="193"/>
        <v>0</v>
      </c>
      <c r="BJ610" t="b">
        <f t="shared" si="195"/>
        <v>0</v>
      </c>
      <c r="BK610" t="b">
        <f t="shared" si="196"/>
        <v>0</v>
      </c>
      <c r="BL610" t="b">
        <f t="shared" si="197"/>
        <v>0</v>
      </c>
      <c r="BM610" t="b">
        <f t="shared" si="198"/>
        <v>0</v>
      </c>
      <c r="BN610" t="b">
        <f t="shared" si="199"/>
        <v>0</v>
      </c>
    </row>
    <row r="611" spans="2:66" ht="14.2" customHeight="1" x14ac:dyDescent="0.55000000000000004">
      <c r="B611" s="163" t="s">
        <v>1418</v>
      </c>
      <c r="F611" s="152" t="s">
        <v>1419</v>
      </c>
      <c r="G611" s="102">
        <v>7.1</v>
      </c>
      <c r="H611" s="83" t="s">
        <v>364</v>
      </c>
      <c r="I611" s="152" t="s">
        <v>34</v>
      </c>
      <c r="AU611" t="b">
        <f t="shared" si="180"/>
        <v>0</v>
      </c>
      <c r="AV611" t="b">
        <f t="shared" si="181"/>
        <v>0</v>
      </c>
      <c r="AW611" t="b">
        <f t="shared" si="182"/>
        <v>0</v>
      </c>
      <c r="AX611" t="b">
        <f t="shared" si="183"/>
        <v>0</v>
      </c>
      <c r="AY611" t="b">
        <f t="shared" si="184"/>
        <v>0</v>
      </c>
      <c r="AZ611" t="b">
        <f t="shared" si="185"/>
        <v>0</v>
      </c>
      <c r="BA611" t="b">
        <f t="shared" si="186"/>
        <v>0</v>
      </c>
      <c r="BB611" t="b">
        <f t="shared" si="187"/>
        <v>0</v>
      </c>
      <c r="BC611" t="b">
        <f t="shared" si="188"/>
        <v>0</v>
      </c>
      <c r="BD611" t="b">
        <f t="shared" si="189"/>
        <v>0</v>
      </c>
      <c r="BE611" t="b">
        <f t="shared" si="190"/>
        <v>0</v>
      </c>
      <c r="BF611" t="b">
        <f t="shared" si="191"/>
        <v>0</v>
      </c>
      <c r="BH611" t="b">
        <f t="shared" si="193"/>
        <v>0</v>
      </c>
      <c r="BJ611" t="b">
        <f t="shared" si="195"/>
        <v>0</v>
      </c>
      <c r="BK611" t="b">
        <f t="shared" si="196"/>
        <v>0</v>
      </c>
      <c r="BL611" t="b">
        <f t="shared" si="197"/>
        <v>0</v>
      </c>
      <c r="BM611" t="b">
        <f t="shared" si="198"/>
        <v>0</v>
      </c>
      <c r="BN611" t="b">
        <f t="shared" si="199"/>
        <v>0</v>
      </c>
    </row>
    <row r="612" spans="2:66" ht="14.2" customHeight="1" x14ac:dyDescent="0.55000000000000004">
      <c r="B612" s="163"/>
      <c r="F612" s="152"/>
      <c r="G612" s="102">
        <v>8.1</v>
      </c>
      <c r="H612" s="83" t="s">
        <v>1391</v>
      </c>
      <c r="I612" s="152"/>
      <c r="AU612" t="b">
        <f t="shared" si="180"/>
        <v>0</v>
      </c>
      <c r="AV612" t="b">
        <f t="shared" si="181"/>
        <v>0</v>
      </c>
      <c r="AW612" t="b">
        <f t="shared" si="182"/>
        <v>0</v>
      </c>
      <c r="AX612" t="b">
        <f t="shared" si="183"/>
        <v>0</v>
      </c>
      <c r="AY612" t="b">
        <f t="shared" si="184"/>
        <v>0</v>
      </c>
      <c r="AZ612" t="b">
        <f t="shared" si="185"/>
        <v>0</v>
      </c>
      <c r="BA612" t="b">
        <f t="shared" si="186"/>
        <v>0</v>
      </c>
      <c r="BB612" t="b">
        <f t="shared" si="187"/>
        <v>0</v>
      </c>
      <c r="BC612" t="b">
        <f t="shared" si="188"/>
        <v>0</v>
      </c>
      <c r="BD612" t="b">
        <f t="shared" si="189"/>
        <v>0</v>
      </c>
      <c r="BE612" t="b">
        <f t="shared" si="190"/>
        <v>0</v>
      </c>
      <c r="BF612" t="b">
        <f t="shared" si="191"/>
        <v>0</v>
      </c>
      <c r="BH612" t="b">
        <f t="shared" si="193"/>
        <v>0</v>
      </c>
      <c r="BJ612" t="b">
        <f t="shared" si="195"/>
        <v>0</v>
      </c>
      <c r="BK612" t="b">
        <f t="shared" si="196"/>
        <v>0</v>
      </c>
      <c r="BL612" t="b">
        <f t="shared" si="197"/>
        <v>0</v>
      </c>
      <c r="BM612" t="b">
        <f t="shared" si="198"/>
        <v>0</v>
      </c>
      <c r="BN612" t="b">
        <f t="shared" si="199"/>
        <v>0</v>
      </c>
    </row>
    <row r="613" spans="2:66" ht="14.2" customHeight="1" x14ac:dyDescent="0.55000000000000004">
      <c r="B613" s="163"/>
      <c r="F613" s="152"/>
      <c r="G613" s="84">
        <v>10.5</v>
      </c>
      <c r="H613" s="83" t="s">
        <v>1332</v>
      </c>
      <c r="I613" s="152"/>
      <c r="AU613" t="b">
        <f t="shared" si="180"/>
        <v>0</v>
      </c>
      <c r="AV613" t="b">
        <f t="shared" si="181"/>
        <v>0</v>
      </c>
      <c r="AW613" t="b">
        <f t="shared" si="182"/>
        <v>0</v>
      </c>
      <c r="AX613" t="b">
        <f t="shared" si="183"/>
        <v>0</v>
      </c>
      <c r="AY613" t="b">
        <f t="shared" si="184"/>
        <v>0</v>
      </c>
      <c r="AZ613" t="b">
        <f t="shared" si="185"/>
        <v>0</v>
      </c>
      <c r="BA613" t="b">
        <f t="shared" si="186"/>
        <v>0</v>
      </c>
      <c r="BB613" t="b">
        <f t="shared" si="187"/>
        <v>0</v>
      </c>
      <c r="BC613" t="b">
        <f t="shared" si="188"/>
        <v>0</v>
      </c>
      <c r="BD613" t="b">
        <f t="shared" si="189"/>
        <v>0</v>
      </c>
      <c r="BE613" t="b">
        <f t="shared" si="190"/>
        <v>0</v>
      </c>
      <c r="BF613" t="b">
        <f t="shared" si="191"/>
        <v>0</v>
      </c>
      <c r="BH613" t="b">
        <f t="shared" si="193"/>
        <v>0</v>
      </c>
      <c r="BJ613" t="b">
        <f t="shared" si="195"/>
        <v>0</v>
      </c>
      <c r="BK613" t="b">
        <f t="shared" si="196"/>
        <v>0</v>
      </c>
      <c r="BL613" t="b">
        <f t="shared" si="197"/>
        <v>0</v>
      </c>
      <c r="BM613" t="b">
        <f t="shared" si="198"/>
        <v>0</v>
      </c>
      <c r="BN613" t="b">
        <f t="shared" si="199"/>
        <v>0</v>
      </c>
    </row>
    <row r="614" spans="2:66" ht="14.2" customHeight="1" x14ac:dyDescent="0.55000000000000004">
      <c r="B614" s="36" t="s">
        <v>1420</v>
      </c>
      <c r="C614" s="36"/>
      <c r="D614" s="36"/>
      <c r="E614" s="36"/>
      <c r="F614" s="85" t="s">
        <v>1421</v>
      </c>
      <c r="G614" s="84">
        <v>8.4</v>
      </c>
      <c r="H614" s="83" t="s">
        <v>1320</v>
      </c>
      <c r="I614" s="83" t="s">
        <v>39</v>
      </c>
      <c r="J614" s="67" t="s">
        <v>113</v>
      </c>
      <c r="AU614" t="b">
        <f t="shared" si="180"/>
        <v>0</v>
      </c>
      <c r="AV614" t="b">
        <f t="shared" si="181"/>
        <v>0</v>
      </c>
      <c r="AW614" t="b">
        <f t="shared" si="182"/>
        <v>0</v>
      </c>
      <c r="AX614" t="b">
        <f t="shared" si="183"/>
        <v>0</v>
      </c>
      <c r="AY614" t="b">
        <f t="shared" si="184"/>
        <v>0</v>
      </c>
      <c r="AZ614" t="b">
        <f t="shared" si="185"/>
        <v>0</v>
      </c>
      <c r="BA614" t="b">
        <f t="shared" si="186"/>
        <v>0</v>
      </c>
      <c r="BB614" t="b">
        <f t="shared" si="187"/>
        <v>0</v>
      </c>
      <c r="BC614" t="b">
        <f t="shared" si="188"/>
        <v>0</v>
      </c>
      <c r="BD614" t="b">
        <f t="shared" si="189"/>
        <v>0</v>
      </c>
      <c r="BE614" t="b">
        <f t="shared" si="190"/>
        <v>0</v>
      </c>
      <c r="BF614" t="b">
        <f t="shared" si="191"/>
        <v>0</v>
      </c>
      <c r="BH614" t="b">
        <f t="shared" si="193"/>
        <v>0</v>
      </c>
      <c r="BJ614" t="b">
        <f t="shared" si="195"/>
        <v>0</v>
      </c>
      <c r="BK614" t="b">
        <f t="shared" si="196"/>
        <v>0</v>
      </c>
      <c r="BL614" t="b">
        <f t="shared" si="197"/>
        <v>0</v>
      </c>
      <c r="BM614" t="b">
        <f t="shared" si="198"/>
        <v>0</v>
      </c>
      <c r="BN614" t="b">
        <f t="shared" si="199"/>
        <v>0</v>
      </c>
    </row>
    <row r="615" spans="2:66" ht="14.2" customHeight="1" x14ac:dyDescent="0.55000000000000004">
      <c r="B615" s="163" t="s">
        <v>1422</v>
      </c>
      <c r="F615" s="152" t="s">
        <v>1423</v>
      </c>
      <c r="G615" s="84">
        <v>5.8</v>
      </c>
      <c r="H615" s="83" t="s">
        <v>1424</v>
      </c>
      <c r="I615" s="152" t="s">
        <v>39</v>
      </c>
      <c r="AU615" t="b">
        <f t="shared" si="180"/>
        <v>0</v>
      </c>
      <c r="AV615" t="b">
        <f t="shared" si="181"/>
        <v>0</v>
      </c>
      <c r="AW615" t="b">
        <f t="shared" si="182"/>
        <v>0</v>
      </c>
      <c r="AX615" t="b">
        <f t="shared" si="183"/>
        <v>0</v>
      </c>
      <c r="AY615" t="b">
        <f t="shared" si="184"/>
        <v>0</v>
      </c>
      <c r="AZ615" t="b">
        <f t="shared" si="185"/>
        <v>0</v>
      </c>
      <c r="BA615" t="b">
        <f t="shared" si="186"/>
        <v>0</v>
      </c>
      <c r="BB615" t="b">
        <f t="shared" si="187"/>
        <v>0</v>
      </c>
      <c r="BC615" t="b">
        <f t="shared" si="188"/>
        <v>0</v>
      </c>
      <c r="BD615" t="b">
        <f t="shared" si="189"/>
        <v>0</v>
      </c>
      <c r="BE615" t="b">
        <f t="shared" si="190"/>
        <v>0</v>
      </c>
      <c r="BF615" t="b">
        <f t="shared" si="191"/>
        <v>0</v>
      </c>
      <c r="BH615" t="b">
        <f t="shared" si="193"/>
        <v>0</v>
      </c>
      <c r="BJ615" t="b">
        <f t="shared" si="195"/>
        <v>0</v>
      </c>
      <c r="BK615" t="b">
        <f t="shared" si="196"/>
        <v>0</v>
      </c>
      <c r="BL615" t="b">
        <f t="shared" si="197"/>
        <v>0</v>
      </c>
      <c r="BM615" t="b">
        <f t="shared" si="198"/>
        <v>0</v>
      </c>
      <c r="BN615" t="b">
        <f t="shared" si="199"/>
        <v>0</v>
      </c>
    </row>
    <row r="616" spans="2:66" ht="14.2" customHeight="1" x14ac:dyDescent="0.55000000000000004">
      <c r="B616" s="163"/>
      <c r="F616" s="152"/>
      <c r="G616" s="84">
        <v>6.8</v>
      </c>
      <c r="H616" s="83" t="s">
        <v>1425</v>
      </c>
      <c r="I616" s="152"/>
      <c r="AU616" t="b">
        <f t="shared" si="180"/>
        <v>0</v>
      </c>
      <c r="AV616" t="b">
        <f t="shared" si="181"/>
        <v>0</v>
      </c>
      <c r="AW616" t="b">
        <f t="shared" si="182"/>
        <v>0</v>
      </c>
      <c r="AX616" t="b">
        <f t="shared" si="183"/>
        <v>0</v>
      </c>
      <c r="AY616" t="b">
        <f t="shared" si="184"/>
        <v>0</v>
      </c>
      <c r="AZ616" t="b">
        <f t="shared" si="185"/>
        <v>0</v>
      </c>
      <c r="BA616" t="b">
        <f t="shared" si="186"/>
        <v>0</v>
      </c>
      <c r="BB616" t="b">
        <f t="shared" si="187"/>
        <v>0</v>
      </c>
      <c r="BC616" t="b">
        <f t="shared" si="188"/>
        <v>0</v>
      </c>
      <c r="BD616" t="b">
        <f t="shared" si="189"/>
        <v>0</v>
      </c>
      <c r="BE616" t="b">
        <f t="shared" si="190"/>
        <v>0</v>
      </c>
      <c r="BF616" t="b">
        <f t="shared" si="191"/>
        <v>0</v>
      </c>
      <c r="BH616" t="b">
        <f t="shared" si="193"/>
        <v>0</v>
      </c>
      <c r="BJ616" t="b">
        <f t="shared" si="195"/>
        <v>0</v>
      </c>
      <c r="BK616" t="b">
        <f t="shared" si="196"/>
        <v>0</v>
      </c>
      <c r="BL616" t="b">
        <f t="shared" si="197"/>
        <v>0</v>
      </c>
      <c r="BM616" t="b">
        <f t="shared" si="198"/>
        <v>0</v>
      </c>
      <c r="BN616" t="b">
        <f t="shared" si="199"/>
        <v>0</v>
      </c>
    </row>
    <row r="617" spans="2:66" ht="14.2" customHeight="1" x14ac:dyDescent="0.55000000000000004">
      <c r="B617" s="170" t="s">
        <v>1426</v>
      </c>
      <c r="C617" s="36"/>
      <c r="D617" s="36"/>
      <c r="E617" s="36"/>
      <c r="F617" s="171" t="s">
        <v>1427</v>
      </c>
      <c r="G617" s="84">
        <v>4.8</v>
      </c>
      <c r="H617" s="83" t="s">
        <v>360</v>
      </c>
      <c r="I617" s="152" t="s">
        <v>34</v>
      </c>
      <c r="J617" s="67" t="s">
        <v>113</v>
      </c>
      <c r="AU617" t="b">
        <f t="shared" si="180"/>
        <v>0</v>
      </c>
      <c r="AV617" t="b">
        <f t="shared" si="181"/>
        <v>0</v>
      </c>
      <c r="AW617" t="b">
        <f t="shared" si="182"/>
        <v>0</v>
      </c>
      <c r="AX617" t="b">
        <f t="shared" si="183"/>
        <v>0</v>
      </c>
      <c r="AY617" t="b">
        <f t="shared" si="184"/>
        <v>0</v>
      </c>
      <c r="AZ617" t="b">
        <f t="shared" si="185"/>
        <v>0</v>
      </c>
      <c r="BA617" t="b">
        <f t="shared" si="186"/>
        <v>0</v>
      </c>
      <c r="BB617" t="b">
        <f t="shared" si="187"/>
        <v>0</v>
      </c>
      <c r="BC617" t="b">
        <f t="shared" si="188"/>
        <v>0</v>
      </c>
      <c r="BD617" t="b">
        <f t="shared" si="189"/>
        <v>0</v>
      </c>
      <c r="BE617" t="b">
        <f t="shared" si="190"/>
        <v>0</v>
      </c>
      <c r="BF617" t="b">
        <f t="shared" si="191"/>
        <v>0</v>
      </c>
      <c r="BH617" t="b">
        <f t="shared" si="193"/>
        <v>0</v>
      </c>
      <c r="BJ617" t="b">
        <f t="shared" si="195"/>
        <v>0</v>
      </c>
      <c r="BK617" t="b">
        <f t="shared" si="196"/>
        <v>0</v>
      </c>
      <c r="BL617" t="b">
        <f t="shared" si="197"/>
        <v>0</v>
      </c>
      <c r="BM617" t="b">
        <f t="shared" si="198"/>
        <v>0</v>
      </c>
      <c r="BN617" t="b">
        <f t="shared" si="199"/>
        <v>0</v>
      </c>
    </row>
    <row r="618" spans="2:66" ht="14.2" customHeight="1" x14ac:dyDescent="0.55000000000000004">
      <c r="B618" s="170"/>
      <c r="C618" s="36"/>
      <c r="D618" s="36"/>
      <c r="E618" s="36"/>
      <c r="F618" s="171"/>
      <c r="G618" s="84">
        <v>5.0999999999999996</v>
      </c>
      <c r="H618" s="83" t="s">
        <v>1428</v>
      </c>
      <c r="I618" s="152"/>
      <c r="AU618" t="b">
        <f t="shared" si="180"/>
        <v>0</v>
      </c>
      <c r="AV618" t="b">
        <f t="shared" si="181"/>
        <v>0</v>
      </c>
      <c r="AW618" t="b">
        <f t="shared" si="182"/>
        <v>0</v>
      </c>
      <c r="AX618" t="b">
        <f t="shared" si="183"/>
        <v>0</v>
      </c>
      <c r="AY618" t="b">
        <f t="shared" si="184"/>
        <v>0</v>
      </c>
      <c r="AZ618" t="b">
        <f t="shared" si="185"/>
        <v>0</v>
      </c>
      <c r="BA618" t="b">
        <f t="shared" si="186"/>
        <v>0</v>
      </c>
      <c r="BB618" t="b">
        <f t="shared" si="187"/>
        <v>0</v>
      </c>
      <c r="BC618" t="b">
        <f t="shared" si="188"/>
        <v>0</v>
      </c>
      <c r="BD618" t="b">
        <f t="shared" si="189"/>
        <v>0</v>
      </c>
      <c r="BE618" t="b">
        <f t="shared" si="190"/>
        <v>0</v>
      </c>
      <c r="BF618" t="b">
        <f t="shared" si="191"/>
        <v>0</v>
      </c>
      <c r="BH618" t="b">
        <f t="shared" si="193"/>
        <v>0</v>
      </c>
      <c r="BJ618" t="b">
        <f t="shared" si="195"/>
        <v>0</v>
      </c>
      <c r="BK618" t="b">
        <f t="shared" si="196"/>
        <v>0</v>
      </c>
      <c r="BL618" t="b">
        <f t="shared" si="197"/>
        <v>0</v>
      </c>
      <c r="BM618" t="b">
        <f t="shared" si="198"/>
        <v>0</v>
      </c>
      <c r="BN618" t="b">
        <f t="shared" si="199"/>
        <v>0</v>
      </c>
    </row>
    <row r="619" spans="2:66" ht="14.2" customHeight="1" x14ac:dyDescent="0.55000000000000004">
      <c r="B619" s="170"/>
      <c r="C619" s="36"/>
      <c r="D619" s="36"/>
      <c r="E619" s="36"/>
      <c r="F619" s="171"/>
      <c r="G619" s="84">
        <v>5.2</v>
      </c>
      <c r="H619" s="83" t="s">
        <v>1429</v>
      </c>
      <c r="I619" s="152"/>
      <c r="AU619" t="b">
        <f t="shared" si="180"/>
        <v>0</v>
      </c>
      <c r="AV619" t="b">
        <f t="shared" si="181"/>
        <v>0</v>
      </c>
      <c r="AW619" t="b">
        <f t="shared" si="182"/>
        <v>0</v>
      </c>
      <c r="AX619" t="b">
        <f t="shared" si="183"/>
        <v>0</v>
      </c>
      <c r="AY619" t="b">
        <f t="shared" si="184"/>
        <v>0</v>
      </c>
      <c r="AZ619" t="b">
        <f t="shared" si="185"/>
        <v>0</v>
      </c>
      <c r="BA619" t="b">
        <f t="shared" si="186"/>
        <v>0</v>
      </c>
      <c r="BB619" t="b">
        <f t="shared" si="187"/>
        <v>0</v>
      </c>
      <c r="BC619" t="b">
        <f t="shared" si="188"/>
        <v>0</v>
      </c>
      <c r="BD619" t="b">
        <f t="shared" si="189"/>
        <v>0</v>
      </c>
      <c r="BE619" t="b">
        <f t="shared" si="190"/>
        <v>0</v>
      </c>
      <c r="BF619" t="b">
        <f t="shared" si="191"/>
        <v>0</v>
      </c>
      <c r="BH619" t="b">
        <f t="shared" si="193"/>
        <v>0</v>
      </c>
      <c r="BJ619" t="b">
        <f t="shared" si="195"/>
        <v>0</v>
      </c>
      <c r="BK619" t="b">
        <f t="shared" si="196"/>
        <v>0</v>
      </c>
      <c r="BL619" t="b">
        <f t="shared" si="197"/>
        <v>0</v>
      </c>
      <c r="BM619" t="b">
        <f t="shared" si="198"/>
        <v>0</v>
      </c>
      <c r="BN619" t="b">
        <f t="shared" si="199"/>
        <v>0</v>
      </c>
    </row>
    <row r="620" spans="2:66" ht="14.2" customHeight="1" x14ac:dyDescent="0.55000000000000004">
      <c r="B620" s="163" t="s">
        <v>1430</v>
      </c>
      <c r="F620" s="152" t="s">
        <v>1431</v>
      </c>
      <c r="G620" s="84">
        <v>5.4</v>
      </c>
      <c r="H620" s="83" t="s">
        <v>1432</v>
      </c>
      <c r="I620" s="152" t="s">
        <v>34</v>
      </c>
      <c r="AU620" t="b">
        <f t="shared" si="180"/>
        <v>0</v>
      </c>
      <c r="AV620" t="b">
        <f t="shared" si="181"/>
        <v>0</v>
      </c>
      <c r="AW620" t="b">
        <f t="shared" si="182"/>
        <v>0</v>
      </c>
      <c r="AX620" t="b">
        <f t="shared" si="183"/>
        <v>0</v>
      </c>
      <c r="AY620" t="b">
        <f t="shared" si="184"/>
        <v>0</v>
      </c>
      <c r="AZ620" t="b">
        <f t="shared" si="185"/>
        <v>0</v>
      </c>
      <c r="BA620" t="b">
        <f t="shared" si="186"/>
        <v>0</v>
      </c>
      <c r="BB620" t="b">
        <f t="shared" si="187"/>
        <v>0</v>
      </c>
      <c r="BC620" t="b">
        <f t="shared" si="188"/>
        <v>0</v>
      </c>
      <c r="BD620" t="b">
        <f t="shared" si="189"/>
        <v>0</v>
      </c>
      <c r="BE620" t="b">
        <f t="shared" si="190"/>
        <v>0</v>
      </c>
      <c r="BF620" t="b">
        <f t="shared" si="191"/>
        <v>0</v>
      </c>
      <c r="BH620" t="b">
        <f t="shared" si="193"/>
        <v>0</v>
      </c>
      <c r="BJ620" t="b">
        <f t="shared" si="195"/>
        <v>0</v>
      </c>
      <c r="BK620" t="b">
        <f t="shared" si="196"/>
        <v>0</v>
      </c>
      <c r="BL620" t="b">
        <f t="shared" si="197"/>
        <v>0</v>
      </c>
      <c r="BM620" t="b">
        <f t="shared" si="198"/>
        <v>0</v>
      </c>
      <c r="BN620" t="b">
        <f t="shared" si="199"/>
        <v>0</v>
      </c>
    </row>
    <row r="621" spans="2:66" ht="14.2" customHeight="1" x14ac:dyDescent="0.55000000000000004">
      <c r="B621" s="163"/>
      <c r="F621" s="152"/>
      <c r="G621" s="84">
        <v>5.6</v>
      </c>
      <c r="H621" s="83" t="s">
        <v>1433</v>
      </c>
      <c r="I621" s="152"/>
      <c r="J621" s="67" t="s">
        <v>1258</v>
      </c>
      <c r="AU621" t="b">
        <f t="shared" si="180"/>
        <v>0</v>
      </c>
      <c r="AV621" t="b">
        <f t="shared" si="181"/>
        <v>0</v>
      </c>
      <c r="AW621" t="b">
        <f t="shared" si="182"/>
        <v>0</v>
      </c>
      <c r="AX621" t="b">
        <f t="shared" si="183"/>
        <v>0</v>
      </c>
      <c r="AY621" t="b">
        <f t="shared" si="184"/>
        <v>0</v>
      </c>
      <c r="AZ621" t="b">
        <f t="shared" si="185"/>
        <v>0</v>
      </c>
      <c r="BA621" t="b">
        <f t="shared" si="186"/>
        <v>0</v>
      </c>
      <c r="BB621" t="b">
        <f t="shared" si="187"/>
        <v>0</v>
      </c>
      <c r="BC621" t="b">
        <f t="shared" si="188"/>
        <v>0</v>
      </c>
      <c r="BD621" t="b">
        <f t="shared" si="189"/>
        <v>0</v>
      </c>
      <c r="BE621" t="b">
        <f t="shared" si="190"/>
        <v>0</v>
      </c>
      <c r="BF621" t="b">
        <f t="shared" si="191"/>
        <v>0</v>
      </c>
      <c r="BH621" t="b">
        <f t="shared" si="193"/>
        <v>0</v>
      </c>
      <c r="BJ621" t="b">
        <f t="shared" si="195"/>
        <v>0</v>
      </c>
      <c r="BK621" t="b">
        <f t="shared" si="196"/>
        <v>0</v>
      </c>
      <c r="BL621" t="b">
        <f t="shared" si="197"/>
        <v>0</v>
      </c>
      <c r="BM621" t="b">
        <f t="shared" si="198"/>
        <v>0</v>
      </c>
      <c r="BN621" t="b">
        <f t="shared" si="199"/>
        <v>0</v>
      </c>
    </row>
    <row r="622" spans="2:66" ht="14.2" customHeight="1" x14ac:dyDescent="0.55000000000000004">
      <c r="B622" s="163" t="s">
        <v>1434</v>
      </c>
      <c r="F622" s="152" t="s">
        <v>1435</v>
      </c>
      <c r="G622" s="84">
        <v>7.3</v>
      </c>
      <c r="H622" s="83" t="s">
        <v>1304</v>
      </c>
      <c r="I622" s="152" t="s">
        <v>34</v>
      </c>
      <c r="AU622" t="b">
        <f t="shared" si="180"/>
        <v>0</v>
      </c>
      <c r="AV622" t="b">
        <f t="shared" si="181"/>
        <v>0</v>
      </c>
      <c r="AW622" t="b">
        <f t="shared" si="182"/>
        <v>0</v>
      </c>
      <c r="AX622" t="b">
        <f t="shared" si="183"/>
        <v>0</v>
      </c>
      <c r="AY622" t="b">
        <f t="shared" si="184"/>
        <v>0</v>
      </c>
      <c r="AZ622" t="b">
        <f t="shared" si="185"/>
        <v>0</v>
      </c>
      <c r="BA622" t="b">
        <f t="shared" si="186"/>
        <v>0</v>
      </c>
      <c r="BB622" t="b">
        <f t="shared" si="187"/>
        <v>0</v>
      </c>
      <c r="BC622" t="b">
        <f t="shared" si="188"/>
        <v>0</v>
      </c>
      <c r="BD622" t="b">
        <f t="shared" si="189"/>
        <v>0</v>
      </c>
      <c r="BE622" t="b">
        <f t="shared" si="190"/>
        <v>0</v>
      </c>
      <c r="BF622" t="b">
        <f t="shared" si="191"/>
        <v>0</v>
      </c>
      <c r="BH622" t="b">
        <f t="shared" si="193"/>
        <v>0</v>
      </c>
      <c r="BJ622" t="b">
        <f t="shared" si="195"/>
        <v>0</v>
      </c>
      <c r="BK622" t="b">
        <f t="shared" si="196"/>
        <v>0</v>
      </c>
      <c r="BL622" t="b">
        <f t="shared" si="197"/>
        <v>0</v>
      </c>
      <c r="BM622" t="b">
        <f t="shared" si="198"/>
        <v>0</v>
      </c>
      <c r="BN622" t="b">
        <f t="shared" si="199"/>
        <v>0</v>
      </c>
    </row>
    <row r="623" spans="2:66" ht="14.2" customHeight="1" x14ac:dyDescent="0.55000000000000004">
      <c r="B623" s="163"/>
      <c r="F623" s="152"/>
      <c r="G623" s="82">
        <v>8</v>
      </c>
      <c r="H623" s="83" t="s">
        <v>1436</v>
      </c>
      <c r="I623" s="152"/>
      <c r="AU623" t="b">
        <f t="shared" si="180"/>
        <v>0</v>
      </c>
      <c r="AV623" t="b">
        <f t="shared" si="181"/>
        <v>0</v>
      </c>
      <c r="AW623" t="b">
        <f t="shared" si="182"/>
        <v>0</v>
      </c>
      <c r="AX623" t="b">
        <f t="shared" si="183"/>
        <v>0</v>
      </c>
      <c r="AY623" t="b">
        <f t="shared" si="184"/>
        <v>0</v>
      </c>
      <c r="AZ623" t="b">
        <f t="shared" si="185"/>
        <v>0</v>
      </c>
      <c r="BA623" t="b">
        <f t="shared" si="186"/>
        <v>0</v>
      </c>
      <c r="BB623" t="b">
        <f t="shared" si="187"/>
        <v>0</v>
      </c>
      <c r="BC623" t="b">
        <f t="shared" si="188"/>
        <v>0</v>
      </c>
      <c r="BD623" t="b">
        <f t="shared" si="189"/>
        <v>0</v>
      </c>
      <c r="BE623" t="b">
        <f t="shared" si="190"/>
        <v>0</v>
      </c>
      <c r="BF623" t="b">
        <f t="shared" si="191"/>
        <v>0</v>
      </c>
      <c r="BH623" t="b">
        <f t="shared" si="193"/>
        <v>0</v>
      </c>
      <c r="BJ623" t="b">
        <f t="shared" si="195"/>
        <v>0</v>
      </c>
      <c r="BK623" t="b">
        <f t="shared" si="196"/>
        <v>0</v>
      </c>
      <c r="BL623" t="b">
        <f t="shared" si="197"/>
        <v>0</v>
      </c>
      <c r="BM623" t="b">
        <f t="shared" si="198"/>
        <v>0</v>
      </c>
      <c r="BN623" t="b">
        <f t="shared" si="199"/>
        <v>0</v>
      </c>
    </row>
    <row r="624" spans="2:66" ht="14.2" customHeight="1" x14ac:dyDescent="0.55000000000000004">
      <c r="B624" s="163"/>
      <c r="F624" s="152"/>
      <c r="G624" s="84">
        <v>8.6999999999999993</v>
      </c>
      <c r="H624" s="83" t="s">
        <v>1437</v>
      </c>
      <c r="I624" s="152"/>
      <c r="AU624" t="b">
        <f t="shared" si="180"/>
        <v>0</v>
      </c>
      <c r="AV624" t="b">
        <f t="shared" si="181"/>
        <v>0</v>
      </c>
      <c r="AW624" t="b">
        <f t="shared" si="182"/>
        <v>0</v>
      </c>
      <c r="AX624" t="b">
        <f t="shared" si="183"/>
        <v>0</v>
      </c>
      <c r="AY624" t="b">
        <f t="shared" si="184"/>
        <v>0</v>
      </c>
      <c r="AZ624" t="b">
        <f t="shared" si="185"/>
        <v>0</v>
      </c>
      <c r="BA624" t="b">
        <f t="shared" si="186"/>
        <v>0</v>
      </c>
      <c r="BB624" t="b">
        <f t="shared" si="187"/>
        <v>0</v>
      </c>
      <c r="BC624" t="b">
        <f t="shared" si="188"/>
        <v>0</v>
      </c>
      <c r="BD624" t="b">
        <f t="shared" si="189"/>
        <v>0</v>
      </c>
      <c r="BE624" t="b">
        <f t="shared" si="190"/>
        <v>0</v>
      </c>
      <c r="BF624" t="b">
        <f t="shared" si="191"/>
        <v>0</v>
      </c>
      <c r="BH624" t="b">
        <f t="shared" si="193"/>
        <v>0</v>
      </c>
      <c r="BJ624" t="b">
        <f t="shared" si="195"/>
        <v>0</v>
      </c>
      <c r="BK624" t="b">
        <f t="shared" si="196"/>
        <v>0</v>
      </c>
      <c r="BL624" t="b">
        <f t="shared" si="197"/>
        <v>0</v>
      </c>
      <c r="BM624" t="b">
        <f t="shared" si="198"/>
        <v>0</v>
      </c>
      <c r="BN624" t="b">
        <f t="shared" si="199"/>
        <v>0</v>
      </c>
    </row>
    <row r="625" spans="2:66" ht="14.2" customHeight="1" x14ac:dyDescent="0.55000000000000004">
      <c r="B625" s="163"/>
      <c r="F625" s="152"/>
      <c r="G625" s="102">
        <v>8.1</v>
      </c>
      <c r="H625" s="83" t="s">
        <v>1438</v>
      </c>
      <c r="I625" s="152"/>
      <c r="AU625" t="b">
        <f t="shared" si="180"/>
        <v>0</v>
      </c>
      <c r="AV625" t="b">
        <f t="shared" si="181"/>
        <v>0</v>
      </c>
      <c r="AW625" t="b">
        <f t="shared" si="182"/>
        <v>0</v>
      </c>
      <c r="AX625" t="b">
        <f t="shared" si="183"/>
        <v>0</v>
      </c>
      <c r="AY625" t="b">
        <f t="shared" si="184"/>
        <v>0</v>
      </c>
      <c r="AZ625" t="b">
        <f t="shared" si="185"/>
        <v>0</v>
      </c>
      <c r="BA625" t="b">
        <f t="shared" si="186"/>
        <v>0</v>
      </c>
      <c r="BB625" t="b">
        <f t="shared" si="187"/>
        <v>0</v>
      </c>
      <c r="BC625" t="b">
        <f t="shared" si="188"/>
        <v>0</v>
      </c>
      <c r="BD625" t="b">
        <f t="shared" si="189"/>
        <v>0</v>
      </c>
      <c r="BE625" t="b">
        <f t="shared" si="190"/>
        <v>0</v>
      </c>
      <c r="BF625" t="b">
        <f t="shared" si="191"/>
        <v>0</v>
      </c>
      <c r="BH625" t="b">
        <f t="shared" si="193"/>
        <v>0</v>
      </c>
      <c r="BJ625" t="b">
        <f t="shared" si="195"/>
        <v>0</v>
      </c>
      <c r="BK625" t="b">
        <f t="shared" si="196"/>
        <v>0</v>
      </c>
      <c r="BL625" t="b">
        <f t="shared" si="197"/>
        <v>0</v>
      </c>
      <c r="BM625" t="b">
        <f t="shared" si="198"/>
        <v>0</v>
      </c>
      <c r="BN625" t="b">
        <f t="shared" si="199"/>
        <v>0</v>
      </c>
    </row>
    <row r="626" spans="2:66" ht="14.2" customHeight="1" x14ac:dyDescent="0.55000000000000004">
      <c r="B626" s="163"/>
      <c r="F626" s="152"/>
      <c r="G626" s="84">
        <v>9.4</v>
      </c>
      <c r="H626" s="83" t="s">
        <v>1439</v>
      </c>
      <c r="I626" s="152"/>
      <c r="AU626" t="b">
        <f t="shared" si="180"/>
        <v>0</v>
      </c>
      <c r="AV626" t="b">
        <f t="shared" si="181"/>
        <v>0</v>
      </c>
      <c r="AW626" t="b">
        <f t="shared" si="182"/>
        <v>0</v>
      </c>
      <c r="AX626" t="b">
        <f t="shared" si="183"/>
        <v>0</v>
      </c>
      <c r="AY626" t="b">
        <f t="shared" si="184"/>
        <v>0</v>
      </c>
      <c r="AZ626" t="b">
        <f t="shared" si="185"/>
        <v>0</v>
      </c>
      <c r="BA626" t="b">
        <f t="shared" si="186"/>
        <v>0</v>
      </c>
      <c r="BB626" t="b">
        <f t="shared" si="187"/>
        <v>0</v>
      </c>
      <c r="BC626" t="b">
        <f t="shared" si="188"/>
        <v>0</v>
      </c>
      <c r="BD626" t="b">
        <f t="shared" si="189"/>
        <v>0</v>
      </c>
      <c r="BE626" t="b">
        <f t="shared" si="190"/>
        <v>0</v>
      </c>
      <c r="BF626" t="b">
        <f t="shared" si="191"/>
        <v>0</v>
      </c>
      <c r="BH626" t="b">
        <f t="shared" si="193"/>
        <v>0</v>
      </c>
      <c r="BJ626" t="b">
        <f t="shared" si="195"/>
        <v>0</v>
      </c>
      <c r="BK626" t="b">
        <f t="shared" si="196"/>
        <v>0</v>
      </c>
      <c r="BL626" t="b">
        <f t="shared" si="197"/>
        <v>0</v>
      </c>
      <c r="BM626" t="b">
        <f t="shared" si="198"/>
        <v>0</v>
      </c>
      <c r="BN626" t="b">
        <f t="shared" si="199"/>
        <v>0</v>
      </c>
    </row>
    <row r="627" spans="2:66" ht="14.2" customHeight="1" x14ac:dyDescent="0.55000000000000004">
      <c r="B627" s="163"/>
      <c r="F627" s="152"/>
      <c r="G627" s="84">
        <v>9.8000000000000007</v>
      </c>
      <c r="H627" s="83" t="s">
        <v>1382</v>
      </c>
      <c r="I627" s="152"/>
      <c r="AU627" t="b">
        <f t="shared" si="180"/>
        <v>0</v>
      </c>
      <c r="AV627" t="b">
        <f t="shared" si="181"/>
        <v>0</v>
      </c>
      <c r="AW627" t="b">
        <f t="shared" si="182"/>
        <v>0</v>
      </c>
      <c r="AX627" t="b">
        <f t="shared" si="183"/>
        <v>0</v>
      </c>
      <c r="AY627" t="b">
        <f t="shared" si="184"/>
        <v>0</v>
      </c>
      <c r="AZ627" t="b">
        <f t="shared" si="185"/>
        <v>0</v>
      </c>
      <c r="BA627" t="b">
        <f t="shared" si="186"/>
        <v>0</v>
      </c>
      <c r="BB627" t="b">
        <f t="shared" si="187"/>
        <v>0</v>
      </c>
      <c r="BC627" t="b">
        <f t="shared" si="188"/>
        <v>0</v>
      </c>
      <c r="BD627" t="b">
        <f t="shared" si="189"/>
        <v>0</v>
      </c>
      <c r="BE627" t="b">
        <f t="shared" si="190"/>
        <v>0</v>
      </c>
      <c r="BF627" t="b">
        <f t="shared" si="191"/>
        <v>0</v>
      </c>
      <c r="BH627" t="b">
        <f t="shared" si="193"/>
        <v>0</v>
      </c>
      <c r="BJ627" t="b">
        <f t="shared" si="195"/>
        <v>0</v>
      </c>
      <c r="BK627" t="b">
        <f t="shared" si="196"/>
        <v>0</v>
      </c>
      <c r="BL627" t="b">
        <f t="shared" si="197"/>
        <v>0</v>
      </c>
      <c r="BM627" t="b">
        <f t="shared" si="198"/>
        <v>0</v>
      </c>
      <c r="BN627" t="b">
        <f t="shared" si="199"/>
        <v>0</v>
      </c>
    </row>
    <row r="628" spans="2:66" ht="14.2" customHeight="1" x14ac:dyDescent="0.55000000000000004">
      <c r="B628" s="163"/>
      <c r="F628" s="152"/>
      <c r="G628" s="84">
        <v>10.5</v>
      </c>
      <c r="H628" s="83" t="s">
        <v>1440</v>
      </c>
      <c r="I628" s="152"/>
      <c r="AU628" t="b">
        <f t="shared" si="180"/>
        <v>0</v>
      </c>
      <c r="AV628" t="b">
        <f t="shared" si="181"/>
        <v>0</v>
      </c>
      <c r="AW628" t="b">
        <f t="shared" si="182"/>
        <v>0</v>
      </c>
      <c r="AX628" t="b">
        <f t="shared" si="183"/>
        <v>0</v>
      </c>
      <c r="AY628" t="b">
        <f t="shared" si="184"/>
        <v>0</v>
      </c>
      <c r="AZ628" t="b">
        <f t="shared" si="185"/>
        <v>0</v>
      </c>
      <c r="BA628" t="b">
        <f t="shared" si="186"/>
        <v>0</v>
      </c>
      <c r="BB628" t="b">
        <f t="shared" si="187"/>
        <v>0</v>
      </c>
      <c r="BC628" t="b">
        <f t="shared" si="188"/>
        <v>0</v>
      </c>
      <c r="BD628" t="b">
        <f t="shared" si="189"/>
        <v>0</v>
      </c>
      <c r="BE628" t="b">
        <f t="shared" si="190"/>
        <v>0</v>
      </c>
      <c r="BF628" t="b">
        <f t="shared" si="191"/>
        <v>0</v>
      </c>
      <c r="BH628" t="b">
        <f t="shared" si="193"/>
        <v>0</v>
      </c>
      <c r="BJ628" t="b">
        <f t="shared" si="195"/>
        <v>0</v>
      </c>
      <c r="BK628" t="b">
        <f t="shared" si="196"/>
        <v>0</v>
      </c>
      <c r="BL628" t="b">
        <f t="shared" si="197"/>
        <v>0</v>
      </c>
      <c r="BM628" t="b">
        <f t="shared" si="198"/>
        <v>0</v>
      </c>
      <c r="BN628" t="b">
        <f t="shared" si="199"/>
        <v>0</v>
      </c>
    </row>
    <row r="629" spans="2:66" ht="14.2" customHeight="1" x14ac:dyDescent="0.55000000000000004">
      <c r="B629" s="163"/>
      <c r="F629" s="152"/>
      <c r="G629" s="84">
        <v>12.1</v>
      </c>
      <c r="H629" s="83" t="s">
        <v>1009</v>
      </c>
      <c r="I629" s="152"/>
      <c r="J629" t="s">
        <v>268</v>
      </c>
      <c r="AU629" t="b">
        <f t="shared" si="180"/>
        <v>0</v>
      </c>
      <c r="AV629" t="b">
        <f t="shared" si="181"/>
        <v>0</v>
      </c>
      <c r="AW629" t="b">
        <f t="shared" si="182"/>
        <v>0</v>
      </c>
      <c r="AX629" t="b">
        <f t="shared" si="183"/>
        <v>0</v>
      </c>
      <c r="AY629" t="b">
        <f t="shared" si="184"/>
        <v>0</v>
      </c>
      <c r="AZ629" t="b">
        <f t="shared" si="185"/>
        <v>0</v>
      </c>
      <c r="BA629" t="b">
        <f t="shared" si="186"/>
        <v>0</v>
      </c>
      <c r="BB629" t="b">
        <f t="shared" si="187"/>
        <v>0</v>
      </c>
      <c r="BC629" t="b">
        <f t="shared" si="188"/>
        <v>0</v>
      </c>
      <c r="BD629" t="b">
        <f t="shared" si="189"/>
        <v>0</v>
      </c>
      <c r="BE629" t="b">
        <f t="shared" si="190"/>
        <v>0</v>
      </c>
      <c r="BF629" t="b">
        <f t="shared" si="191"/>
        <v>0</v>
      </c>
      <c r="BH629" t="b">
        <f t="shared" si="193"/>
        <v>0</v>
      </c>
      <c r="BJ629" t="b">
        <f t="shared" si="195"/>
        <v>0</v>
      </c>
      <c r="BK629" t="b">
        <f t="shared" si="196"/>
        <v>0</v>
      </c>
      <c r="BL629" t="b">
        <f t="shared" si="197"/>
        <v>0</v>
      </c>
      <c r="BM629" t="b">
        <f t="shared" si="198"/>
        <v>0</v>
      </c>
      <c r="BN629" t="b">
        <f t="shared" si="199"/>
        <v>0</v>
      </c>
    </row>
    <row r="630" spans="2:66" ht="14.2" customHeight="1" x14ac:dyDescent="0.55000000000000004">
      <c r="B630" s="163" t="s">
        <v>1441</v>
      </c>
      <c r="F630" s="152" t="s">
        <v>1442</v>
      </c>
      <c r="G630" s="84">
        <v>5</v>
      </c>
      <c r="H630" s="83" t="s">
        <v>1411</v>
      </c>
      <c r="I630" s="152" t="s">
        <v>34</v>
      </c>
      <c r="J630" s="67" t="s">
        <v>113</v>
      </c>
      <c r="AU630" t="b">
        <f t="shared" si="180"/>
        <v>0</v>
      </c>
      <c r="AV630" t="b">
        <f t="shared" si="181"/>
        <v>0</v>
      </c>
      <c r="AW630" t="b">
        <f t="shared" si="182"/>
        <v>0</v>
      </c>
      <c r="AX630" t="b">
        <f t="shared" si="183"/>
        <v>0</v>
      </c>
      <c r="AY630" t="b">
        <f t="shared" si="184"/>
        <v>0</v>
      </c>
      <c r="AZ630" t="b">
        <f t="shared" si="185"/>
        <v>0</v>
      </c>
      <c r="BA630" t="b">
        <f t="shared" si="186"/>
        <v>0</v>
      </c>
      <c r="BB630" t="b">
        <f t="shared" si="187"/>
        <v>0</v>
      </c>
      <c r="BC630" t="b">
        <f t="shared" si="188"/>
        <v>0</v>
      </c>
      <c r="BD630" t="b">
        <f t="shared" si="189"/>
        <v>0</v>
      </c>
      <c r="BE630" t="b">
        <f t="shared" si="190"/>
        <v>0</v>
      </c>
      <c r="BF630" t="b">
        <f t="shared" si="191"/>
        <v>0</v>
      </c>
      <c r="BH630" t="b">
        <f t="shared" si="193"/>
        <v>0</v>
      </c>
      <c r="BJ630" t="b">
        <f t="shared" si="195"/>
        <v>0</v>
      </c>
      <c r="BK630" t="b">
        <f t="shared" si="196"/>
        <v>0</v>
      </c>
      <c r="BL630" t="b">
        <f t="shared" si="197"/>
        <v>0</v>
      </c>
      <c r="BM630" t="b">
        <f t="shared" si="198"/>
        <v>0</v>
      </c>
      <c r="BN630" t="b">
        <f t="shared" si="199"/>
        <v>0</v>
      </c>
    </row>
    <row r="631" spans="2:66" ht="14.2" customHeight="1" x14ac:dyDescent="0.55000000000000004">
      <c r="B631" s="163"/>
      <c r="F631" s="152"/>
      <c r="G631" s="84">
        <v>5.7</v>
      </c>
      <c r="H631" s="83" t="s">
        <v>1440</v>
      </c>
      <c r="I631" s="152"/>
      <c r="AU631" t="b">
        <f t="shared" si="180"/>
        <v>0</v>
      </c>
      <c r="AV631" t="b">
        <f t="shared" si="181"/>
        <v>0</v>
      </c>
      <c r="AW631" t="b">
        <f t="shared" si="182"/>
        <v>0</v>
      </c>
      <c r="AX631" t="b">
        <f t="shared" si="183"/>
        <v>0</v>
      </c>
      <c r="AY631" t="b">
        <f t="shared" si="184"/>
        <v>0</v>
      </c>
      <c r="AZ631" t="b">
        <f t="shared" si="185"/>
        <v>0</v>
      </c>
      <c r="BA631" t="b">
        <f t="shared" si="186"/>
        <v>0</v>
      </c>
      <c r="BB631" t="b">
        <f t="shared" si="187"/>
        <v>0</v>
      </c>
      <c r="BC631" t="b">
        <f t="shared" si="188"/>
        <v>0</v>
      </c>
      <c r="BD631" t="b">
        <f t="shared" si="189"/>
        <v>0</v>
      </c>
      <c r="BE631" t="b">
        <f t="shared" si="190"/>
        <v>0</v>
      </c>
      <c r="BF631" t="b">
        <f t="shared" si="191"/>
        <v>0</v>
      </c>
      <c r="BH631" t="b">
        <f t="shared" si="193"/>
        <v>0</v>
      </c>
      <c r="BJ631" t="b">
        <f t="shared" si="195"/>
        <v>0</v>
      </c>
      <c r="BK631" t="b">
        <f t="shared" si="196"/>
        <v>0</v>
      </c>
      <c r="BL631" t="b">
        <f t="shared" si="197"/>
        <v>0</v>
      </c>
      <c r="BM631" t="b">
        <f t="shared" si="198"/>
        <v>0</v>
      </c>
      <c r="BN631" t="b">
        <f t="shared" si="199"/>
        <v>0</v>
      </c>
    </row>
    <row r="632" spans="2:66" ht="14.2" customHeight="1" x14ac:dyDescent="0.55000000000000004">
      <c r="B632" s="163"/>
      <c r="F632" s="152"/>
      <c r="G632" s="84">
        <v>7.3</v>
      </c>
      <c r="H632" s="83" t="s">
        <v>1009</v>
      </c>
      <c r="I632" s="152"/>
      <c r="AU632" t="b">
        <f t="shared" si="180"/>
        <v>0</v>
      </c>
      <c r="AV632" t="b">
        <f t="shared" si="181"/>
        <v>0</v>
      </c>
      <c r="AW632" t="b">
        <f t="shared" si="182"/>
        <v>0</v>
      </c>
      <c r="AX632" t="b">
        <f t="shared" si="183"/>
        <v>0</v>
      </c>
      <c r="AY632" t="b">
        <f t="shared" si="184"/>
        <v>0</v>
      </c>
      <c r="AZ632" t="b">
        <f t="shared" si="185"/>
        <v>0</v>
      </c>
      <c r="BA632" t="b">
        <f t="shared" si="186"/>
        <v>0</v>
      </c>
      <c r="BB632" t="b">
        <f t="shared" si="187"/>
        <v>0</v>
      </c>
      <c r="BC632" t="b">
        <f t="shared" si="188"/>
        <v>0</v>
      </c>
      <c r="BD632" t="b">
        <f t="shared" si="189"/>
        <v>0</v>
      </c>
      <c r="BE632" t="b">
        <f t="shared" si="190"/>
        <v>0</v>
      </c>
      <c r="BF632" t="b">
        <f t="shared" si="191"/>
        <v>0</v>
      </c>
      <c r="BH632" t="b">
        <f t="shared" si="193"/>
        <v>0</v>
      </c>
      <c r="BJ632" t="b">
        <f t="shared" si="195"/>
        <v>0</v>
      </c>
      <c r="BK632" t="b">
        <f t="shared" si="196"/>
        <v>0</v>
      </c>
      <c r="BL632" t="b">
        <f t="shared" si="197"/>
        <v>0</v>
      </c>
      <c r="BM632" t="b">
        <f t="shared" si="198"/>
        <v>0</v>
      </c>
      <c r="BN632" t="b">
        <f t="shared" si="199"/>
        <v>0</v>
      </c>
    </row>
    <row r="633" spans="2:66" ht="14.2" customHeight="1" x14ac:dyDescent="0.55000000000000004">
      <c r="B633" s="163"/>
      <c r="F633" s="152"/>
      <c r="G633" s="84">
        <v>7.6</v>
      </c>
      <c r="H633" s="83" t="s">
        <v>1443</v>
      </c>
      <c r="I633" s="152"/>
      <c r="AU633" t="b">
        <f t="shared" si="180"/>
        <v>0</v>
      </c>
      <c r="AV633" t="b">
        <f t="shared" si="181"/>
        <v>0</v>
      </c>
      <c r="AW633" t="b">
        <f t="shared" si="182"/>
        <v>0</v>
      </c>
      <c r="AX633" t="b">
        <f t="shared" si="183"/>
        <v>0</v>
      </c>
      <c r="AY633" t="b">
        <f t="shared" si="184"/>
        <v>0</v>
      </c>
      <c r="AZ633" t="b">
        <f t="shared" si="185"/>
        <v>0</v>
      </c>
      <c r="BA633" t="b">
        <f t="shared" si="186"/>
        <v>0</v>
      </c>
      <c r="BB633" t="b">
        <f t="shared" si="187"/>
        <v>0</v>
      </c>
      <c r="BC633" t="b">
        <f t="shared" si="188"/>
        <v>0</v>
      </c>
      <c r="BD633" t="b">
        <f t="shared" si="189"/>
        <v>0</v>
      </c>
      <c r="BE633" t="b">
        <f t="shared" si="190"/>
        <v>0</v>
      </c>
      <c r="BF633" t="b">
        <f t="shared" si="191"/>
        <v>0</v>
      </c>
      <c r="BH633" t="b">
        <f t="shared" si="193"/>
        <v>0</v>
      </c>
      <c r="BJ633" t="b">
        <f t="shared" si="195"/>
        <v>0</v>
      </c>
      <c r="BK633" t="b">
        <f t="shared" si="196"/>
        <v>0</v>
      </c>
      <c r="BL633" t="b">
        <f t="shared" si="197"/>
        <v>0</v>
      </c>
      <c r="BM633" t="b">
        <f t="shared" si="198"/>
        <v>0</v>
      </c>
      <c r="BN633" t="b">
        <f t="shared" si="199"/>
        <v>0</v>
      </c>
    </row>
    <row r="634" spans="2:66" ht="14.2" customHeight="1" x14ac:dyDescent="0.55000000000000004">
      <c r="B634" s="163"/>
      <c r="F634" s="152"/>
      <c r="G634" s="84">
        <v>8.6999999999999993</v>
      </c>
      <c r="H634" s="83" t="s">
        <v>1005</v>
      </c>
      <c r="I634" s="152"/>
      <c r="AU634" t="b">
        <f t="shared" si="180"/>
        <v>0</v>
      </c>
      <c r="AV634" t="b">
        <f t="shared" si="181"/>
        <v>0</v>
      </c>
      <c r="AW634" t="b">
        <f t="shared" si="182"/>
        <v>0</v>
      </c>
      <c r="AX634" t="b">
        <f t="shared" si="183"/>
        <v>0</v>
      </c>
      <c r="AY634" t="b">
        <f t="shared" si="184"/>
        <v>0</v>
      </c>
      <c r="AZ634" t="b">
        <f t="shared" si="185"/>
        <v>0</v>
      </c>
      <c r="BA634" t="b">
        <f t="shared" si="186"/>
        <v>0</v>
      </c>
      <c r="BB634" t="b">
        <f t="shared" si="187"/>
        <v>0</v>
      </c>
      <c r="BC634" t="b">
        <f t="shared" si="188"/>
        <v>0</v>
      </c>
      <c r="BD634" t="b">
        <f t="shared" si="189"/>
        <v>0</v>
      </c>
      <c r="BE634" t="b">
        <f t="shared" si="190"/>
        <v>0</v>
      </c>
      <c r="BF634" t="b">
        <f t="shared" si="191"/>
        <v>0</v>
      </c>
      <c r="BH634" t="b">
        <f t="shared" si="193"/>
        <v>0</v>
      </c>
      <c r="BJ634" t="b">
        <f t="shared" si="195"/>
        <v>0</v>
      </c>
      <c r="BK634" t="b">
        <f t="shared" si="196"/>
        <v>0</v>
      </c>
      <c r="BL634" t="b">
        <f t="shared" si="197"/>
        <v>0</v>
      </c>
      <c r="BM634" t="b">
        <f t="shared" si="198"/>
        <v>0</v>
      </c>
      <c r="BN634" t="b">
        <f t="shared" si="199"/>
        <v>0</v>
      </c>
    </row>
    <row r="635" spans="2:66" ht="14.2" customHeight="1" x14ac:dyDescent="0.55000000000000004">
      <c r="B635" s="163" t="s">
        <v>1444</v>
      </c>
      <c r="F635" s="152" t="s">
        <v>1445</v>
      </c>
      <c r="G635" s="84">
        <v>6</v>
      </c>
      <c r="H635" s="83" t="s">
        <v>1446</v>
      </c>
      <c r="I635" s="152" t="s">
        <v>39</v>
      </c>
      <c r="J635" s="67" t="s">
        <v>113</v>
      </c>
      <c r="K635" t="s">
        <v>268</v>
      </c>
      <c r="AU635" t="b">
        <f t="shared" si="180"/>
        <v>0</v>
      </c>
      <c r="AV635" t="b">
        <f t="shared" si="181"/>
        <v>0</v>
      </c>
      <c r="AW635" t="b">
        <f t="shared" si="182"/>
        <v>0</v>
      </c>
      <c r="AX635" t="b">
        <f t="shared" si="183"/>
        <v>0</v>
      </c>
      <c r="AY635" t="b">
        <f t="shared" si="184"/>
        <v>0</v>
      </c>
      <c r="AZ635" t="b">
        <f t="shared" si="185"/>
        <v>0</v>
      </c>
      <c r="BA635" t="b">
        <f t="shared" si="186"/>
        <v>0</v>
      </c>
      <c r="BB635" t="b">
        <f t="shared" si="187"/>
        <v>0</v>
      </c>
      <c r="BC635" t="b">
        <f t="shared" si="188"/>
        <v>0</v>
      </c>
      <c r="BD635" t="b">
        <f t="shared" si="189"/>
        <v>0</v>
      </c>
      <c r="BE635" t="b">
        <f t="shared" si="190"/>
        <v>0</v>
      </c>
      <c r="BF635" t="b">
        <f t="shared" si="191"/>
        <v>0</v>
      </c>
      <c r="BH635" t="b">
        <f t="shared" si="193"/>
        <v>0</v>
      </c>
      <c r="BJ635" t="b">
        <f t="shared" si="195"/>
        <v>0</v>
      </c>
      <c r="BK635" t="b">
        <f t="shared" si="196"/>
        <v>0</v>
      </c>
      <c r="BL635" t="b">
        <f t="shared" si="197"/>
        <v>0</v>
      </c>
      <c r="BM635" t="b">
        <f t="shared" si="198"/>
        <v>0</v>
      </c>
      <c r="BN635" t="b">
        <f t="shared" si="199"/>
        <v>0</v>
      </c>
    </row>
    <row r="636" spans="2:66" ht="14.2" customHeight="1" x14ac:dyDescent="0.55000000000000004">
      <c r="B636" s="163"/>
      <c r="F636" s="152"/>
      <c r="G636" s="84">
        <v>6.2</v>
      </c>
      <c r="H636" s="83" t="s">
        <v>1447</v>
      </c>
      <c r="I636" s="152"/>
      <c r="AU636" t="b">
        <f t="shared" si="180"/>
        <v>0</v>
      </c>
      <c r="AV636" t="b">
        <f t="shared" si="181"/>
        <v>0</v>
      </c>
      <c r="AW636" t="b">
        <f t="shared" si="182"/>
        <v>0</v>
      </c>
      <c r="AX636" t="b">
        <f t="shared" si="183"/>
        <v>0</v>
      </c>
      <c r="AY636" t="b">
        <f t="shared" si="184"/>
        <v>0</v>
      </c>
      <c r="AZ636" t="b">
        <f t="shared" si="185"/>
        <v>0</v>
      </c>
      <c r="BA636" t="b">
        <f t="shared" si="186"/>
        <v>0</v>
      </c>
      <c r="BB636" t="b">
        <f t="shared" si="187"/>
        <v>0</v>
      </c>
      <c r="BC636" t="b">
        <f t="shared" si="188"/>
        <v>0</v>
      </c>
      <c r="BD636" t="b">
        <f t="shared" si="189"/>
        <v>0</v>
      </c>
      <c r="BE636" t="b">
        <f t="shared" si="190"/>
        <v>0</v>
      </c>
      <c r="BF636" t="b">
        <f t="shared" si="191"/>
        <v>0</v>
      </c>
      <c r="BH636" t="b">
        <f t="shared" si="193"/>
        <v>0</v>
      </c>
      <c r="BJ636" t="b">
        <f t="shared" si="195"/>
        <v>0</v>
      </c>
      <c r="BK636" t="b">
        <f t="shared" si="196"/>
        <v>0</v>
      </c>
      <c r="BL636" t="b">
        <f t="shared" si="197"/>
        <v>0</v>
      </c>
      <c r="BM636" t="b">
        <f t="shared" si="198"/>
        <v>0</v>
      </c>
      <c r="BN636" t="b">
        <f t="shared" si="199"/>
        <v>0</v>
      </c>
    </row>
    <row r="637" spans="2:66" ht="14.2" customHeight="1" x14ac:dyDescent="0.55000000000000004">
      <c r="B637" s="163"/>
      <c r="F637" s="152"/>
      <c r="G637" s="84">
        <v>7.3</v>
      </c>
      <c r="H637" s="83" t="s">
        <v>1383</v>
      </c>
      <c r="I637" s="152"/>
      <c r="AU637" t="b">
        <f t="shared" si="180"/>
        <v>0</v>
      </c>
      <c r="AV637" t="b">
        <f t="shared" si="181"/>
        <v>0</v>
      </c>
      <c r="AW637" t="b">
        <f t="shared" si="182"/>
        <v>0</v>
      </c>
      <c r="AX637" t="b">
        <f t="shared" si="183"/>
        <v>0</v>
      </c>
      <c r="AY637" t="b">
        <f t="shared" si="184"/>
        <v>0</v>
      </c>
      <c r="AZ637" t="b">
        <f t="shared" si="185"/>
        <v>0</v>
      </c>
      <c r="BA637" t="b">
        <f t="shared" si="186"/>
        <v>0</v>
      </c>
      <c r="BB637" t="b">
        <f t="shared" si="187"/>
        <v>0</v>
      </c>
      <c r="BC637" t="b">
        <f t="shared" si="188"/>
        <v>0</v>
      </c>
      <c r="BD637" t="b">
        <f t="shared" si="189"/>
        <v>0</v>
      </c>
      <c r="BE637" t="b">
        <f t="shared" si="190"/>
        <v>0</v>
      </c>
      <c r="BF637" t="b">
        <f t="shared" si="191"/>
        <v>0</v>
      </c>
      <c r="BH637" t="b">
        <f t="shared" si="193"/>
        <v>0</v>
      </c>
      <c r="BJ637" t="b">
        <f t="shared" si="195"/>
        <v>0</v>
      </c>
      <c r="BK637" t="b">
        <f t="shared" si="196"/>
        <v>0</v>
      </c>
      <c r="BL637" t="b">
        <f t="shared" si="197"/>
        <v>0</v>
      </c>
      <c r="BM637" t="b">
        <f t="shared" si="198"/>
        <v>0</v>
      </c>
      <c r="BN637" t="b">
        <f t="shared" si="199"/>
        <v>0</v>
      </c>
    </row>
    <row r="638" spans="2:66" ht="14.2" customHeight="1" x14ac:dyDescent="0.55000000000000004">
      <c r="B638" s="163"/>
      <c r="F638" s="152"/>
      <c r="G638" s="84">
        <v>8.5</v>
      </c>
      <c r="H638" s="83" t="s">
        <v>1448</v>
      </c>
      <c r="I638" s="152"/>
      <c r="AU638" t="b">
        <f t="shared" si="180"/>
        <v>0</v>
      </c>
      <c r="AV638" t="b">
        <f t="shared" si="181"/>
        <v>0</v>
      </c>
      <c r="AW638" t="b">
        <f t="shared" si="182"/>
        <v>0</v>
      </c>
      <c r="AX638" t="b">
        <f t="shared" si="183"/>
        <v>0</v>
      </c>
      <c r="AY638" t="b">
        <f t="shared" si="184"/>
        <v>0</v>
      </c>
      <c r="AZ638" t="b">
        <f t="shared" si="185"/>
        <v>0</v>
      </c>
      <c r="BA638" t="b">
        <f t="shared" si="186"/>
        <v>0</v>
      </c>
      <c r="BB638" t="b">
        <f t="shared" si="187"/>
        <v>0</v>
      </c>
      <c r="BC638" t="b">
        <f t="shared" si="188"/>
        <v>0</v>
      </c>
      <c r="BD638" t="b">
        <f t="shared" si="189"/>
        <v>0</v>
      </c>
      <c r="BE638" t="b">
        <f t="shared" si="190"/>
        <v>0</v>
      </c>
      <c r="BF638" t="b">
        <f t="shared" si="191"/>
        <v>0</v>
      </c>
      <c r="BH638" t="b">
        <f t="shared" si="193"/>
        <v>0</v>
      </c>
      <c r="BJ638" t="b">
        <f t="shared" si="195"/>
        <v>0</v>
      </c>
      <c r="BK638" t="b">
        <f t="shared" si="196"/>
        <v>0</v>
      </c>
      <c r="BL638" t="b">
        <f t="shared" si="197"/>
        <v>0</v>
      </c>
      <c r="BM638" t="b">
        <f t="shared" si="198"/>
        <v>0</v>
      </c>
      <c r="BN638" t="b">
        <f t="shared" si="199"/>
        <v>0</v>
      </c>
    </row>
    <row r="639" spans="2:66" ht="14.2" customHeight="1" x14ac:dyDescent="0.55000000000000004">
      <c r="B639" s="163" t="s">
        <v>1449</v>
      </c>
      <c r="F639" s="152" t="s">
        <v>1450</v>
      </c>
      <c r="G639" s="84">
        <v>4.5</v>
      </c>
      <c r="H639" s="83" t="s">
        <v>1451</v>
      </c>
      <c r="I639" s="152" t="s">
        <v>34</v>
      </c>
      <c r="AU639" t="b">
        <f t="shared" si="180"/>
        <v>0</v>
      </c>
      <c r="AV639" t="b">
        <f t="shared" si="181"/>
        <v>0</v>
      </c>
      <c r="AW639" t="b">
        <f t="shared" si="182"/>
        <v>0</v>
      </c>
      <c r="AX639" t="b">
        <f t="shared" si="183"/>
        <v>0</v>
      </c>
      <c r="AY639" t="b">
        <f t="shared" si="184"/>
        <v>0</v>
      </c>
      <c r="AZ639" t="b">
        <f t="shared" si="185"/>
        <v>0</v>
      </c>
      <c r="BA639" t="b">
        <f t="shared" si="186"/>
        <v>0</v>
      </c>
      <c r="BB639" t="b">
        <f t="shared" si="187"/>
        <v>0</v>
      </c>
      <c r="BC639" t="b">
        <f t="shared" si="188"/>
        <v>0</v>
      </c>
      <c r="BD639" t="b">
        <f t="shared" si="189"/>
        <v>0</v>
      </c>
      <c r="BE639" t="b">
        <f t="shared" si="190"/>
        <v>0</v>
      </c>
      <c r="BF639" t="b">
        <f t="shared" si="191"/>
        <v>0</v>
      </c>
      <c r="BH639" t="b">
        <f t="shared" si="193"/>
        <v>0</v>
      </c>
      <c r="BJ639" t="b">
        <f t="shared" si="195"/>
        <v>0</v>
      </c>
      <c r="BK639" t="b">
        <f t="shared" si="196"/>
        <v>0</v>
      </c>
      <c r="BL639" t="b">
        <f t="shared" si="197"/>
        <v>0</v>
      </c>
      <c r="BM639" t="b">
        <f t="shared" si="198"/>
        <v>0</v>
      </c>
      <c r="BN639" t="b">
        <f t="shared" si="199"/>
        <v>0</v>
      </c>
    </row>
    <row r="640" spans="2:66" ht="14.2" customHeight="1" x14ac:dyDescent="0.55000000000000004">
      <c r="B640" s="163"/>
      <c r="F640" s="152"/>
      <c r="G640" s="84">
        <v>8.8000000000000007</v>
      </c>
      <c r="H640" s="83" t="s">
        <v>1452</v>
      </c>
      <c r="I640" s="152"/>
      <c r="J640" s="67" t="s">
        <v>1258</v>
      </c>
      <c r="AU640" t="b">
        <f t="shared" si="180"/>
        <v>0</v>
      </c>
      <c r="AV640" t="b">
        <f t="shared" si="181"/>
        <v>0</v>
      </c>
      <c r="AW640" t="b">
        <f t="shared" si="182"/>
        <v>0</v>
      </c>
      <c r="AX640" t="b">
        <f t="shared" si="183"/>
        <v>0</v>
      </c>
      <c r="AY640" t="b">
        <f t="shared" si="184"/>
        <v>0</v>
      </c>
      <c r="AZ640" t="b">
        <f t="shared" si="185"/>
        <v>0</v>
      </c>
      <c r="BA640" t="b">
        <f t="shared" si="186"/>
        <v>0</v>
      </c>
      <c r="BB640" t="b">
        <f t="shared" si="187"/>
        <v>0</v>
      </c>
      <c r="BC640" t="b">
        <f t="shared" si="188"/>
        <v>0</v>
      </c>
      <c r="BD640" t="b">
        <f t="shared" si="189"/>
        <v>0</v>
      </c>
      <c r="BE640" t="b">
        <f t="shared" si="190"/>
        <v>0</v>
      </c>
      <c r="BF640" t="b">
        <f t="shared" si="191"/>
        <v>0</v>
      </c>
      <c r="BH640" t="b">
        <f t="shared" si="193"/>
        <v>0</v>
      </c>
      <c r="BJ640" t="b">
        <f t="shared" si="195"/>
        <v>0</v>
      </c>
      <c r="BK640" t="b">
        <f t="shared" si="196"/>
        <v>0</v>
      </c>
      <c r="BL640" t="b">
        <f t="shared" si="197"/>
        <v>0</v>
      </c>
      <c r="BM640" t="b">
        <f t="shared" si="198"/>
        <v>0</v>
      </c>
      <c r="BN640" t="b">
        <f t="shared" si="199"/>
        <v>0</v>
      </c>
    </row>
    <row r="641" spans="2:66" ht="14.2" customHeight="1" x14ac:dyDescent="0.55000000000000004">
      <c r="B641" s="163"/>
      <c r="F641" s="152"/>
      <c r="G641" s="102">
        <v>8.1</v>
      </c>
      <c r="H641" s="83" t="s">
        <v>499</v>
      </c>
      <c r="I641" s="152"/>
      <c r="AU641" t="b">
        <f t="shared" si="180"/>
        <v>0</v>
      </c>
      <c r="AV641" t="b">
        <f t="shared" si="181"/>
        <v>0</v>
      </c>
      <c r="AW641" t="b">
        <f t="shared" si="182"/>
        <v>0</v>
      </c>
      <c r="AX641" t="b">
        <f t="shared" si="183"/>
        <v>0</v>
      </c>
      <c r="AY641" t="b">
        <f t="shared" si="184"/>
        <v>0</v>
      </c>
      <c r="AZ641" t="b">
        <f t="shared" si="185"/>
        <v>0</v>
      </c>
      <c r="BA641" t="b">
        <f t="shared" si="186"/>
        <v>0</v>
      </c>
      <c r="BB641" t="b">
        <f t="shared" si="187"/>
        <v>0</v>
      </c>
      <c r="BC641" t="b">
        <f t="shared" si="188"/>
        <v>0</v>
      </c>
      <c r="BD641" t="b">
        <f t="shared" si="189"/>
        <v>0</v>
      </c>
      <c r="BE641" t="b">
        <f t="shared" si="190"/>
        <v>0</v>
      </c>
      <c r="BF641" t="b">
        <f t="shared" si="191"/>
        <v>0</v>
      </c>
      <c r="BH641" t="b">
        <f t="shared" si="193"/>
        <v>0</v>
      </c>
      <c r="BJ641" t="b">
        <f t="shared" si="195"/>
        <v>0</v>
      </c>
      <c r="BK641" t="b">
        <f t="shared" si="196"/>
        <v>0</v>
      </c>
      <c r="BL641" t="b">
        <f t="shared" si="197"/>
        <v>0</v>
      </c>
      <c r="BM641" t="b">
        <f t="shared" si="198"/>
        <v>0</v>
      </c>
      <c r="BN641" t="b">
        <f t="shared" si="199"/>
        <v>0</v>
      </c>
    </row>
    <row r="642" spans="2:66" ht="14.2" customHeight="1" x14ac:dyDescent="0.55000000000000004">
      <c r="B642" t="s">
        <v>1453</v>
      </c>
      <c r="F642" s="83" t="s">
        <v>1454</v>
      </c>
      <c r="G642" s="82">
        <v>9</v>
      </c>
      <c r="H642" s="83" t="s">
        <v>1455</v>
      </c>
      <c r="I642" s="83" t="s">
        <v>39</v>
      </c>
      <c r="J642" s="67" t="s">
        <v>754</v>
      </c>
      <c r="AW642" t="b">
        <f t="shared" si="182"/>
        <v>0</v>
      </c>
      <c r="AX642" t="b">
        <f t="shared" si="183"/>
        <v>0</v>
      </c>
      <c r="AY642" t="b">
        <f t="shared" si="184"/>
        <v>0</v>
      </c>
      <c r="AZ642" t="b">
        <f t="shared" si="185"/>
        <v>0</v>
      </c>
      <c r="BA642" t="b">
        <f t="shared" si="186"/>
        <v>0</v>
      </c>
      <c r="BB642" t="b">
        <f t="shared" si="187"/>
        <v>0</v>
      </c>
      <c r="BC642" t="b">
        <f t="shared" si="188"/>
        <v>0</v>
      </c>
      <c r="BD642" t="b">
        <f t="shared" si="189"/>
        <v>0</v>
      </c>
      <c r="BE642" t="b">
        <f t="shared" si="190"/>
        <v>0</v>
      </c>
      <c r="BF642" t="b">
        <f t="shared" si="191"/>
        <v>0</v>
      </c>
      <c r="BH642" t="b">
        <f t="shared" si="193"/>
        <v>0</v>
      </c>
      <c r="BJ642" t="b">
        <f t="shared" si="195"/>
        <v>0</v>
      </c>
      <c r="BK642" t="b">
        <f t="shared" si="196"/>
        <v>0</v>
      </c>
      <c r="BL642" t="b">
        <f t="shared" si="197"/>
        <v>0</v>
      </c>
      <c r="BM642" t="b">
        <f t="shared" si="198"/>
        <v>0</v>
      </c>
      <c r="BN642" t="b">
        <f t="shared" si="199"/>
        <v>0</v>
      </c>
    </row>
    <row r="643" spans="2:66" ht="14.2" customHeight="1" x14ac:dyDescent="0.55000000000000004">
      <c r="B643" s="170" t="s">
        <v>1456</v>
      </c>
      <c r="C643" s="36"/>
      <c r="D643" s="36"/>
      <c r="E643" s="36"/>
      <c r="F643" s="171" t="s">
        <v>1457</v>
      </c>
      <c r="G643" s="84">
        <v>4.7</v>
      </c>
      <c r="H643" s="83" t="s">
        <v>1458</v>
      </c>
      <c r="I643" s="152" t="s">
        <v>34</v>
      </c>
      <c r="J643" s="67" t="s">
        <v>1258</v>
      </c>
      <c r="AW643" t="b">
        <f t="shared" si="182"/>
        <v>0</v>
      </c>
      <c r="AX643" t="b">
        <f t="shared" si="183"/>
        <v>0</v>
      </c>
      <c r="AY643" t="b">
        <f t="shared" si="184"/>
        <v>0</v>
      </c>
      <c r="AZ643" t="b">
        <f t="shared" si="185"/>
        <v>0</v>
      </c>
      <c r="BA643" t="b">
        <f t="shared" si="186"/>
        <v>0</v>
      </c>
      <c r="BB643" t="b">
        <f t="shared" si="187"/>
        <v>0</v>
      </c>
      <c r="BC643" t="b">
        <f t="shared" si="188"/>
        <v>0</v>
      </c>
      <c r="BD643" t="b">
        <f t="shared" si="189"/>
        <v>0</v>
      </c>
      <c r="BE643" t="b">
        <f t="shared" si="190"/>
        <v>0</v>
      </c>
      <c r="BF643" t="b">
        <f t="shared" si="191"/>
        <v>0</v>
      </c>
      <c r="BH643" t="b">
        <f t="shared" si="193"/>
        <v>0</v>
      </c>
      <c r="BJ643" t="b">
        <f t="shared" si="195"/>
        <v>0</v>
      </c>
      <c r="BK643" t="b">
        <f t="shared" si="196"/>
        <v>0</v>
      </c>
      <c r="BL643" t="b">
        <f t="shared" si="197"/>
        <v>0</v>
      </c>
      <c r="BM643" t="b">
        <f t="shared" si="198"/>
        <v>0</v>
      </c>
      <c r="BN643" t="b">
        <f t="shared" si="199"/>
        <v>0</v>
      </c>
    </row>
    <row r="644" spans="2:66" ht="14.2" customHeight="1" x14ac:dyDescent="0.55000000000000004">
      <c r="B644" s="170"/>
      <c r="C644" s="36"/>
      <c r="D644" s="36"/>
      <c r="E644" s="36"/>
      <c r="F644" s="171"/>
      <c r="G644" s="84">
        <v>5.4</v>
      </c>
      <c r="H644" s="83" t="s">
        <v>1459</v>
      </c>
      <c r="I644" s="152"/>
      <c r="AW644" t="b">
        <f t="shared" si="182"/>
        <v>0</v>
      </c>
      <c r="AX644" t="b">
        <f t="shared" si="183"/>
        <v>0</v>
      </c>
      <c r="AY644" t="b">
        <f t="shared" si="184"/>
        <v>0</v>
      </c>
      <c r="AZ644" t="b">
        <f t="shared" si="185"/>
        <v>0</v>
      </c>
      <c r="BA644" t="b">
        <f t="shared" si="186"/>
        <v>0</v>
      </c>
      <c r="BB644" t="b">
        <f t="shared" si="187"/>
        <v>0</v>
      </c>
      <c r="BC644" t="b">
        <f t="shared" si="188"/>
        <v>0</v>
      </c>
      <c r="BD644" t="b">
        <f t="shared" si="189"/>
        <v>0</v>
      </c>
      <c r="BE644" t="b">
        <f t="shared" si="190"/>
        <v>0</v>
      </c>
      <c r="BF644" t="b">
        <f t="shared" si="191"/>
        <v>0</v>
      </c>
      <c r="BH644" t="b">
        <f t="shared" si="193"/>
        <v>0</v>
      </c>
      <c r="BJ644" t="b">
        <f t="shared" si="195"/>
        <v>0</v>
      </c>
      <c r="BK644" t="b">
        <f t="shared" si="196"/>
        <v>0</v>
      </c>
      <c r="BL644" t="b">
        <f t="shared" si="197"/>
        <v>0</v>
      </c>
      <c r="BM644" t="b">
        <f t="shared" si="198"/>
        <v>0</v>
      </c>
      <c r="BN644" t="b">
        <f t="shared" si="199"/>
        <v>0</v>
      </c>
    </row>
    <row r="645" spans="2:66" ht="14.2" customHeight="1" x14ac:dyDescent="0.55000000000000004">
      <c r="B645" s="170"/>
      <c r="C645" s="36"/>
      <c r="D645" s="36"/>
      <c r="E645" s="36"/>
      <c r="F645" s="171"/>
      <c r="G645" s="84">
        <v>5.9</v>
      </c>
      <c r="H645" s="83" t="s">
        <v>931</v>
      </c>
      <c r="I645" s="152"/>
      <c r="AW645" t="b">
        <f t="shared" si="182"/>
        <v>0</v>
      </c>
      <c r="AX645" t="b">
        <f t="shared" si="183"/>
        <v>0</v>
      </c>
      <c r="AY645" t="b">
        <f t="shared" si="184"/>
        <v>0</v>
      </c>
      <c r="AZ645" t="b">
        <f t="shared" si="185"/>
        <v>0</v>
      </c>
      <c r="BA645" t="b">
        <f t="shared" si="186"/>
        <v>0</v>
      </c>
      <c r="BB645" t="b">
        <f t="shared" si="187"/>
        <v>0</v>
      </c>
      <c r="BC645" t="b">
        <f t="shared" si="188"/>
        <v>0</v>
      </c>
      <c r="BD645" t="b">
        <f t="shared" si="189"/>
        <v>0</v>
      </c>
      <c r="BE645" t="b">
        <f t="shared" si="190"/>
        <v>0</v>
      </c>
      <c r="BF645" t="b">
        <f t="shared" si="191"/>
        <v>0</v>
      </c>
      <c r="BH645" t="b">
        <f t="shared" si="193"/>
        <v>0</v>
      </c>
      <c r="BJ645" t="b">
        <f t="shared" si="195"/>
        <v>0</v>
      </c>
      <c r="BK645" t="b">
        <f t="shared" si="196"/>
        <v>0</v>
      </c>
      <c r="BL645" t="b">
        <f t="shared" si="197"/>
        <v>0</v>
      </c>
      <c r="BM645" t="b">
        <f t="shared" si="198"/>
        <v>0</v>
      </c>
      <c r="BN645" t="b">
        <f t="shared" si="199"/>
        <v>0</v>
      </c>
    </row>
    <row r="646" spans="2:66" ht="14.2" customHeight="1" x14ac:dyDescent="0.55000000000000004">
      <c r="B646" s="163" t="s">
        <v>1460</v>
      </c>
      <c r="F646" s="152" t="s">
        <v>1461</v>
      </c>
      <c r="G646" s="102">
        <v>4.0999999999999996</v>
      </c>
      <c r="H646" s="83" t="s">
        <v>1462</v>
      </c>
      <c r="I646" s="152" t="s">
        <v>34</v>
      </c>
      <c r="AW646" t="b">
        <f t="shared" ref="AW646:AW709" si="200">IF(OR(M646="D-54", M646="54-D"), V646, IF(OR(N646="D-54", N646="54-D"), W646, IF(OR(O646="D-54", O646="54-D"), X646, IF(OR(P646="D-54", P646="54-D"), Y646, IF(OR(Q646="D-54", Q646="54-D"), Z646, IF(OR(R646="D-54", R646="54-D"), AA646, IF(OR(S646="D-54", S646="54-D"), AB646, IF(OR(T646="D-54", T646="54-D"), AC646, IF(OR(U646="D-54", U646="54-D"), AD646)))))))))</f>
        <v>0</v>
      </c>
      <c r="AX646" t="b">
        <f t="shared" ref="AX646:AX709" si="201">IF(OR(M646="M-55", M646="55-M"), V646, IF(OR(N646="M-55", N646="55-M"), W646, IF(OR(O646="M-55", O646="55-M"), X646, IF(OR(P646="M-55", P646="55-M"), Y646, IF(OR(Q646="M-55", Q646="55-M"), Z646, IF(OR(R646="M-55", R646="55-M"), AA646, IF(OR(S646="M-55", S646="55-M"), AB646, IF(OR(T646="M-55", T646="55-M"), AC646, IF(OR(U646="M-55", U646="55-M"), AD646)))))))))</f>
        <v>0</v>
      </c>
      <c r="AY646" t="b">
        <f t="shared" ref="AY646:AY709" si="202">IF(OR(M646="D-55", M646="55-D"), V646, IF(OR(N646="D-55", N646="55-D"), W646, IF(OR(O646="D-55", O646="55-D"), X646, IF(OR(P646="D-55", P646="55-D"), Y646, IF(OR(Q646="D-55", Q646="55-D"), Z646, IF(OR(R646="D-55", R646="55-D"), AA646, IF(OR(S646="D-55", S646="55-D"), AB646, IF(OR(T646="D-55", T646="55-D"), AC646, IF(OR(U646="D-55", U646="55-D"), AD646)))))))))</f>
        <v>0</v>
      </c>
      <c r="AZ646" t="b">
        <f t="shared" ref="AZ646" si="203">IF(OR(M646="D-63", M646="63-D"), V646, IF(OR(N646="D-63", N646="63-D"), W646, IF(OR(O646="D-63", O646="63-D"), X646, IF(OR(P646="D-63", P646="63-D"), Y646, IF(OR(Q646="D-63", Q646="63-D"), Z646, IF(OR(R646="D-63", R646="63-D"), AA646, IF(OR(S646="D-63", S646="63-D"), AB646, IF(OR(T646="D-63", T646="63-D"), AC646, IF(OR(U646="D-63", U646="63-D"), AD646)))))))))</f>
        <v>0</v>
      </c>
      <c r="BA646" t="b">
        <f t="shared" ref="BA646:BA709" si="204">IF(OR(M646="M-64", M646="64-M"), V646, IF(OR(N646="M-64", N646="64-M"), W646, IF(OR(O646="M-64", O646="64-M"), X646, IF(OR(P646="M-64", P646="64-M"), Y646, IF(OR(Q646="M-64", Q646="64-M"), Z646, IF(OR(R646="M-64", R646="64-M"), AA646, IF(OR(S646="M-64", S646="64-M"), AB646, IF(OR(T646="M-64", T646="64-M"), AC646, IF(OR(U646="M-64", U646="64-M"), AD646)))))))))</f>
        <v>0</v>
      </c>
      <c r="BB646" t="b">
        <f t="shared" ref="BB646:BB709" si="205">IF(OR(M646="D-64", M646="64-D"), V646, IF(OR(N646="D-64", N646="64-D"), W646, IF(OR(O646="D-64", O646="64-D"), X646, IF(OR(P646="D-64", P646="64-D"), Y646, IF(OR(Q646="D-64", Q646="64-D"), Z646, IF(OR(R646="D-64", R646="64-D"), AA646, IF(OR(S646="D-64", S646="64-D"), AB646, IF(OR(T646="D-64", T646="64-D"), AC646, IF(OR(U646="D-64", U646="64-D"), AD646)))))))))</f>
        <v>0</v>
      </c>
      <c r="BC646" t="b">
        <f t="shared" ref="BC646:BC709" si="206">IF(OR(M646="M-65", M646="65-M"), V646, IF(OR(N646="M-65", N646="65-M"), W646, IF(OR(O646="M-65", O646="65-M"), X646, IF(OR(P646="M-65", P646="65-M"), Y646, IF(OR(Q646="M-65", Q646="65-M"), Z646, IF(OR(R646="M-65", R646="65-M"), AA646, IF(OR(S646="M-65", S646="65-M"), AB646, IF(OR(T646="M-65", T646="65-M"), AC646, IF(OR(U646="M-65", U646="65-M"), AD646)))))))))</f>
        <v>0</v>
      </c>
      <c r="BD646" t="b">
        <f t="shared" ref="BD646:BD709" si="207">IF(OR(M646="D-65", M646="65-D"), V646, IF(OR(N646="D-65", N646="65-D"), W646, IF(OR(O646="D-65", O646="65-D"), X646, IF(OR(P646="D-65", P646="65-D"), Y646, IF(OR(Q646="D-65", Q646="65-D"), Z646, IF(OR(R646="D-65", R646="65-D"), AA646, IF(OR(S646="D-65", S646="65-D"), AB646, IF(OR(T646="D-65", T646="65-D"), AC646, IF(OR(U646="D-65", U646="65-D"), AD646)))))))))</f>
        <v>0</v>
      </c>
      <c r="BE646" t="b">
        <f t="shared" ref="BE646:BE660" si="208">IF(OR(M646="D-73", M646="73-D"), V646, IF(OR(N646="D-73", N646="73-D"), W646, IF(OR(O646="D-73", O646="73-D"), X646, IF(OR(P646="D-73", P646="73-D"), Y646, IF(OR(Q646="D-73", Q646="73-D"), Z646, IF(OR(R646="D-73", R646="73-D"), AA646, IF(OR(S646="D-73", S646="73-D"), AB646, IF(OR(T646="D-73", T646="73-D"), AC646, IF(OR(U646="D-73", U646="73-D"), AD646)))))))))</f>
        <v>0</v>
      </c>
      <c r="BF646" t="b">
        <f t="shared" ref="BF646:BF709" si="209">IF(OR(M646="M-74", M646="74-M"), V646, IF(OR(N646="M-74", N646="74-M"), W646, IF(OR(O646="M-74", O646="74-M"), X646, IF(OR(P646="M-74", P646="74-M"), Y646, IF(OR(Q646="M-74", Q646="74-M"), Z646, IF(OR(R646="M-74", R646="74-M"), AA646, IF(OR(S646="M-74", S646="74-M"), AB646, IF(OR(T646="M-74", T646="74-M"), AC646, IF(OR(U646="M-74", U646="74-M"), AD646)))))))))</f>
        <v>0</v>
      </c>
      <c r="BH646" t="b">
        <f t="shared" ref="BH646:BH709" si="210">IF(OR(M646="M-75", M646="75-M"), V646, IF(OR(N646="M-75", N646="75-M"), W646, IF(OR(O646="M-75", O646="75-M"), X646, IF(OR(P646="M-75", P646="75-M"), Y646, IF(OR(Q646="M-75", Q646="75-M"), Z646, IF(OR(R646="M-75", R646="75-M"), AA646, IF(OR(S646="M-75", S646="75-M"), AB646, IF(OR(T646="M-75", T646="75-M"), AC646, IF(OR(U646="M-75", U646="75-M"), AD646)))))))))</f>
        <v>0</v>
      </c>
      <c r="BJ646" t="b">
        <f t="shared" ref="BJ646:BJ709" si="211">IF(OR(M646="D-83", M646="83-D"), V646, IF(OR(N646="D-83", N646="83-D"), W646, IF(OR(O646="D-83", O646="83-D"), X646, IF(OR(P646="D-83", P646="83-D"), Y646, IF(OR(Q646="D-83", Q646="83-D"), Z646, IF(OR(R646="D-83", R646="83-D"), AA646, IF(OR(S646="D-83", S646="83-D"), AB646, IF(OR(T646="D-83", T646="83-D"), AC646, IF(OR(U646="D-83", U646="83-D"), AD646)))))))))</f>
        <v>0</v>
      </c>
      <c r="BK646" t="b">
        <f t="shared" ref="BK646:BK705" si="212">IF(OR(M646="M-84", M646="84-M"), V646, IF(OR(N646="M-84", N646="84-M"), W646, IF(OR(O646="M-84", O646="84-M"), X646, IF(OR(P646="M-84", P646="84-M"), Y646, IF(OR(Q646="M-84", Q646="84-M"), Z646, IF(OR(R646="M-84", R646="84-M"), AA646, IF(OR(S646="M-84", S646="84-M"), AB646, IF(OR(T646="M-84", T646="84-M"), AC646, IF(OR(U646="M-84", U646="84-M"), AD646)))))))))</f>
        <v>0</v>
      </c>
      <c r="BL646" t="b">
        <f t="shared" ref="BL646:BL709" si="213">IF(OR(M646="D-84", M646="84-D"), V646, IF(OR(N646="D-84", N646="84-D"), W646, IF(OR(O646="D-84", O646="84-D"), X646, IF(OR(P646="D-84", P646="84-D"), Y646, IF(OR(Q646="D-84", Q646="84-D"), Z646, IF(OR(R646="D-84", R646="84-D"), AA646, IF(OR(S646="D-84", S646="84-D"), AB646, IF(OR(T646="D-84", T646="84-D"), AC646, IF(OR(U646="D-84", U646="84-D"), AD646)))))))))</f>
        <v>0</v>
      </c>
      <c r="BM646" t="b">
        <f t="shared" ref="BM646:BM709" si="214">IF(OR(M646="M-85", M646="85-M"), V646, IF(OR(N646="M-85", N646="85-M"), W646, IF(OR(O646="M-85", O646="85-M"), X646, IF(OR(P646="M-85", P646="85-M"), Y646, IF(OR(Q646="M-85", Q646="85-M"), Z646, IF(OR(R646="M-85", R646="85-M"), AA646, IF(OR(S646="M-85", S646="85-M"), AB646, IF(OR(T646="M-85", T646="85-M"), AC646, IF(OR(U646="M-85", U646="85-M"), AD646)))))))))</f>
        <v>0</v>
      </c>
      <c r="BN646" t="b">
        <f t="shared" ref="BN646:BN709" si="215">IF(OR(M646="D-85", M646="85-D"), V646, IF(OR(N646="D-85", N646="85-D"), W646, IF(OR(O646="D-85", O646="85-D"), X646, IF(OR(P646="D-85", P646="85-D"), Y646, IF(OR(Q646="D-85", Q646="85-D"), Z646, IF(OR(R646="D-85", R646="85-D"), AA646, IF(OR(S646="D-85", S646="85-D"), AB646, IF(OR(T646="D-85", T646="85-D"), AC646, IF(OR(U646="D-85", U646="85-D"), AD646)))))))))</f>
        <v>0</v>
      </c>
    </row>
    <row r="647" spans="2:66" ht="14.2" customHeight="1" x14ac:dyDescent="0.55000000000000004">
      <c r="B647" s="163"/>
      <c r="F647" s="152"/>
      <c r="G647" s="84">
        <v>5.7</v>
      </c>
      <c r="H647" s="83" t="s">
        <v>1463</v>
      </c>
      <c r="I647" s="152"/>
      <c r="AW647" t="b">
        <f t="shared" si="200"/>
        <v>0</v>
      </c>
      <c r="AX647" t="b">
        <f t="shared" si="201"/>
        <v>0</v>
      </c>
      <c r="AY647" t="b">
        <f t="shared" si="202"/>
        <v>0</v>
      </c>
      <c r="BA647" t="b">
        <f t="shared" si="204"/>
        <v>0</v>
      </c>
      <c r="BB647" t="b">
        <f t="shared" si="205"/>
        <v>0</v>
      </c>
      <c r="BC647" t="b">
        <f t="shared" si="206"/>
        <v>0</v>
      </c>
      <c r="BD647" t="b">
        <f t="shared" si="207"/>
        <v>0</v>
      </c>
      <c r="BE647" t="b">
        <f t="shared" si="208"/>
        <v>0</v>
      </c>
      <c r="BF647" t="b">
        <f t="shared" si="209"/>
        <v>0</v>
      </c>
      <c r="BH647" t="b">
        <f t="shared" si="210"/>
        <v>0</v>
      </c>
      <c r="BJ647" t="b">
        <f t="shared" si="211"/>
        <v>0</v>
      </c>
      <c r="BK647" t="b">
        <f t="shared" si="212"/>
        <v>0</v>
      </c>
      <c r="BL647" t="b">
        <f t="shared" si="213"/>
        <v>0</v>
      </c>
      <c r="BM647" t="b">
        <f t="shared" si="214"/>
        <v>0</v>
      </c>
      <c r="BN647" t="b">
        <f t="shared" si="215"/>
        <v>0</v>
      </c>
    </row>
    <row r="648" spans="2:66" ht="14.2" customHeight="1" x14ac:dyDescent="0.55000000000000004">
      <c r="B648" s="163"/>
      <c r="F648" s="152"/>
      <c r="G648" s="102">
        <v>5.0999999999999996</v>
      </c>
      <c r="H648" s="83" t="s">
        <v>1464</v>
      </c>
      <c r="I648" s="152"/>
      <c r="AW648" t="b">
        <f t="shared" si="200"/>
        <v>0</v>
      </c>
      <c r="AX648" t="b">
        <f t="shared" si="201"/>
        <v>0</v>
      </c>
      <c r="AY648" t="b">
        <f t="shared" si="202"/>
        <v>0</v>
      </c>
      <c r="BA648" t="b">
        <f t="shared" si="204"/>
        <v>0</v>
      </c>
      <c r="BB648" t="b">
        <f t="shared" si="205"/>
        <v>0</v>
      </c>
      <c r="BC648" t="b">
        <f t="shared" si="206"/>
        <v>0</v>
      </c>
      <c r="BD648" t="b">
        <f t="shared" si="207"/>
        <v>0</v>
      </c>
      <c r="BE648" t="b">
        <f t="shared" si="208"/>
        <v>0</v>
      </c>
      <c r="BF648" t="b">
        <f t="shared" si="209"/>
        <v>0</v>
      </c>
      <c r="BH648" t="b">
        <f t="shared" si="210"/>
        <v>0</v>
      </c>
      <c r="BJ648" t="b">
        <f t="shared" si="211"/>
        <v>0</v>
      </c>
      <c r="BK648" t="b">
        <f t="shared" si="212"/>
        <v>0</v>
      </c>
      <c r="BL648" t="b">
        <f t="shared" si="213"/>
        <v>0</v>
      </c>
      <c r="BM648" t="b">
        <f t="shared" si="214"/>
        <v>0</v>
      </c>
      <c r="BN648" t="b">
        <f t="shared" si="215"/>
        <v>0</v>
      </c>
    </row>
    <row r="649" spans="2:66" ht="14.2" customHeight="1" x14ac:dyDescent="0.55000000000000004">
      <c r="B649" s="163"/>
      <c r="F649" s="152"/>
      <c r="G649" s="84">
        <v>6.2</v>
      </c>
      <c r="H649" s="83" t="s">
        <v>1465</v>
      </c>
      <c r="I649" s="152"/>
      <c r="AW649" t="b">
        <f t="shared" si="200"/>
        <v>0</v>
      </c>
      <c r="AX649" t="b">
        <f t="shared" si="201"/>
        <v>0</v>
      </c>
      <c r="AY649" t="b">
        <f t="shared" si="202"/>
        <v>0</v>
      </c>
      <c r="BA649" t="b">
        <f t="shared" si="204"/>
        <v>0</v>
      </c>
      <c r="BB649" t="b">
        <f t="shared" si="205"/>
        <v>0</v>
      </c>
      <c r="BC649" t="b">
        <f t="shared" si="206"/>
        <v>0</v>
      </c>
      <c r="BD649" t="b">
        <f t="shared" si="207"/>
        <v>0</v>
      </c>
      <c r="BE649" t="b">
        <f t="shared" si="208"/>
        <v>0</v>
      </c>
      <c r="BF649" t="b">
        <f t="shared" si="209"/>
        <v>0</v>
      </c>
      <c r="BH649" t="b">
        <f t="shared" si="210"/>
        <v>0</v>
      </c>
      <c r="BJ649" t="b">
        <f t="shared" si="211"/>
        <v>0</v>
      </c>
      <c r="BK649" t="b">
        <f t="shared" si="212"/>
        <v>0</v>
      </c>
      <c r="BL649" t="b">
        <f t="shared" si="213"/>
        <v>0</v>
      </c>
      <c r="BM649" t="b">
        <f t="shared" si="214"/>
        <v>0</v>
      </c>
      <c r="BN649" t="b">
        <f t="shared" si="215"/>
        <v>0</v>
      </c>
    </row>
    <row r="650" spans="2:66" ht="14.2" customHeight="1" x14ac:dyDescent="0.55000000000000004">
      <c r="B650" s="163"/>
      <c r="F650" s="152"/>
      <c r="G650" s="84">
        <v>6.7</v>
      </c>
      <c r="H650" s="83" t="s">
        <v>1466</v>
      </c>
      <c r="I650" s="152"/>
      <c r="AW650" t="b">
        <f t="shared" si="200"/>
        <v>0</v>
      </c>
      <c r="AX650" t="b">
        <f t="shared" si="201"/>
        <v>0</v>
      </c>
      <c r="AY650" t="b">
        <f t="shared" si="202"/>
        <v>0</v>
      </c>
      <c r="BA650" t="b">
        <f t="shared" si="204"/>
        <v>0</v>
      </c>
      <c r="BB650" t="b">
        <f t="shared" si="205"/>
        <v>0</v>
      </c>
      <c r="BC650" t="b">
        <f t="shared" si="206"/>
        <v>0</v>
      </c>
      <c r="BD650" t="b">
        <f t="shared" si="207"/>
        <v>0</v>
      </c>
      <c r="BE650" t="b">
        <f t="shared" si="208"/>
        <v>0</v>
      </c>
      <c r="BF650" t="b">
        <f t="shared" si="209"/>
        <v>0</v>
      </c>
      <c r="BH650" t="b">
        <f t="shared" si="210"/>
        <v>0</v>
      </c>
      <c r="BJ650" t="b">
        <f t="shared" si="211"/>
        <v>0</v>
      </c>
      <c r="BK650" t="b">
        <f t="shared" si="212"/>
        <v>0</v>
      </c>
      <c r="BL650" t="b">
        <f t="shared" si="213"/>
        <v>0</v>
      </c>
      <c r="BM650" t="b">
        <f t="shared" si="214"/>
        <v>0</v>
      </c>
      <c r="BN650" t="b">
        <f t="shared" si="215"/>
        <v>0</v>
      </c>
    </row>
    <row r="651" spans="2:66" ht="14.2" customHeight="1" x14ac:dyDescent="0.55000000000000004">
      <c r="B651" s="163"/>
      <c r="F651" s="152"/>
      <c r="G651" s="84">
        <v>7.5</v>
      </c>
      <c r="H651" s="83" t="s">
        <v>1467</v>
      </c>
      <c r="I651" s="152"/>
      <c r="AW651" t="b">
        <f t="shared" si="200"/>
        <v>0</v>
      </c>
      <c r="AX651" t="b">
        <f t="shared" si="201"/>
        <v>0</v>
      </c>
      <c r="AY651" t="b">
        <f t="shared" si="202"/>
        <v>0</v>
      </c>
      <c r="BA651" t="b">
        <f t="shared" si="204"/>
        <v>0</v>
      </c>
      <c r="BB651" t="b">
        <f t="shared" si="205"/>
        <v>0</v>
      </c>
      <c r="BC651" t="b">
        <f t="shared" si="206"/>
        <v>0</v>
      </c>
      <c r="BD651" t="b">
        <f t="shared" si="207"/>
        <v>0</v>
      </c>
      <c r="BE651" t="b">
        <f t="shared" si="208"/>
        <v>0</v>
      </c>
      <c r="BF651" t="b">
        <f t="shared" si="209"/>
        <v>0</v>
      </c>
      <c r="BH651" t="b">
        <f t="shared" si="210"/>
        <v>0</v>
      </c>
      <c r="BJ651" t="b">
        <f t="shared" si="211"/>
        <v>0</v>
      </c>
      <c r="BK651" t="b">
        <f t="shared" si="212"/>
        <v>0</v>
      </c>
      <c r="BL651" t="b">
        <f t="shared" si="213"/>
        <v>0</v>
      </c>
      <c r="BM651" t="b">
        <f t="shared" si="214"/>
        <v>0</v>
      </c>
      <c r="BN651" t="b">
        <f t="shared" si="215"/>
        <v>0</v>
      </c>
    </row>
    <row r="652" spans="2:66" ht="14.2" customHeight="1" x14ac:dyDescent="0.55000000000000004">
      <c r="B652" s="163" t="s">
        <v>1468</v>
      </c>
      <c r="F652" s="152" t="s">
        <v>221</v>
      </c>
      <c r="G652" s="84">
        <v>5.2</v>
      </c>
      <c r="H652" s="83" t="s">
        <v>1469</v>
      </c>
      <c r="I652" s="152" t="s">
        <v>39</v>
      </c>
      <c r="J652" s="67" t="s">
        <v>1258</v>
      </c>
      <c r="K652" t="s">
        <v>1470</v>
      </c>
      <c r="AW652" t="b">
        <f t="shared" si="200"/>
        <v>0</v>
      </c>
      <c r="AX652" t="b">
        <f t="shared" si="201"/>
        <v>0</v>
      </c>
      <c r="AY652" t="b">
        <f t="shared" si="202"/>
        <v>0</v>
      </c>
      <c r="BA652" t="b">
        <f t="shared" si="204"/>
        <v>0</v>
      </c>
      <c r="BB652" t="b">
        <f t="shared" si="205"/>
        <v>0</v>
      </c>
      <c r="BC652" t="b">
        <f t="shared" si="206"/>
        <v>0</v>
      </c>
      <c r="BD652" t="b">
        <f t="shared" si="207"/>
        <v>0</v>
      </c>
      <c r="BE652" t="b">
        <f t="shared" si="208"/>
        <v>0</v>
      </c>
      <c r="BF652" t="b">
        <f t="shared" si="209"/>
        <v>0</v>
      </c>
      <c r="BH652" t="b">
        <f t="shared" si="210"/>
        <v>0</v>
      </c>
      <c r="BJ652" t="b">
        <f t="shared" si="211"/>
        <v>0</v>
      </c>
      <c r="BK652" t="b">
        <f t="shared" si="212"/>
        <v>0</v>
      </c>
      <c r="BL652" t="b">
        <f t="shared" si="213"/>
        <v>0</v>
      </c>
      <c r="BM652" t="b">
        <f t="shared" si="214"/>
        <v>0</v>
      </c>
      <c r="BN652" t="b">
        <f t="shared" si="215"/>
        <v>0</v>
      </c>
    </row>
    <row r="653" spans="2:66" ht="14.2" customHeight="1" x14ac:dyDescent="0.55000000000000004">
      <c r="B653" s="163"/>
      <c r="F653" s="152"/>
      <c r="G653" s="84">
        <v>6.6</v>
      </c>
      <c r="H653" s="83" t="s">
        <v>1471</v>
      </c>
      <c r="I653" s="152"/>
      <c r="AW653" t="b">
        <f t="shared" si="200"/>
        <v>0</v>
      </c>
      <c r="AX653" t="b">
        <f t="shared" si="201"/>
        <v>0</v>
      </c>
      <c r="AY653" t="b">
        <f t="shared" si="202"/>
        <v>0</v>
      </c>
      <c r="BA653" t="b">
        <f t="shared" si="204"/>
        <v>0</v>
      </c>
      <c r="BB653" t="b">
        <f t="shared" si="205"/>
        <v>0</v>
      </c>
      <c r="BC653" t="b">
        <f t="shared" si="206"/>
        <v>0</v>
      </c>
      <c r="BD653" t="b">
        <f t="shared" si="207"/>
        <v>0</v>
      </c>
      <c r="BE653" t="b">
        <f t="shared" si="208"/>
        <v>0</v>
      </c>
      <c r="BF653" t="b">
        <f t="shared" si="209"/>
        <v>0</v>
      </c>
      <c r="BH653" t="b">
        <f t="shared" si="210"/>
        <v>0</v>
      </c>
      <c r="BJ653" t="b">
        <f t="shared" si="211"/>
        <v>0</v>
      </c>
      <c r="BK653" t="b">
        <f t="shared" si="212"/>
        <v>0</v>
      </c>
      <c r="BL653" t="b">
        <f t="shared" si="213"/>
        <v>0</v>
      </c>
      <c r="BM653" t="b">
        <f t="shared" si="214"/>
        <v>0</v>
      </c>
      <c r="BN653" t="b">
        <f t="shared" si="215"/>
        <v>0</v>
      </c>
    </row>
    <row r="654" spans="2:66" ht="14.2" customHeight="1" x14ac:dyDescent="0.55000000000000004">
      <c r="B654" s="163" t="s">
        <v>1472</v>
      </c>
      <c r="F654" s="152" t="s">
        <v>1473</v>
      </c>
      <c r="G654" s="84">
        <v>7.3</v>
      </c>
      <c r="H654" s="83" t="s">
        <v>621</v>
      </c>
      <c r="I654" s="152" t="s">
        <v>39</v>
      </c>
      <c r="AW654" t="b">
        <f t="shared" si="200"/>
        <v>0</v>
      </c>
      <c r="AX654" t="b">
        <f t="shared" si="201"/>
        <v>0</v>
      </c>
      <c r="AY654" t="b">
        <f t="shared" si="202"/>
        <v>0</v>
      </c>
      <c r="BA654" t="b">
        <f t="shared" si="204"/>
        <v>0</v>
      </c>
      <c r="BB654" t="b">
        <f t="shared" si="205"/>
        <v>0</v>
      </c>
      <c r="BC654" t="b">
        <f t="shared" si="206"/>
        <v>0</v>
      </c>
      <c r="BD654" t="b">
        <f t="shared" si="207"/>
        <v>0</v>
      </c>
      <c r="BE654" t="b">
        <f t="shared" si="208"/>
        <v>0</v>
      </c>
      <c r="BF654" t="b">
        <f t="shared" si="209"/>
        <v>0</v>
      </c>
      <c r="BH654" t="b">
        <f t="shared" si="210"/>
        <v>0</v>
      </c>
      <c r="BJ654" t="b">
        <f t="shared" si="211"/>
        <v>0</v>
      </c>
      <c r="BK654" t="b">
        <f t="shared" si="212"/>
        <v>0</v>
      </c>
      <c r="BL654" t="b">
        <f t="shared" si="213"/>
        <v>0</v>
      </c>
      <c r="BM654" t="b">
        <f t="shared" si="214"/>
        <v>0</v>
      </c>
      <c r="BN654" t="b">
        <f t="shared" si="215"/>
        <v>0</v>
      </c>
    </row>
    <row r="655" spans="2:66" ht="14.2" customHeight="1" x14ac:dyDescent="0.55000000000000004">
      <c r="B655" s="163"/>
      <c r="F655" s="152"/>
      <c r="G655" s="102">
        <v>7.1</v>
      </c>
      <c r="H655" s="83" t="s">
        <v>721</v>
      </c>
      <c r="I655" s="152"/>
      <c r="AW655" t="b">
        <f t="shared" si="200"/>
        <v>0</v>
      </c>
      <c r="AX655" t="b">
        <f t="shared" si="201"/>
        <v>0</v>
      </c>
      <c r="AY655" t="b">
        <f t="shared" si="202"/>
        <v>0</v>
      </c>
      <c r="BA655" t="b">
        <f t="shared" si="204"/>
        <v>0</v>
      </c>
      <c r="BB655" t="b">
        <f t="shared" si="205"/>
        <v>0</v>
      </c>
      <c r="BC655" t="b">
        <f t="shared" si="206"/>
        <v>0</v>
      </c>
      <c r="BD655" t="b">
        <f t="shared" si="207"/>
        <v>0</v>
      </c>
      <c r="BE655" t="b">
        <f t="shared" si="208"/>
        <v>0</v>
      </c>
      <c r="BF655" t="b">
        <f t="shared" si="209"/>
        <v>0</v>
      </c>
      <c r="BH655" t="b">
        <f t="shared" si="210"/>
        <v>0</v>
      </c>
      <c r="BJ655" t="b">
        <f t="shared" si="211"/>
        <v>0</v>
      </c>
      <c r="BK655" t="b">
        <f t="shared" si="212"/>
        <v>0</v>
      </c>
      <c r="BL655" t="b">
        <f t="shared" si="213"/>
        <v>0</v>
      </c>
      <c r="BM655" t="b">
        <f t="shared" si="214"/>
        <v>0</v>
      </c>
      <c r="BN655" t="b">
        <f t="shared" si="215"/>
        <v>0</v>
      </c>
    </row>
    <row r="656" spans="2:66" ht="14.2" customHeight="1" x14ac:dyDescent="0.55000000000000004">
      <c r="B656" s="163"/>
      <c r="F656" s="152"/>
      <c r="G656" s="84">
        <v>8.4</v>
      </c>
      <c r="H656" s="83" t="s">
        <v>1474</v>
      </c>
      <c r="I656" s="152"/>
      <c r="AW656" t="b">
        <f t="shared" si="200"/>
        <v>0</v>
      </c>
      <c r="AX656" t="b">
        <f t="shared" si="201"/>
        <v>0</v>
      </c>
      <c r="AY656" t="b">
        <f t="shared" si="202"/>
        <v>0</v>
      </c>
      <c r="BA656" t="b">
        <f t="shared" si="204"/>
        <v>0</v>
      </c>
      <c r="BB656" t="b">
        <f t="shared" si="205"/>
        <v>0</v>
      </c>
      <c r="BC656" t="b">
        <f t="shared" si="206"/>
        <v>0</v>
      </c>
      <c r="BD656" t="b">
        <f t="shared" si="207"/>
        <v>0</v>
      </c>
      <c r="BE656" t="b">
        <f t="shared" si="208"/>
        <v>0</v>
      </c>
      <c r="BF656" t="b">
        <f t="shared" si="209"/>
        <v>0</v>
      </c>
      <c r="BH656" t="b">
        <f t="shared" si="210"/>
        <v>0</v>
      </c>
      <c r="BJ656" t="b">
        <f t="shared" si="211"/>
        <v>0</v>
      </c>
      <c r="BK656" t="b">
        <f t="shared" si="212"/>
        <v>0</v>
      </c>
      <c r="BL656" t="b">
        <f t="shared" si="213"/>
        <v>0</v>
      </c>
      <c r="BM656" t="b">
        <f t="shared" si="214"/>
        <v>0</v>
      </c>
      <c r="BN656" t="b">
        <f t="shared" si="215"/>
        <v>0</v>
      </c>
    </row>
    <row r="657" spans="2:66" ht="14.2" customHeight="1" x14ac:dyDescent="0.55000000000000004">
      <c r="B657" s="163" t="s">
        <v>1475</v>
      </c>
      <c r="F657" s="152" t="s">
        <v>1476</v>
      </c>
      <c r="G657" s="82">
        <v>7</v>
      </c>
      <c r="H657" s="83" t="s">
        <v>345</v>
      </c>
      <c r="I657" s="152" t="s">
        <v>39</v>
      </c>
      <c r="J657" s="67" t="s">
        <v>1258</v>
      </c>
      <c r="AW657" t="b">
        <f t="shared" si="200"/>
        <v>0</v>
      </c>
      <c r="AX657" t="b">
        <f t="shared" si="201"/>
        <v>0</v>
      </c>
      <c r="AY657" t="b">
        <f t="shared" si="202"/>
        <v>0</v>
      </c>
      <c r="BA657" t="b">
        <f t="shared" si="204"/>
        <v>0</v>
      </c>
      <c r="BB657" t="b">
        <f t="shared" si="205"/>
        <v>0</v>
      </c>
      <c r="BC657" t="b">
        <f t="shared" si="206"/>
        <v>0</v>
      </c>
      <c r="BD657" t="b">
        <f t="shared" si="207"/>
        <v>0</v>
      </c>
      <c r="BE657" t="b">
        <f t="shared" si="208"/>
        <v>0</v>
      </c>
      <c r="BF657" t="b">
        <f t="shared" si="209"/>
        <v>0</v>
      </c>
      <c r="BH657" t="b">
        <f t="shared" si="210"/>
        <v>0</v>
      </c>
      <c r="BJ657" t="b">
        <f t="shared" si="211"/>
        <v>0</v>
      </c>
      <c r="BK657" t="b">
        <f t="shared" si="212"/>
        <v>0</v>
      </c>
      <c r="BL657" t="b">
        <f t="shared" si="213"/>
        <v>0</v>
      </c>
      <c r="BM657" t="b">
        <f t="shared" si="214"/>
        <v>0</v>
      </c>
      <c r="BN657" t="b">
        <f t="shared" si="215"/>
        <v>0</v>
      </c>
    </row>
    <row r="658" spans="2:66" ht="14.2" customHeight="1" x14ac:dyDescent="0.55000000000000004">
      <c r="B658" s="163"/>
      <c r="F658" s="152"/>
      <c r="G658" s="84">
        <v>8.6</v>
      </c>
      <c r="H658" s="83" t="s">
        <v>1477</v>
      </c>
      <c r="I658" s="152"/>
      <c r="AW658" t="b">
        <f t="shared" si="200"/>
        <v>0</v>
      </c>
      <c r="AX658" t="b">
        <f t="shared" si="201"/>
        <v>0</v>
      </c>
      <c r="AY658" t="b">
        <f t="shared" si="202"/>
        <v>0</v>
      </c>
      <c r="BA658" t="b">
        <f t="shared" si="204"/>
        <v>0</v>
      </c>
      <c r="BB658" t="b">
        <f t="shared" si="205"/>
        <v>0</v>
      </c>
      <c r="BC658" t="b">
        <f t="shared" si="206"/>
        <v>0</v>
      </c>
      <c r="BD658" t="b">
        <f t="shared" si="207"/>
        <v>0</v>
      </c>
      <c r="BE658" t="b">
        <f t="shared" si="208"/>
        <v>0</v>
      </c>
      <c r="BF658" t="b">
        <f t="shared" si="209"/>
        <v>0</v>
      </c>
      <c r="BH658" t="b">
        <f t="shared" si="210"/>
        <v>0</v>
      </c>
      <c r="BJ658" t="b">
        <f t="shared" si="211"/>
        <v>0</v>
      </c>
      <c r="BK658" t="b">
        <f t="shared" si="212"/>
        <v>0</v>
      </c>
      <c r="BL658" t="b">
        <f t="shared" si="213"/>
        <v>0</v>
      </c>
      <c r="BM658" t="b">
        <f t="shared" si="214"/>
        <v>0</v>
      </c>
      <c r="BN658" t="b">
        <f t="shared" si="215"/>
        <v>0</v>
      </c>
    </row>
    <row r="659" spans="2:66" ht="14.2" customHeight="1" x14ac:dyDescent="0.55000000000000004">
      <c r="B659" s="163" t="s">
        <v>1478</v>
      </c>
      <c r="F659" s="152" t="s">
        <v>1479</v>
      </c>
      <c r="G659" s="84">
        <v>9.5</v>
      </c>
      <c r="H659" s="83" t="s">
        <v>1411</v>
      </c>
      <c r="I659" s="152" t="s">
        <v>39</v>
      </c>
      <c r="J659" s="67" t="s">
        <v>1258</v>
      </c>
      <c r="AW659" t="b">
        <f t="shared" si="200"/>
        <v>0</v>
      </c>
      <c r="AX659" t="b">
        <f t="shared" si="201"/>
        <v>0</v>
      </c>
      <c r="AY659" t="b">
        <f t="shared" si="202"/>
        <v>0</v>
      </c>
      <c r="BA659" t="b">
        <f t="shared" si="204"/>
        <v>0</v>
      </c>
      <c r="BB659" t="b">
        <f t="shared" si="205"/>
        <v>0</v>
      </c>
      <c r="BC659" t="b">
        <f t="shared" si="206"/>
        <v>0</v>
      </c>
      <c r="BD659" t="b">
        <f t="shared" si="207"/>
        <v>0</v>
      </c>
      <c r="BE659" t="b">
        <f t="shared" si="208"/>
        <v>0</v>
      </c>
      <c r="BF659" t="b">
        <f t="shared" si="209"/>
        <v>0</v>
      </c>
      <c r="BH659" t="b">
        <f t="shared" si="210"/>
        <v>0</v>
      </c>
      <c r="BJ659" t="b">
        <f t="shared" si="211"/>
        <v>0</v>
      </c>
      <c r="BK659" t="b">
        <f t="shared" si="212"/>
        <v>0</v>
      </c>
      <c r="BL659" t="b">
        <f t="shared" si="213"/>
        <v>0</v>
      </c>
      <c r="BM659" t="b">
        <f t="shared" si="214"/>
        <v>0</v>
      </c>
      <c r="BN659" t="b">
        <f t="shared" si="215"/>
        <v>0</v>
      </c>
    </row>
    <row r="660" spans="2:66" ht="14.2" customHeight="1" x14ac:dyDescent="0.55000000000000004">
      <c r="B660" s="163"/>
      <c r="F660" s="152"/>
      <c r="G660" s="84">
        <v>10.6</v>
      </c>
      <c r="H660" s="83" t="s">
        <v>1480</v>
      </c>
      <c r="I660" s="152"/>
      <c r="AW660" t="b">
        <f t="shared" si="200"/>
        <v>0</v>
      </c>
      <c r="AX660" t="b">
        <f t="shared" si="201"/>
        <v>0</v>
      </c>
      <c r="AY660" t="b">
        <f t="shared" si="202"/>
        <v>0</v>
      </c>
      <c r="BA660" t="b">
        <f t="shared" si="204"/>
        <v>0</v>
      </c>
      <c r="BB660" t="b">
        <f t="shared" si="205"/>
        <v>0</v>
      </c>
      <c r="BC660" t="b">
        <f t="shared" si="206"/>
        <v>0</v>
      </c>
      <c r="BD660" t="b">
        <f t="shared" si="207"/>
        <v>0</v>
      </c>
      <c r="BE660" t="b">
        <f t="shared" si="208"/>
        <v>0</v>
      </c>
      <c r="BF660" t="b">
        <f t="shared" si="209"/>
        <v>0</v>
      </c>
      <c r="BH660" t="b">
        <f t="shared" si="210"/>
        <v>0</v>
      </c>
      <c r="BJ660" t="b">
        <f t="shared" si="211"/>
        <v>0</v>
      </c>
      <c r="BK660" t="b">
        <f t="shared" si="212"/>
        <v>0</v>
      </c>
      <c r="BL660" t="b">
        <f t="shared" si="213"/>
        <v>0</v>
      </c>
      <c r="BM660" t="b">
        <f t="shared" si="214"/>
        <v>0</v>
      </c>
      <c r="BN660" t="b">
        <f t="shared" si="215"/>
        <v>0</v>
      </c>
    </row>
    <row r="661" spans="2:66" ht="14.2" customHeight="1" x14ac:dyDescent="0.55000000000000004">
      <c r="B661" s="163"/>
      <c r="F661" s="152"/>
      <c r="G661" s="102">
        <v>10.11</v>
      </c>
      <c r="H661" s="83" t="s">
        <v>1481</v>
      </c>
      <c r="I661" s="152"/>
      <c r="AW661" t="b">
        <f t="shared" si="200"/>
        <v>0</v>
      </c>
      <c r="AX661" t="b">
        <f t="shared" si="201"/>
        <v>0</v>
      </c>
      <c r="AY661" t="b">
        <f t="shared" si="202"/>
        <v>0</v>
      </c>
      <c r="BA661" t="b">
        <f t="shared" si="204"/>
        <v>0</v>
      </c>
      <c r="BB661" t="b">
        <f t="shared" si="205"/>
        <v>0</v>
      </c>
      <c r="BC661" t="b">
        <f t="shared" si="206"/>
        <v>0</v>
      </c>
      <c r="BD661" t="b">
        <f t="shared" si="207"/>
        <v>0</v>
      </c>
      <c r="BE661" t="b">
        <f>IF(OR(M661="D-73", M661="73-D"), V661, IF(OR(N661="D-73", N661="73-D"), W661, IF(OR(O661="D-73", O661="73-D"), X661, IF(OR(P661="D-73", P661="73-D"), Y661, IF(OR(Q661="D-73", Q661="73-D"), Z661, IF(OR(R661="D-73", R661="73-D"), AA661, IF(OR(S661="D-73", S661="73-D"), AB661, IF(OR(T661="D-73", T661="73-D"), AC661, IF(OR(U661="D-73", U661="73-D"), AD661)))))))))</f>
        <v>0</v>
      </c>
      <c r="BF661" t="b">
        <f t="shared" si="209"/>
        <v>0</v>
      </c>
      <c r="BH661" t="b">
        <f t="shared" si="210"/>
        <v>0</v>
      </c>
      <c r="BJ661" t="b">
        <f t="shared" si="211"/>
        <v>0</v>
      </c>
      <c r="BK661" t="b">
        <f t="shared" si="212"/>
        <v>0</v>
      </c>
      <c r="BL661" t="b">
        <f t="shared" si="213"/>
        <v>0</v>
      </c>
      <c r="BM661" t="b">
        <f t="shared" si="214"/>
        <v>0</v>
      </c>
      <c r="BN661" t="b">
        <f t="shared" si="215"/>
        <v>0</v>
      </c>
    </row>
    <row r="662" spans="2:66" ht="14.2" customHeight="1" x14ac:dyDescent="0.55000000000000004">
      <c r="B662" s="163"/>
      <c r="F662" s="152"/>
      <c r="G662" s="84">
        <v>12.4</v>
      </c>
      <c r="H662" s="83" t="s">
        <v>1482</v>
      </c>
      <c r="I662" s="152"/>
      <c r="AW662" t="b">
        <f t="shared" si="200"/>
        <v>0</v>
      </c>
      <c r="AX662" t="b">
        <f t="shared" si="201"/>
        <v>0</v>
      </c>
      <c r="AY662" t="b">
        <f t="shared" si="202"/>
        <v>0</v>
      </c>
      <c r="BA662" t="b">
        <f t="shared" si="204"/>
        <v>0</v>
      </c>
      <c r="BB662" t="b">
        <f t="shared" si="205"/>
        <v>0</v>
      </c>
      <c r="BC662" t="b">
        <f t="shared" si="206"/>
        <v>0</v>
      </c>
      <c r="BD662" t="b">
        <f t="shared" si="207"/>
        <v>0</v>
      </c>
      <c r="BE662" t="b">
        <f t="shared" ref="BE662:BE725" si="216">IF(OR(M662="D-73", M662="73-D"), V662, IF(OR(N662="D-73", N662="73-D"), W662, IF(OR(O662="D-73", O662="73-D"), X662, IF(OR(P662="D-73", P662="73-D"), Y662, IF(OR(Q662="D-73", Q662="73-D"), Z662, IF(OR(R662="D-73", R662="73-D"), AA662, IF(OR(S662="D-73", S662="73-D"), AB662, IF(OR(T662="D-73", T662="73-D"), AC662, IF(OR(U662="D-73", U662="73-D"), AD662)))))))))</f>
        <v>0</v>
      </c>
      <c r="BF662" t="b">
        <f t="shared" si="209"/>
        <v>0</v>
      </c>
      <c r="BH662" t="b">
        <f t="shared" si="210"/>
        <v>0</v>
      </c>
      <c r="BJ662" t="b">
        <f t="shared" si="211"/>
        <v>0</v>
      </c>
      <c r="BK662" t="b">
        <f t="shared" si="212"/>
        <v>0</v>
      </c>
      <c r="BL662" t="b">
        <f t="shared" si="213"/>
        <v>0</v>
      </c>
      <c r="BM662" t="b">
        <f t="shared" si="214"/>
        <v>0</v>
      </c>
      <c r="BN662" t="b">
        <f t="shared" si="215"/>
        <v>0</v>
      </c>
    </row>
    <row r="663" spans="2:66" x14ac:dyDescent="0.55000000000000004">
      <c r="B663" s="36" t="s">
        <v>1483</v>
      </c>
      <c r="C663" s="36"/>
      <c r="D663" s="36"/>
      <c r="E663" s="36"/>
      <c r="F663" s="85" t="s">
        <v>1484</v>
      </c>
      <c r="G663" s="83">
        <v>4.9000000000000004</v>
      </c>
      <c r="H663" s="83" t="s">
        <v>1485</v>
      </c>
      <c r="I663" s="83" t="s">
        <v>34</v>
      </c>
      <c r="J663" s="67" t="s">
        <v>1258</v>
      </c>
      <c r="AW663" t="b">
        <f t="shared" si="200"/>
        <v>0</v>
      </c>
      <c r="AX663" t="b">
        <f t="shared" si="201"/>
        <v>0</v>
      </c>
      <c r="AY663" t="b">
        <f t="shared" si="202"/>
        <v>0</v>
      </c>
      <c r="BA663" t="b">
        <f t="shared" si="204"/>
        <v>0</v>
      </c>
      <c r="BB663" t="b">
        <f t="shared" si="205"/>
        <v>0</v>
      </c>
      <c r="BC663" t="b">
        <f t="shared" si="206"/>
        <v>0</v>
      </c>
      <c r="BD663" t="b">
        <f t="shared" si="207"/>
        <v>0</v>
      </c>
      <c r="BE663" t="b">
        <f t="shared" si="216"/>
        <v>0</v>
      </c>
      <c r="BF663" t="b">
        <f t="shared" si="209"/>
        <v>0</v>
      </c>
      <c r="BH663" t="b">
        <f t="shared" si="210"/>
        <v>0</v>
      </c>
      <c r="BJ663" t="b">
        <f t="shared" si="211"/>
        <v>0</v>
      </c>
      <c r="BK663" t="b">
        <f t="shared" si="212"/>
        <v>0</v>
      </c>
      <c r="BL663" t="b">
        <f t="shared" si="213"/>
        <v>0</v>
      </c>
      <c r="BM663" t="b">
        <f t="shared" si="214"/>
        <v>0</v>
      </c>
      <c r="BN663" t="b">
        <f t="shared" si="215"/>
        <v>0</v>
      </c>
    </row>
    <row r="664" spans="2:66" x14ac:dyDescent="0.55000000000000004">
      <c r="B664" s="163" t="s">
        <v>1486</v>
      </c>
      <c r="F664" s="152" t="s">
        <v>1487</v>
      </c>
      <c r="G664" s="83">
        <v>7.2</v>
      </c>
      <c r="H664" s="83" t="s">
        <v>1488</v>
      </c>
      <c r="I664" s="152" t="s">
        <v>39</v>
      </c>
      <c r="J664" s="67" t="s">
        <v>113</v>
      </c>
      <c r="AW664" t="b">
        <f t="shared" si="200"/>
        <v>0</v>
      </c>
      <c r="AX664" t="b">
        <f t="shared" si="201"/>
        <v>0</v>
      </c>
      <c r="AY664" t="b">
        <f t="shared" si="202"/>
        <v>0</v>
      </c>
      <c r="BA664" t="b">
        <f t="shared" si="204"/>
        <v>0</v>
      </c>
      <c r="BB664" t="b">
        <f t="shared" si="205"/>
        <v>0</v>
      </c>
      <c r="BC664" t="b">
        <f t="shared" si="206"/>
        <v>0</v>
      </c>
      <c r="BD664" t="b">
        <f t="shared" si="207"/>
        <v>0</v>
      </c>
      <c r="BE664" t="b">
        <f t="shared" si="216"/>
        <v>0</v>
      </c>
      <c r="BF664" t="b">
        <f t="shared" si="209"/>
        <v>0</v>
      </c>
      <c r="BH664" t="b">
        <f t="shared" si="210"/>
        <v>0</v>
      </c>
      <c r="BJ664" t="b">
        <f t="shared" si="211"/>
        <v>0</v>
      </c>
      <c r="BK664" t="b">
        <f t="shared" si="212"/>
        <v>0</v>
      </c>
      <c r="BL664" t="b">
        <f t="shared" si="213"/>
        <v>0</v>
      </c>
      <c r="BM664" t="b">
        <f t="shared" si="214"/>
        <v>0</v>
      </c>
      <c r="BN664" t="b">
        <f t="shared" si="215"/>
        <v>0</v>
      </c>
    </row>
    <row r="665" spans="2:66" x14ac:dyDescent="0.55000000000000004">
      <c r="B665" s="163"/>
      <c r="F665" s="152"/>
      <c r="G665" s="83">
        <v>7.4</v>
      </c>
      <c r="H665" s="83" t="s">
        <v>1489</v>
      </c>
      <c r="I665" s="152"/>
      <c r="AW665" t="b">
        <f t="shared" si="200"/>
        <v>0</v>
      </c>
      <c r="AX665" t="b">
        <f t="shared" si="201"/>
        <v>0</v>
      </c>
      <c r="AY665" t="b">
        <f t="shared" si="202"/>
        <v>0</v>
      </c>
      <c r="BA665" t="b">
        <f t="shared" si="204"/>
        <v>0</v>
      </c>
      <c r="BB665" t="b">
        <f t="shared" si="205"/>
        <v>0</v>
      </c>
      <c r="BC665" t="b">
        <f t="shared" si="206"/>
        <v>0</v>
      </c>
      <c r="BD665" t="b">
        <f t="shared" si="207"/>
        <v>0</v>
      </c>
      <c r="BE665" t="b">
        <f t="shared" si="216"/>
        <v>0</v>
      </c>
      <c r="BF665" t="b">
        <f t="shared" si="209"/>
        <v>0</v>
      </c>
      <c r="BH665" t="b">
        <f t="shared" si="210"/>
        <v>0</v>
      </c>
      <c r="BJ665" t="b">
        <f t="shared" si="211"/>
        <v>0</v>
      </c>
      <c r="BK665" t="b">
        <f t="shared" si="212"/>
        <v>0</v>
      </c>
      <c r="BL665" t="b">
        <f t="shared" si="213"/>
        <v>0</v>
      </c>
      <c r="BM665" t="b">
        <f t="shared" si="214"/>
        <v>0</v>
      </c>
      <c r="BN665" t="b">
        <f t="shared" si="215"/>
        <v>0</v>
      </c>
    </row>
    <row r="666" spans="2:66" x14ac:dyDescent="0.55000000000000004">
      <c r="B666" t="s">
        <v>1490</v>
      </c>
      <c r="F666" s="83" t="s">
        <v>1491</v>
      </c>
      <c r="G666" s="83">
        <v>10</v>
      </c>
      <c r="H666" s="83" t="s">
        <v>1492</v>
      </c>
      <c r="I666" s="83" t="s">
        <v>34</v>
      </c>
      <c r="AW666" t="b">
        <f t="shared" si="200"/>
        <v>0</v>
      </c>
      <c r="AX666" t="b">
        <f t="shared" si="201"/>
        <v>0</v>
      </c>
      <c r="AY666" t="b">
        <f t="shared" si="202"/>
        <v>0</v>
      </c>
      <c r="BA666" t="b">
        <f t="shared" si="204"/>
        <v>0</v>
      </c>
      <c r="BB666" t="b">
        <f t="shared" si="205"/>
        <v>0</v>
      </c>
      <c r="BC666" t="b">
        <f t="shared" si="206"/>
        <v>0</v>
      </c>
      <c r="BD666" t="b">
        <f t="shared" si="207"/>
        <v>0</v>
      </c>
      <c r="BE666" t="b">
        <f t="shared" si="216"/>
        <v>0</v>
      </c>
      <c r="BF666" t="b">
        <f t="shared" si="209"/>
        <v>0</v>
      </c>
      <c r="BH666" t="b">
        <f t="shared" si="210"/>
        <v>0</v>
      </c>
      <c r="BJ666" t="b">
        <f t="shared" si="211"/>
        <v>0</v>
      </c>
      <c r="BK666" t="b">
        <f t="shared" si="212"/>
        <v>0</v>
      </c>
      <c r="BL666" t="b">
        <f t="shared" si="213"/>
        <v>0</v>
      </c>
      <c r="BM666" t="b">
        <f t="shared" si="214"/>
        <v>0</v>
      </c>
      <c r="BN666" t="b">
        <f t="shared" si="215"/>
        <v>0</v>
      </c>
    </row>
    <row r="667" spans="2:66" x14ac:dyDescent="0.55000000000000004">
      <c r="B667" s="163" t="s">
        <v>1493</v>
      </c>
      <c r="F667" s="152" t="s">
        <v>1494</v>
      </c>
      <c r="G667" s="83">
        <v>5.9</v>
      </c>
      <c r="H667" s="83" t="s">
        <v>1495</v>
      </c>
      <c r="I667" s="152" t="s">
        <v>39</v>
      </c>
      <c r="AW667" t="b">
        <f t="shared" si="200"/>
        <v>0</v>
      </c>
      <c r="AX667" t="b">
        <f t="shared" si="201"/>
        <v>0</v>
      </c>
      <c r="AY667" t="b">
        <f t="shared" si="202"/>
        <v>0</v>
      </c>
      <c r="BA667" t="b">
        <f t="shared" si="204"/>
        <v>0</v>
      </c>
      <c r="BB667" t="b">
        <f t="shared" si="205"/>
        <v>0</v>
      </c>
      <c r="BC667" t="b">
        <f t="shared" si="206"/>
        <v>0</v>
      </c>
      <c r="BD667" t="b">
        <f t="shared" si="207"/>
        <v>0</v>
      </c>
      <c r="BE667" t="b">
        <f t="shared" si="216"/>
        <v>0</v>
      </c>
      <c r="BF667" t="b">
        <f t="shared" si="209"/>
        <v>0</v>
      </c>
      <c r="BH667" t="b">
        <f t="shared" si="210"/>
        <v>0</v>
      </c>
      <c r="BJ667" t="b">
        <f t="shared" si="211"/>
        <v>0</v>
      </c>
      <c r="BK667" t="b">
        <f t="shared" si="212"/>
        <v>0</v>
      </c>
      <c r="BL667" t="b">
        <f t="shared" si="213"/>
        <v>0</v>
      </c>
      <c r="BM667" t="b">
        <f t="shared" si="214"/>
        <v>0</v>
      </c>
      <c r="BN667" t="b">
        <f t="shared" si="215"/>
        <v>0</v>
      </c>
    </row>
    <row r="668" spans="2:66" x14ac:dyDescent="0.55000000000000004">
      <c r="B668" s="163"/>
      <c r="F668" s="152"/>
      <c r="G668" s="83">
        <v>7.1</v>
      </c>
      <c r="H668" s="83" t="s">
        <v>1496</v>
      </c>
      <c r="I668" s="152"/>
      <c r="J668" s="67" t="s">
        <v>1258</v>
      </c>
      <c r="AW668" t="b">
        <f t="shared" si="200"/>
        <v>0</v>
      </c>
      <c r="AX668" t="b">
        <f t="shared" si="201"/>
        <v>0</v>
      </c>
      <c r="AY668" t="b">
        <f t="shared" si="202"/>
        <v>0</v>
      </c>
      <c r="BA668" t="b">
        <f t="shared" si="204"/>
        <v>0</v>
      </c>
      <c r="BB668" t="b">
        <f t="shared" si="205"/>
        <v>0</v>
      </c>
      <c r="BC668" t="b">
        <f t="shared" si="206"/>
        <v>0</v>
      </c>
      <c r="BD668" t="b">
        <f t="shared" si="207"/>
        <v>0</v>
      </c>
      <c r="BE668" t="b">
        <f t="shared" si="216"/>
        <v>0</v>
      </c>
      <c r="BF668" t="b">
        <f t="shared" si="209"/>
        <v>0</v>
      </c>
      <c r="BH668" t="b">
        <f t="shared" si="210"/>
        <v>0</v>
      </c>
      <c r="BJ668" t="b">
        <f t="shared" si="211"/>
        <v>0</v>
      </c>
      <c r="BK668" t="b">
        <f t="shared" si="212"/>
        <v>0</v>
      </c>
      <c r="BL668" t="b">
        <f t="shared" si="213"/>
        <v>0</v>
      </c>
      <c r="BM668" t="b">
        <f t="shared" si="214"/>
        <v>0</v>
      </c>
      <c r="BN668" t="b">
        <f t="shared" si="215"/>
        <v>0</v>
      </c>
    </row>
    <row r="669" spans="2:66" x14ac:dyDescent="0.55000000000000004">
      <c r="B669" s="163"/>
      <c r="F669" s="152"/>
      <c r="G669" s="83">
        <v>7.7</v>
      </c>
      <c r="H669" s="83" t="s">
        <v>438</v>
      </c>
      <c r="I669" s="152"/>
      <c r="AW669" t="b">
        <f t="shared" si="200"/>
        <v>0</v>
      </c>
      <c r="AX669" t="b">
        <f t="shared" si="201"/>
        <v>0</v>
      </c>
      <c r="AY669" t="b">
        <f t="shared" si="202"/>
        <v>0</v>
      </c>
      <c r="BA669" t="b">
        <f t="shared" si="204"/>
        <v>0</v>
      </c>
      <c r="BB669" t="b">
        <f t="shared" si="205"/>
        <v>0</v>
      </c>
      <c r="BC669" t="b">
        <f t="shared" si="206"/>
        <v>0</v>
      </c>
      <c r="BD669" t="b">
        <f t="shared" si="207"/>
        <v>0</v>
      </c>
      <c r="BE669" t="b">
        <f t="shared" si="216"/>
        <v>0</v>
      </c>
      <c r="BF669" t="b">
        <f t="shared" si="209"/>
        <v>0</v>
      </c>
      <c r="BH669" t="b">
        <f t="shared" si="210"/>
        <v>0</v>
      </c>
      <c r="BJ669" t="b">
        <f t="shared" si="211"/>
        <v>0</v>
      </c>
      <c r="BK669" t="b">
        <f t="shared" si="212"/>
        <v>0</v>
      </c>
      <c r="BL669" t="b">
        <f t="shared" si="213"/>
        <v>0</v>
      </c>
      <c r="BM669" t="b">
        <f t="shared" si="214"/>
        <v>0</v>
      </c>
      <c r="BN669" t="b">
        <f t="shared" si="215"/>
        <v>0</v>
      </c>
    </row>
    <row r="670" spans="2:66" x14ac:dyDescent="0.55000000000000004">
      <c r="B670" s="163"/>
      <c r="F670" s="152"/>
      <c r="G670" s="83">
        <v>8.8000000000000007</v>
      </c>
      <c r="H670" s="83" t="s">
        <v>1497</v>
      </c>
      <c r="I670" s="152"/>
      <c r="AW670" t="b">
        <f t="shared" si="200"/>
        <v>0</v>
      </c>
      <c r="AX670" t="b">
        <f t="shared" si="201"/>
        <v>0</v>
      </c>
      <c r="AY670" t="b">
        <f t="shared" si="202"/>
        <v>0</v>
      </c>
      <c r="BA670" t="b">
        <f t="shared" si="204"/>
        <v>0</v>
      </c>
      <c r="BB670" t="b">
        <f t="shared" si="205"/>
        <v>0</v>
      </c>
      <c r="BC670" t="b">
        <f t="shared" si="206"/>
        <v>0</v>
      </c>
      <c r="BD670" t="b">
        <f t="shared" si="207"/>
        <v>0</v>
      </c>
      <c r="BE670" t="b">
        <f t="shared" si="216"/>
        <v>0</v>
      </c>
      <c r="BF670" t="b">
        <f t="shared" si="209"/>
        <v>0</v>
      </c>
      <c r="BH670" t="b">
        <f t="shared" si="210"/>
        <v>0</v>
      </c>
      <c r="BJ670" t="b">
        <f t="shared" si="211"/>
        <v>0</v>
      </c>
      <c r="BK670" t="b">
        <f t="shared" si="212"/>
        <v>0</v>
      </c>
      <c r="BL670" t="b">
        <f t="shared" si="213"/>
        <v>0</v>
      </c>
      <c r="BM670" t="b">
        <f t="shared" si="214"/>
        <v>0</v>
      </c>
      <c r="BN670" t="b">
        <f t="shared" si="215"/>
        <v>0</v>
      </c>
    </row>
    <row r="671" spans="2:66" x14ac:dyDescent="0.55000000000000004">
      <c r="B671" s="163"/>
      <c r="F671" s="152"/>
      <c r="G671" s="83">
        <v>9.3000000000000007</v>
      </c>
      <c r="H671" s="83" t="s">
        <v>1498</v>
      </c>
      <c r="I671" s="152"/>
      <c r="AW671" t="b">
        <f t="shared" si="200"/>
        <v>0</v>
      </c>
      <c r="AX671" t="b">
        <f t="shared" si="201"/>
        <v>0</v>
      </c>
      <c r="AY671" t="b">
        <f t="shared" si="202"/>
        <v>0</v>
      </c>
      <c r="BA671" t="b">
        <f t="shared" si="204"/>
        <v>0</v>
      </c>
      <c r="BB671" t="b">
        <f t="shared" si="205"/>
        <v>0</v>
      </c>
      <c r="BC671" t="b">
        <f t="shared" si="206"/>
        <v>0</v>
      </c>
      <c r="BD671" t="b">
        <f t="shared" si="207"/>
        <v>0</v>
      </c>
      <c r="BE671" t="b">
        <f t="shared" si="216"/>
        <v>0</v>
      </c>
      <c r="BF671" t="b">
        <f t="shared" si="209"/>
        <v>0</v>
      </c>
      <c r="BH671" t="b">
        <f t="shared" si="210"/>
        <v>0</v>
      </c>
      <c r="BJ671" t="b">
        <f t="shared" si="211"/>
        <v>0</v>
      </c>
      <c r="BK671" t="b">
        <f t="shared" si="212"/>
        <v>0</v>
      </c>
      <c r="BL671" t="b">
        <f t="shared" si="213"/>
        <v>0</v>
      </c>
      <c r="BM671" t="b">
        <f t="shared" si="214"/>
        <v>0</v>
      </c>
      <c r="BN671" t="b">
        <f t="shared" si="215"/>
        <v>0</v>
      </c>
    </row>
    <row r="672" spans="2:66" x14ac:dyDescent="0.55000000000000004">
      <c r="B672" s="163"/>
      <c r="F672" s="152"/>
      <c r="G672" s="83">
        <v>10.9</v>
      </c>
      <c r="H672" s="83" t="s">
        <v>1463</v>
      </c>
      <c r="I672" s="152"/>
      <c r="AW672" t="b">
        <f t="shared" si="200"/>
        <v>0</v>
      </c>
      <c r="AX672" t="b">
        <f t="shared" si="201"/>
        <v>0</v>
      </c>
      <c r="AY672" t="b">
        <f t="shared" si="202"/>
        <v>0</v>
      </c>
      <c r="BA672" t="b">
        <f t="shared" si="204"/>
        <v>0</v>
      </c>
      <c r="BB672" t="b">
        <f t="shared" si="205"/>
        <v>0</v>
      </c>
      <c r="BC672" t="b">
        <f t="shared" si="206"/>
        <v>0</v>
      </c>
      <c r="BD672" t="b">
        <f t="shared" si="207"/>
        <v>0</v>
      </c>
      <c r="BE672" t="b">
        <f t="shared" si="216"/>
        <v>0</v>
      </c>
      <c r="BF672" t="b">
        <f t="shared" si="209"/>
        <v>0</v>
      </c>
      <c r="BH672" t="b">
        <f t="shared" si="210"/>
        <v>0</v>
      </c>
      <c r="BJ672" t="b">
        <f t="shared" si="211"/>
        <v>0</v>
      </c>
      <c r="BK672" t="b">
        <f t="shared" si="212"/>
        <v>0</v>
      </c>
      <c r="BL672" t="b">
        <f t="shared" si="213"/>
        <v>0</v>
      </c>
      <c r="BM672" t="b">
        <f t="shared" si="214"/>
        <v>0</v>
      </c>
      <c r="BN672" t="b">
        <f t="shared" si="215"/>
        <v>0</v>
      </c>
    </row>
    <row r="673" spans="2:66" x14ac:dyDescent="0.55000000000000004">
      <c r="B673" s="163"/>
      <c r="F673" s="152"/>
      <c r="G673" s="83">
        <v>12.7</v>
      </c>
      <c r="H673" s="83" t="s">
        <v>1499</v>
      </c>
      <c r="I673" s="152"/>
      <c r="AW673" t="b">
        <f t="shared" si="200"/>
        <v>0</v>
      </c>
      <c r="AX673" t="b">
        <f t="shared" si="201"/>
        <v>0</v>
      </c>
      <c r="AY673" t="b">
        <f t="shared" si="202"/>
        <v>0</v>
      </c>
      <c r="BA673" t="b">
        <f t="shared" si="204"/>
        <v>0</v>
      </c>
      <c r="BB673" t="b">
        <f t="shared" si="205"/>
        <v>0</v>
      </c>
      <c r="BC673" t="b">
        <f t="shared" si="206"/>
        <v>0</v>
      </c>
      <c r="BD673" t="b">
        <f t="shared" si="207"/>
        <v>0</v>
      </c>
      <c r="BE673" t="b">
        <f t="shared" si="216"/>
        <v>0</v>
      </c>
      <c r="BF673" t="b">
        <f t="shared" si="209"/>
        <v>0</v>
      </c>
      <c r="BH673" t="b">
        <f t="shared" si="210"/>
        <v>0</v>
      </c>
      <c r="BJ673" t="b">
        <f t="shared" si="211"/>
        <v>0</v>
      </c>
      <c r="BK673" t="b">
        <f t="shared" si="212"/>
        <v>0</v>
      </c>
      <c r="BL673" t="b">
        <f t="shared" si="213"/>
        <v>0</v>
      </c>
      <c r="BM673" t="b">
        <f t="shared" si="214"/>
        <v>0</v>
      </c>
      <c r="BN673" t="b">
        <f t="shared" si="215"/>
        <v>0</v>
      </c>
    </row>
    <row r="674" spans="2:66" x14ac:dyDescent="0.55000000000000004">
      <c r="B674" t="s">
        <v>1500</v>
      </c>
      <c r="F674" s="83" t="s">
        <v>1501</v>
      </c>
      <c r="G674" s="83">
        <v>9.1</v>
      </c>
      <c r="H674" s="83" t="s">
        <v>101</v>
      </c>
      <c r="I674" s="83" t="s">
        <v>475</v>
      </c>
      <c r="J674" s="67" t="s">
        <v>113</v>
      </c>
      <c r="AW674" t="b">
        <f t="shared" si="200"/>
        <v>0</v>
      </c>
      <c r="AX674" t="b">
        <f t="shared" si="201"/>
        <v>0</v>
      </c>
      <c r="AY674" t="b">
        <f t="shared" si="202"/>
        <v>0</v>
      </c>
      <c r="BA674" t="b">
        <f t="shared" si="204"/>
        <v>0</v>
      </c>
      <c r="BB674" t="b">
        <f t="shared" si="205"/>
        <v>0</v>
      </c>
      <c r="BC674" t="b">
        <f t="shared" si="206"/>
        <v>0</v>
      </c>
      <c r="BD674" t="b">
        <f t="shared" si="207"/>
        <v>0</v>
      </c>
      <c r="BE674" t="b">
        <f t="shared" si="216"/>
        <v>0</v>
      </c>
      <c r="BF674" t="b">
        <f t="shared" si="209"/>
        <v>0</v>
      </c>
      <c r="BH674" t="b">
        <f t="shared" si="210"/>
        <v>0</v>
      </c>
      <c r="BJ674" t="b">
        <f t="shared" si="211"/>
        <v>0</v>
      </c>
      <c r="BK674" t="b">
        <f t="shared" si="212"/>
        <v>0</v>
      </c>
      <c r="BL674" t="b">
        <f t="shared" si="213"/>
        <v>0</v>
      </c>
      <c r="BM674" t="b">
        <f t="shared" si="214"/>
        <v>0</v>
      </c>
      <c r="BN674" t="b">
        <f t="shared" si="215"/>
        <v>0</v>
      </c>
    </row>
    <row r="675" spans="2:66" x14ac:dyDescent="0.55000000000000004">
      <c r="B675" s="36" t="s">
        <v>1502</v>
      </c>
      <c r="C675" s="36"/>
      <c r="D675" s="36"/>
      <c r="E675" s="36"/>
      <c r="F675" s="85" t="s">
        <v>1503</v>
      </c>
      <c r="G675" s="83">
        <v>6.6</v>
      </c>
      <c r="H675" s="83" t="s">
        <v>1504</v>
      </c>
      <c r="I675" s="83" t="s">
        <v>39</v>
      </c>
      <c r="J675" s="67" t="s">
        <v>113</v>
      </c>
      <c r="AW675" t="b">
        <f t="shared" si="200"/>
        <v>0</v>
      </c>
      <c r="AX675" t="b">
        <f t="shared" si="201"/>
        <v>0</v>
      </c>
      <c r="AY675" t="b">
        <f t="shared" si="202"/>
        <v>0</v>
      </c>
      <c r="BA675" t="b">
        <f t="shared" si="204"/>
        <v>0</v>
      </c>
      <c r="BB675" t="b">
        <f t="shared" si="205"/>
        <v>0</v>
      </c>
      <c r="BC675" t="b">
        <f t="shared" si="206"/>
        <v>0</v>
      </c>
      <c r="BD675" t="b">
        <f t="shared" si="207"/>
        <v>0</v>
      </c>
      <c r="BE675" t="b">
        <f t="shared" si="216"/>
        <v>0</v>
      </c>
      <c r="BF675" t="b">
        <f t="shared" si="209"/>
        <v>0</v>
      </c>
      <c r="BH675" t="b">
        <f t="shared" si="210"/>
        <v>0</v>
      </c>
      <c r="BJ675" t="b">
        <f t="shared" si="211"/>
        <v>0</v>
      </c>
      <c r="BK675" t="b">
        <f t="shared" si="212"/>
        <v>0</v>
      </c>
      <c r="BL675" t="b">
        <f t="shared" si="213"/>
        <v>0</v>
      </c>
      <c r="BM675" t="b">
        <f t="shared" si="214"/>
        <v>0</v>
      </c>
      <c r="BN675" t="b">
        <f t="shared" si="215"/>
        <v>0</v>
      </c>
    </row>
    <row r="676" spans="2:66" x14ac:dyDescent="0.55000000000000004">
      <c r="B676" t="s">
        <v>1505</v>
      </c>
      <c r="F676" s="83" t="s">
        <v>1506</v>
      </c>
      <c r="G676" s="83">
        <v>7.8</v>
      </c>
      <c r="H676" s="83" t="s">
        <v>1507</v>
      </c>
      <c r="I676" s="83" t="s">
        <v>39</v>
      </c>
      <c r="J676" s="67" t="s">
        <v>1258</v>
      </c>
      <c r="AW676" t="b">
        <f t="shared" si="200"/>
        <v>0</v>
      </c>
      <c r="AX676" t="b">
        <f t="shared" si="201"/>
        <v>0</v>
      </c>
      <c r="AY676" t="b">
        <f t="shared" si="202"/>
        <v>0</v>
      </c>
      <c r="BA676" t="b">
        <f t="shared" si="204"/>
        <v>0</v>
      </c>
      <c r="BB676" t="b">
        <f t="shared" si="205"/>
        <v>0</v>
      </c>
      <c r="BC676" t="b">
        <f t="shared" si="206"/>
        <v>0</v>
      </c>
      <c r="BD676" t="b">
        <f t="shared" si="207"/>
        <v>0</v>
      </c>
      <c r="BE676" t="b">
        <f t="shared" si="216"/>
        <v>0</v>
      </c>
      <c r="BF676" t="b">
        <f t="shared" si="209"/>
        <v>0</v>
      </c>
      <c r="BH676" t="b">
        <f t="shared" si="210"/>
        <v>0</v>
      </c>
      <c r="BJ676" t="b">
        <f t="shared" si="211"/>
        <v>0</v>
      </c>
      <c r="BK676" t="b">
        <f t="shared" si="212"/>
        <v>0</v>
      </c>
      <c r="BL676" t="b">
        <f t="shared" si="213"/>
        <v>0</v>
      </c>
      <c r="BM676" t="b">
        <f t="shared" si="214"/>
        <v>0</v>
      </c>
      <c r="BN676" t="b">
        <f t="shared" si="215"/>
        <v>0</v>
      </c>
    </row>
    <row r="677" spans="2:66" x14ac:dyDescent="0.55000000000000004">
      <c r="B677" s="163" t="s">
        <v>1508</v>
      </c>
      <c r="F677" s="152" t="s">
        <v>1509</v>
      </c>
      <c r="G677" s="83">
        <v>7.2</v>
      </c>
      <c r="H677" s="83" t="s">
        <v>1185</v>
      </c>
      <c r="I677" s="152" t="s">
        <v>39</v>
      </c>
      <c r="J677" s="67" t="s">
        <v>113</v>
      </c>
      <c r="AW677" t="b">
        <f t="shared" si="200"/>
        <v>0</v>
      </c>
      <c r="AX677" t="b">
        <f t="shared" si="201"/>
        <v>0</v>
      </c>
      <c r="AY677" t="b">
        <f t="shared" si="202"/>
        <v>0</v>
      </c>
      <c r="BA677" t="b">
        <f t="shared" si="204"/>
        <v>0</v>
      </c>
      <c r="BB677" t="b">
        <f t="shared" si="205"/>
        <v>0</v>
      </c>
      <c r="BC677" t="b">
        <f t="shared" si="206"/>
        <v>0</v>
      </c>
      <c r="BD677" t="b">
        <f t="shared" si="207"/>
        <v>0</v>
      </c>
      <c r="BE677" t="b">
        <f t="shared" si="216"/>
        <v>0</v>
      </c>
      <c r="BF677" t="b">
        <f t="shared" si="209"/>
        <v>0</v>
      </c>
      <c r="BH677" t="b">
        <f t="shared" si="210"/>
        <v>0</v>
      </c>
      <c r="BJ677" t="b">
        <f t="shared" si="211"/>
        <v>0</v>
      </c>
      <c r="BK677" t="b">
        <f t="shared" si="212"/>
        <v>0</v>
      </c>
      <c r="BL677" t="b">
        <f t="shared" si="213"/>
        <v>0</v>
      </c>
      <c r="BM677" t="b">
        <f t="shared" si="214"/>
        <v>0</v>
      </c>
      <c r="BN677" t="b">
        <f t="shared" si="215"/>
        <v>0</v>
      </c>
    </row>
    <row r="678" spans="2:66" x14ac:dyDescent="0.55000000000000004">
      <c r="B678" s="163"/>
      <c r="F678" s="152"/>
      <c r="G678" s="83">
        <v>7.7</v>
      </c>
      <c r="H678" s="83" t="s">
        <v>1510</v>
      </c>
      <c r="I678" s="152"/>
      <c r="J678" s="67" t="s">
        <v>113</v>
      </c>
      <c r="AW678" t="b">
        <f t="shared" si="200"/>
        <v>0</v>
      </c>
      <c r="AX678" t="b">
        <f t="shared" si="201"/>
        <v>0</v>
      </c>
      <c r="AY678" t="b">
        <f t="shared" si="202"/>
        <v>0</v>
      </c>
      <c r="BA678" t="b">
        <f t="shared" si="204"/>
        <v>0</v>
      </c>
      <c r="BB678" t="b">
        <f t="shared" si="205"/>
        <v>0</v>
      </c>
      <c r="BC678" t="b">
        <f t="shared" si="206"/>
        <v>0</v>
      </c>
      <c r="BD678" t="b">
        <f t="shared" si="207"/>
        <v>0</v>
      </c>
      <c r="BE678" t="b">
        <f t="shared" si="216"/>
        <v>0</v>
      </c>
      <c r="BF678" t="b">
        <f t="shared" si="209"/>
        <v>0</v>
      </c>
      <c r="BH678" t="b">
        <f t="shared" si="210"/>
        <v>0</v>
      </c>
      <c r="BJ678" t="b">
        <f t="shared" si="211"/>
        <v>0</v>
      </c>
      <c r="BK678" t="b">
        <f t="shared" si="212"/>
        <v>0</v>
      </c>
      <c r="BL678" t="b">
        <f t="shared" si="213"/>
        <v>0</v>
      </c>
      <c r="BM678" t="b">
        <f t="shared" si="214"/>
        <v>0</v>
      </c>
      <c r="BN678" t="b">
        <f t="shared" si="215"/>
        <v>0</v>
      </c>
    </row>
    <row r="679" spans="2:66" x14ac:dyDescent="0.55000000000000004">
      <c r="B679" s="163" t="s">
        <v>1511</v>
      </c>
      <c r="F679" s="152" t="s">
        <v>1512</v>
      </c>
      <c r="G679" s="83">
        <v>9.11</v>
      </c>
      <c r="H679" s="83" t="s">
        <v>1513</v>
      </c>
      <c r="I679" s="152" t="s">
        <v>39</v>
      </c>
      <c r="AW679" t="b">
        <f t="shared" si="200"/>
        <v>0</v>
      </c>
      <c r="AX679" t="b">
        <f t="shared" si="201"/>
        <v>0</v>
      </c>
      <c r="AY679" t="b">
        <f t="shared" si="202"/>
        <v>0</v>
      </c>
      <c r="BA679" t="b">
        <f t="shared" si="204"/>
        <v>0</v>
      </c>
      <c r="BB679" t="b">
        <f t="shared" si="205"/>
        <v>0</v>
      </c>
      <c r="BC679" t="b">
        <f t="shared" si="206"/>
        <v>0</v>
      </c>
      <c r="BD679" t="b">
        <f t="shared" si="207"/>
        <v>0</v>
      </c>
      <c r="BE679" t="b">
        <f t="shared" si="216"/>
        <v>0</v>
      </c>
      <c r="BF679" t="b">
        <f t="shared" si="209"/>
        <v>0</v>
      </c>
      <c r="BH679" t="b">
        <f t="shared" si="210"/>
        <v>0</v>
      </c>
      <c r="BJ679" t="b">
        <f t="shared" si="211"/>
        <v>0</v>
      </c>
      <c r="BK679" t="b">
        <f t="shared" si="212"/>
        <v>0</v>
      </c>
      <c r="BL679" t="b">
        <f t="shared" si="213"/>
        <v>0</v>
      </c>
      <c r="BM679" t="b">
        <f t="shared" si="214"/>
        <v>0</v>
      </c>
      <c r="BN679" t="b">
        <f t="shared" si="215"/>
        <v>0</v>
      </c>
    </row>
    <row r="680" spans="2:66" x14ac:dyDescent="0.55000000000000004">
      <c r="B680" s="163"/>
      <c r="F680" s="152"/>
      <c r="G680" s="83">
        <v>9.11</v>
      </c>
      <c r="H680" s="83" t="s">
        <v>1514</v>
      </c>
      <c r="I680" s="152"/>
      <c r="AW680" t="b">
        <f t="shared" si="200"/>
        <v>0</v>
      </c>
      <c r="AX680" t="b">
        <f t="shared" si="201"/>
        <v>0</v>
      </c>
      <c r="AY680" t="b">
        <f t="shared" si="202"/>
        <v>0</v>
      </c>
      <c r="BA680" t="b">
        <f t="shared" si="204"/>
        <v>0</v>
      </c>
      <c r="BB680" t="b">
        <f t="shared" si="205"/>
        <v>0</v>
      </c>
      <c r="BC680" t="b">
        <f t="shared" si="206"/>
        <v>0</v>
      </c>
      <c r="BD680" t="b">
        <f t="shared" si="207"/>
        <v>0</v>
      </c>
      <c r="BE680" t="b">
        <f t="shared" si="216"/>
        <v>0</v>
      </c>
      <c r="BF680" t="b">
        <f t="shared" si="209"/>
        <v>0</v>
      </c>
      <c r="BH680" t="b">
        <f t="shared" si="210"/>
        <v>0</v>
      </c>
      <c r="BJ680" t="b">
        <f t="shared" si="211"/>
        <v>0</v>
      </c>
      <c r="BK680" t="b">
        <f t="shared" si="212"/>
        <v>0</v>
      </c>
      <c r="BL680" t="b">
        <f t="shared" si="213"/>
        <v>0</v>
      </c>
      <c r="BM680" t="b">
        <f t="shared" si="214"/>
        <v>0</v>
      </c>
      <c r="BN680" t="b">
        <f t="shared" si="215"/>
        <v>0</v>
      </c>
    </row>
    <row r="681" spans="2:66" x14ac:dyDescent="0.55000000000000004">
      <c r="B681" t="s">
        <v>1515</v>
      </c>
      <c r="F681" s="83" t="s">
        <v>1516</v>
      </c>
      <c r="G681" s="83">
        <v>7.2</v>
      </c>
      <c r="H681" s="83" t="s">
        <v>1517</v>
      </c>
      <c r="I681" s="83" t="s">
        <v>39</v>
      </c>
      <c r="J681" s="67" t="s">
        <v>113</v>
      </c>
      <c r="AW681" t="b">
        <f t="shared" si="200"/>
        <v>0</v>
      </c>
      <c r="AX681" t="b">
        <f t="shared" si="201"/>
        <v>0</v>
      </c>
      <c r="AY681" t="b">
        <f t="shared" si="202"/>
        <v>0</v>
      </c>
      <c r="BA681" t="b">
        <f t="shared" si="204"/>
        <v>0</v>
      </c>
      <c r="BB681" t="b">
        <f t="shared" si="205"/>
        <v>0</v>
      </c>
      <c r="BC681" t="b">
        <f t="shared" si="206"/>
        <v>0</v>
      </c>
      <c r="BD681" t="b">
        <f t="shared" si="207"/>
        <v>0</v>
      </c>
      <c r="BE681" t="b">
        <f t="shared" si="216"/>
        <v>0</v>
      </c>
      <c r="BF681" t="b">
        <f t="shared" si="209"/>
        <v>0</v>
      </c>
      <c r="BH681" t="b">
        <f t="shared" si="210"/>
        <v>0</v>
      </c>
      <c r="BJ681" t="b">
        <f t="shared" si="211"/>
        <v>0</v>
      </c>
      <c r="BK681" t="b">
        <f t="shared" si="212"/>
        <v>0</v>
      </c>
      <c r="BL681" t="b">
        <f t="shared" si="213"/>
        <v>0</v>
      </c>
      <c r="BM681" t="b">
        <f t="shared" si="214"/>
        <v>0</v>
      </c>
      <c r="BN681" t="b">
        <f t="shared" si="215"/>
        <v>0</v>
      </c>
    </row>
    <row r="682" spans="2:66" x14ac:dyDescent="0.55000000000000004">
      <c r="B682" s="163" t="s">
        <v>1518</v>
      </c>
      <c r="F682" s="152" t="s">
        <v>1519</v>
      </c>
      <c r="G682" s="83">
        <v>9.1</v>
      </c>
      <c r="H682" s="83" t="s">
        <v>1520</v>
      </c>
      <c r="I682" s="152" t="s">
        <v>39</v>
      </c>
      <c r="AW682" t="b">
        <f t="shared" si="200"/>
        <v>0</v>
      </c>
      <c r="AX682" t="b">
        <f t="shared" si="201"/>
        <v>0</v>
      </c>
      <c r="AY682" t="b">
        <f t="shared" si="202"/>
        <v>0</v>
      </c>
      <c r="BA682" t="b">
        <f t="shared" si="204"/>
        <v>0</v>
      </c>
      <c r="BB682" t="b">
        <f t="shared" si="205"/>
        <v>0</v>
      </c>
      <c r="BC682" t="b">
        <f t="shared" si="206"/>
        <v>0</v>
      </c>
      <c r="BD682" t="b">
        <f t="shared" si="207"/>
        <v>0</v>
      </c>
      <c r="BE682" t="b">
        <f t="shared" si="216"/>
        <v>0</v>
      </c>
      <c r="BF682" t="b">
        <f t="shared" si="209"/>
        <v>0</v>
      </c>
      <c r="BH682" t="b">
        <f t="shared" si="210"/>
        <v>0</v>
      </c>
      <c r="BJ682" t="b">
        <f t="shared" si="211"/>
        <v>0</v>
      </c>
      <c r="BK682" t="b">
        <f t="shared" si="212"/>
        <v>0</v>
      </c>
      <c r="BL682" t="b">
        <f t="shared" si="213"/>
        <v>0</v>
      </c>
      <c r="BM682" t="b">
        <f t="shared" si="214"/>
        <v>0</v>
      </c>
      <c r="BN682" t="b">
        <f t="shared" si="215"/>
        <v>0</v>
      </c>
    </row>
    <row r="683" spans="2:66" x14ac:dyDescent="0.55000000000000004">
      <c r="B683" s="163"/>
      <c r="F683" s="152"/>
      <c r="G683" s="83">
        <v>10.8</v>
      </c>
      <c r="H683" s="83" t="s">
        <v>1521</v>
      </c>
      <c r="I683" s="152"/>
      <c r="AW683" t="b">
        <f t="shared" si="200"/>
        <v>0</v>
      </c>
      <c r="AX683" t="b">
        <f t="shared" si="201"/>
        <v>0</v>
      </c>
      <c r="AY683" t="b">
        <f t="shared" si="202"/>
        <v>0</v>
      </c>
      <c r="BA683" t="b">
        <f t="shared" si="204"/>
        <v>0</v>
      </c>
      <c r="BB683" t="b">
        <f t="shared" si="205"/>
        <v>0</v>
      </c>
      <c r="BC683" t="b">
        <f t="shared" si="206"/>
        <v>0</v>
      </c>
      <c r="BD683" t="b">
        <f t="shared" si="207"/>
        <v>0</v>
      </c>
      <c r="BE683" t="b">
        <f t="shared" si="216"/>
        <v>0</v>
      </c>
      <c r="BF683" t="b">
        <f t="shared" si="209"/>
        <v>0</v>
      </c>
      <c r="BH683" t="b">
        <f t="shared" si="210"/>
        <v>0</v>
      </c>
      <c r="BJ683" t="b">
        <f t="shared" si="211"/>
        <v>0</v>
      </c>
      <c r="BK683" t="b">
        <f t="shared" si="212"/>
        <v>0</v>
      </c>
      <c r="BL683" t="b">
        <f t="shared" si="213"/>
        <v>0</v>
      </c>
      <c r="BM683" t="b">
        <f t="shared" si="214"/>
        <v>0</v>
      </c>
      <c r="BN683" t="b">
        <f t="shared" si="215"/>
        <v>0</v>
      </c>
    </row>
    <row r="684" spans="2:66" x14ac:dyDescent="0.55000000000000004">
      <c r="B684" s="163"/>
      <c r="F684" s="152"/>
      <c r="G684" s="83">
        <v>12</v>
      </c>
      <c r="H684" s="83" t="s">
        <v>1522</v>
      </c>
      <c r="I684" s="152"/>
      <c r="AW684" t="b">
        <f t="shared" si="200"/>
        <v>0</v>
      </c>
      <c r="AX684" t="b">
        <f t="shared" si="201"/>
        <v>0</v>
      </c>
      <c r="AY684" t="b">
        <f t="shared" si="202"/>
        <v>0</v>
      </c>
      <c r="BA684" t="b">
        <f t="shared" si="204"/>
        <v>0</v>
      </c>
      <c r="BB684" t="b">
        <f t="shared" si="205"/>
        <v>0</v>
      </c>
      <c r="BC684" t="b">
        <f t="shared" si="206"/>
        <v>0</v>
      </c>
      <c r="BD684" t="b">
        <f t="shared" si="207"/>
        <v>0</v>
      </c>
      <c r="BE684" t="b">
        <f t="shared" si="216"/>
        <v>0</v>
      </c>
      <c r="BF684" t="b">
        <f t="shared" si="209"/>
        <v>0</v>
      </c>
      <c r="BH684" t="b">
        <f t="shared" si="210"/>
        <v>0</v>
      </c>
      <c r="BJ684" t="b">
        <f t="shared" si="211"/>
        <v>0</v>
      </c>
      <c r="BK684" t="b">
        <f t="shared" si="212"/>
        <v>0</v>
      </c>
      <c r="BL684" t="b">
        <f t="shared" si="213"/>
        <v>0</v>
      </c>
      <c r="BM684" t="b">
        <f t="shared" si="214"/>
        <v>0</v>
      </c>
      <c r="BN684" t="b">
        <f t="shared" si="215"/>
        <v>0</v>
      </c>
    </row>
    <row r="685" spans="2:66" x14ac:dyDescent="0.55000000000000004">
      <c r="B685" t="s">
        <v>1523</v>
      </c>
      <c r="F685" s="83" t="s">
        <v>133</v>
      </c>
      <c r="G685" s="83">
        <v>5.7</v>
      </c>
      <c r="H685" s="83" t="s">
        <v>1524</v>
      </c>
      <c r="I685" s="83" t="s">
        <v>39</v>
      </c>
      <c r="J685" s="67" t="s">
        <v>1258</v>
      </c>
      <c r="AW685" t="b">
        <f t="shared" si="200"/>
        <v>0</v>
      </c>
      <c r="AX685" t="b">
        <f t="shared" si="201"/>
        <v>0</v>
      </c>
      <c r="AY685" t="b">
        <f t="shared" si="202"/>
        <v>0</v>
      </c>
      <c r="BA685" t="b">
        <f t="shared" si="204"/>
        <v>0</v>
      </c>
      <c r="BB685" t="b">
        <f t="shared" si="205"/>
        <v>0</v>
      </c>
      <c r="BC685" t="b">
        <f t="shared" si="206"/>
        <v>0</v>
      </c>
      <c r="BD685" t="b">
        <f t="shared" si="207"/>
        <v>0</v>
      </c>
      <c r="BE685" t="b">
        <f t="shared" si="216"/>
        <v>0</v>
      </c>
      <c r="BF685" t="b">
        <f t="shared" si="209"/>
        <v>0</v>
      </c>
      <c r="BH685" t="b">
        <f t="shared" si="210"/>
        <v>0</v>
      </c>
      <c r="BJ685" t="b">
        <f t="shared" si="211"/>
        <v>0</v>
      </c>
      <c r="BK685" t="b">
        <f t="shared" si="212"/>
        <v>0</v>
      </c>
      <c r="BL685" t="b">
        <f t="shared" si="213"/>
        <v>0</v>
      </c>
      <c r="BM685" t="b">
        <f t="shared" si="214"/>
        <v>0</v>
      </c>
      <c r="BN685" t="b">
        <f t="shared" si="215"/>
        <v>0</v>
      </c>
    </row>
    <row r="686" spans="2:66" ht="14.05" customHeight="1" x14ac:dyDescent="0.55000000000000004">
      <c r="B686" s="163" t="s">
        <v>1525</v>
      </c>
      <c r="F686" s="152" t="s">
        <v>1526</v>
      </c>
      <c r="G686" s="83">
        <v>4.9000000000000004</v>
      </c>
      <c r="H686" s="83" t="s">
        <v>1527</v>
      </c>
      <c r="I686" s="152" t="s">
        <v>39</v>
      </c>
      <c r="J686" s="67" t="s">
        <v>754</v>
      </c>
      <c r="AW686" t="b">
        <f t="shared" si="200"/>
        <v>0</v>
      </c>
      <c r="AX686" t="b">
        <f t="shared" si="201"/>
        <v>0</v>
      </c>
      <c r="AY686" t="b">
        <f t="shared" si="202"/>
        <v>0</v>
      </c>
      <c r="BA686" t="b">
        <f t="shared" si="204"/>
        <v>0</v>
      </c>
      <c r="BB686" t="b">
        <f t="shared" si="205"/>
        <v>0</v>
      </c>
      <c r="BC686" t="b">
        <f t="shared" si="206"/>
        <v>0</v>
      </c>
      <c r="BD686" t="b">
        <f t="shared" si="207"/>
        <v>0</v>
      </c>
      <c r="BE686" t="b">
        <f t="shared" si="216"/>
        <v>0</v>
      </c>
      <c r="BF686" t="b">
        <f t="shared" si="209"/>
        <v>0</v>
      </c>
      <c r="BH686" t="b">
        <f t="shared" si="210"/>
        <v>0</v>
      </c>
      <c r="BJ686" t="b">
        <f t="shared" si="211"/>
        <v>0</v>
      </c>
      <c r="BK686" t="b">
        <f t="shared" si="212"/>
        <v>0</v>
      </c>
      <c r="BL686" t="b">
        <f t="shared" si="213"/>
        <v>0</v>
      </c>
      <c r="BM686" t="b">
        <f t="shared" si="214"/>
        <v>0</v>
      </c>
      <c r="BN686" t="b">
        <f t="shared" si="215"/>
        <v>0</v>
      </c>
    </row>
    <row r="687" spans="2:66" ht="14.05" customHeight="1" x14ac:dyDescent="0.55000000000000004">
      <c r="B687" s="163"/>
      <c r="F687" s="152"/>
      <c r="G687" s="83">
        <v>5.4</v>
      </c>
      <c r="H687" s="83" t="s">
        <v>1528</v>
      </c>
      <c r="I687" s="152"/>
      <c r="J687" s="67" t="s">
        <v>113</v>
      </c>
      <c r="AW687" t="b">
        <f t="shared" si="200"/>
        <v>0</v>
      </c>
      <c r="AX687" t="b">
        <f t="shared" si="201"/>
        <v>0</v>
      </c>
      <c r="AY687" t="b">
        <f t="shared" si="202"/>
        <v>0</v>
      </c>
      <c r="BA687" t="b">
        <f t="shared" si="204"/>
        <v>0</v>
      </c>
      <c r="BB687" t="b">
        <f t="shared" si="205"/>
        <v>0</v>
      </c>
      <c r="BC687" t="b">
        <f t="shared" si="206"/>
        <v>0</v>
      </c>
      <c r="BD687" t="b">
        <f t="shared" si="207"/>
        <v>0</v>
      </c>
      <c r="BE687" t="b">
        <f t="shared" si="216"/>
        <v>0</v>
      </c>
      <c r="BF687" t="b">
        <f t="shared" si="209"/>
        <v>0</v>
      </c>
      <c r="BH687" t="b">
        <f t="shared" si="210"/>
        <v>0</v>
      </c>
      <c r="BJ687" t="b">
        <f t="shared" si="211"/>
        <v>0</v>
      </c>
      <c r="BK687" t="b">
        <f t="shared" si="212"/>
        <v>0</v>
      </c>
      <c r="BL687" t="b">
        <f t="shared" si="213"/>
        <v>0</v>
      </c>
      <c r="BM687" t="b">
        <f t="shared" si="214"/>
        <v>0</v>
      </c>
      <c r="BN687" t="b">
        <f t="shared" si="215"/>
        <v>0</v>
      </c>
    </row>
    <row r="688" spans="2:66" ht="14.05" customHeight="1" x14ac:dyDescent="0.55000000000000004">
      <c r="B688" s="163"/>
      <c r="F688" s="152"/>
      <c r="G688" s="83">
        <v>6.7</v>
      </c>
      <c r="H688" s="83" t="s">
        <v>1529</v>
      </c>
      <c r="I688" s="152"/>
      <c r="J688" s="67" t="s">
        <v>113</v>
      </c>
      <c r="AW688" t="b">
        <f t="shared" si="200"/>
        <v>0</v>
      </c>
      <c r="AX688" t="b">
        <f t="shared" si="201"/>
        <v>0</v>
      </c>
      <c r="AY688" t="b">
        <f t="shared" si="202"/>
        <v>0</v>
      </c>
      <c r="BA688" t="b">
        <f t="shared" si="204"/>
        <v>0</v>
      </c>
      <c r="BB688" t="b">
        <f t="shared" si="205"/>
        <v>0</v>
      </c>
      <c r="BC688" t="b">
        <f t="shared" si="206"/>
        <v>0</v>
      </c>
      <c r="BD688" t="b">
        <f t="shared" si="207"/>
        <v>0</v>
      </c>
      <c r="BE688" t="b">
        <f t="shared" si="216"/>
        <v>0</v>
      </c>
      <c r="BF688" t="b">
        <f t="shared" si="209"/>
        <v>0</v>
      </c>
      <c r="BH688" t="b">
        <f t="shared" si="210"/>
        <v>0</v>
      </c>
      <c r="BJ688" t="b">
        <f t="shared" si="211"/>
        <v>0</v>
      </c>
      <c r="BK688" t="b">
        <f t="shared" si="212"/>
        <v>0</v>
      </c>
      <c r="BL688" t="b">
        <f t="shared" si="213"/>
        <v>0</v>
      </c>
      <c r="BM688" t="b">
        <f t="shared" si="214"/>
        <v>0</v>
      </c>
      <c r="BN688" t="b">
        <f t="shared" si="215"/>
        <v>0</v>
      </c>
    </row>
    <row r="689" spans="2:66" ht="14.05" customHeight="1" x14ac:dyDescent="0.55000000000000004">
      <c r="B689" s="163"/>
      <c r="F689" s="152"/>
      <c r="G689" s="83">
        <v>7.7</v>
      </c>
      <c r="H689" s="83" t="s">
        <v>1530</v>
      </c>
      <c r="I689" s="152"/>
      <c r="J689" s="67" t="s">
        <v>113</v>
      </c>
      <c r="AW689" t="b">
        <f t="shared" si="200"/>
        <v>0</v>
      </c>
      <c r="AX689" t="b">
        <f t="shared" si="201"/>
        <v>0</v>
      </c>
      <c r="AY689" t="b">
        <f t="shared" si="202"/>
        <v>0</v>
      </c>
      <c r="BA689" t="b">
        <f t="shared" si="204"/>
        <v>0</v>
      </c>
      <c r="BB689" t="b">
        <f t="shared" si="205"/>
        <v>0</v>
      </c>
      <c r="BC689" t="b">
        <f t="shared" si="206"/>
        <v>0</v>
      </c>
      <c r="BD689" t="b">
        <f t="shared" si="207"/>
        <v>0</v>
      </c>
      <c r="BE689" t="b">
        <f t="shared" si="216"/>
        <v>0</v>
      </c>
      <c r="BF689" t="b">
        <f t="shared" si="209"/>
        <v>0</v>
      </c>
      <c r="BH689" t="b">
        <f t="shared" si="210"/>
        <v>0</v>
      </c>
      <c r="BJ689" t="b">
        <f t="shared" si="211"/>
        <v>0</v>
      </c>
      <c r="BK689" t="b">
        <f t="shared" si="212"/>
        <v>0</v>
      </c>
      <c r="BL689" t="b">
        <f t="shared" si="213"/>
        <v>0</v>
      </c>
      <c r="BM689" t="b">
        <f t="shared" si="214"/>
        <v>0</v>
      </c>
      <c r="BN689" t="b">
        <f t="shared" si="215"/>
        <v>0</v>
      </c>
    </row>
    <row r="690" spans="2:66" ht="14.05" customHeight="1" x14ac:dyDescent="0.55000000000000004">
      <c r="B690" s="163" t="s">
        <v>1531</v>
      </c>
      <c r="F690" s="152" t="s">
        <v>1532</v>
      </c>
      <c r="G690" s="83">
        <v>4.5999999999999996</v>
      </c>
      <c r="H690" s="83" t="s">
        <v>1533</v>
      </c>
      <c r="I690" s="152" t="s">
        <v>34</v>
      </c>
      <c r="J690" s="67" t="s">
        <v>113</v>
      </c>
      <c r="AW690" t="b">
        <f t="shared" si="200"/>
        <v>0</v>
      </c>
      <c r="AX690" t="b">
        <f t="shared" si="201"/>
        <v>0</v>
      </c>
      <c r="AY690" t="b">
        <f t="shared" si="202"/>
        <v>0</v>
      </c>
      <c r="BA690" t="b">
        <f t="shared" si="204"/>
        <v>0</v>
      </c>
      <c r="BB690" t="b">
        <f t="shared" si="205"/>
        <v>0</v>
      </c>
      <c r="BC690" t="b">
        <f t="shared" si="206"/>
        <v>0</v>
      </c>
      <c r="BD690" t="b">
        <f t="shared" si="207"/>
        <v>0</v>
      </c>
      <c r="BE690" t="b">
        <f t="shared" si="216"/>
        <v>0</v>
      </c>
      <c r="BF690" t="b">
        <f t="shared" si="209"/>
        <v>0</v>
      </c>
      <c r="BH690" t="b">
        <f t="shared" si="210"/>
        <v>0</v>
      </c>
      <c r="BJ690" t="b">
        <f t="shared" si="211"/>
        <v>0</v>
      </c>
      <c r="BK690" t="b">
        <f t="shared" si="212"/>
        <v>0</v>
      </c>
      <c r="BL690" t="b">
        <f t="shared" si="213"/>
        <v>0</v>
      </c>
      <c r="BM690" t="b">
        <f t="shared" si="214"/>
        <v>0</v>
      </c>
      <c r="BN690" t="b">
        <f t="shared" si="215"/>
        <v>0</v>
      </c>
    </row>
    <row r="691" spans="2:66" ht="14.05" customHeight="1" x14ac:dyDescent="0.55000000000000004">
      <c r="B691" s="163"/>
      <c r="F691" s="152"/>
      <c r="G691" s="83">
        <v>4.8</v>
      </c>
      <c r="H691" s="83" t="s">
        <v>1534</v>
      </c>
      <c r="I691" s="152"/>
      <c r="J691" s="67" t="s">
        <v>754</v>
      </c>
      <c r="AW691" t="b">
        <f t="shared" si="200"/>
        <v>0</v>
      </c>
      <c r="AX691" t="b">
        <f t="shared" si="201"/>
        <v>0</v>
      </c>
      <c r="AY691" t="b">
        <f t="shared" si="202"/>
        <v>0</v>
      </c>
      <c r="BA691" t="b">
        <f t="shared" si="204"/>
        <v>0</v>
      </c>
      <c r="BB691" t="b">
        <f t="shared" si="205"/>
        <v>0</v>
      </c>
      <c r="BC691" t="b">
        <f t="shared" si="206"/>
        <v>0</v>
      </c>
      <c r="BD691" t="b">
        <f t="shared" si="207"/>
        <v>0</v>
      </c>
      <c r="BE691" t="b">
        <f t="shared" si="216"/>
        <v>0</v>
      </c>
      <c r="BF691" t="b">
        <f t="shared" si="209"/>
        <v>0</v>
      </c>
      <c r="BH691" t="b">
        <f t="shared" si="210"/>
        <v>0</v>
      </c>
      <c r="BJ691" t="b">
        <f t="shared" si="211"/>
        <v>0</v>
      </c>
      <c r="BK691" t="b">
        <f t="shared" si="212"/>
        <v>0</v>
      </c>
      <c r="BL691" t="b">
        <f t="shared" si="213"/>
        <v>0</v>
      </c>
      <c r="BM691" t="b">
        <f t="shared" si="214"/>
        <v>0</v>
      </c>
      <c r="BN691" t="b">
        <f t="shared" si="215"/>
        <v>0</v>
      </c>
    </row>
    <row r="692" spans="2:66" x14ac:dyDescent="0.55000000000000004">
      <c r="B692" s="163" t="s">
        <v>1535</v>
      </c>
      <c r="F692" s="152" t="s">
        <v>1536</v>
      </c>
      <c r="G692" s="102">
        <v>9.1</v>
      </c>
      <c r="H692" s="83" t="s">
        <v>476</v>
      </c>
      <c r="I692" s="152" t="s">
        <v>39</v>
      </c>
      <c r="AW692" t="b">
        <f t="shared" si="200"/>
        <v>0</v>
      </c>
      <c r="AX692" t="b">
        <f t="shared" si="201"/>
        <v>0</v>
      </c>
      <c r="AY692" t="b">
        <f t="shared" si="202"/>
        <v>0</v>
      </c>
      <c r="BA692" t="b">
        <f t="shared" si="204"/>
        <v>0</v>
      </c>
      <c r="BB692" t="b">
        <f t="shared" si="205"/>
        <v>0</v>
      </c>
      <c r="BC692" t="b">
        <f t="shared" si="206"/>
        <v>0</v>
      </c>
      <c r="BD692" t="b">
        <f t="shared" si="207"/>
        <v>0</v>
      </c>
      <c r="BE692" t="b">
        <f t="shared" si="216"/>
        <v>0</v>
      </c>
      <c r="BF692" t="b">
        <f t="shared" si="209"/>
        <v>0</v>
      </c>
      <c r="BH692" t="b">
        <f t="shared" si="210"/>
        <v>0</v>
      </c>
      <c r="BJ692" t="b">
        <f t="shared" si="211"/>
        <v>0</v>
      </c>
      <c r="BK692" t="b">
        <f t="shared" si="212"/>
        <v>0</v>
      </c>
      <c r="BL692" t="b">
        <f t="shared" si="213"/>
        <v>0</v>
      </c>
      <c r="BM692" t="b">
        <f t="shared" si="214"/>
        <v>0</v>
      </c>
      <c r="BN692" t="b">
        <f t="shared" si="215"/>
        <v>0</v>
      </c>
    </row>
    <row r="693" spans="2:66" x14ac:dyDescent="0.55000000000000004">
      <c r="B693" s="163"/>
      <c r="F693" s="152"/>
      <c r="G693" s="83">
        <v>10.1</v>
      </c>
      <c r="H693" s="83" t="s">
        <v>1537</v>
      </c>
      <c r="I693" s="152"/>
      <c r="AW693" t="b">
        <f t="shared" si="200"/>
        <v>0</v>
      </c>
      <c r="AX693" t="b">
        <f t="shared" si="201"/>
        <v>0</v>
      </c>
      <c r="AY693" t="b">
        <f t="shared" si="202"/>
        <v>0</v>
      </c>
      <c r="BA693" t="b">
        <f t="shared" si="204"/>
        <v>0</v>
      </c>
      <c r="BB693" t="b">
        <f t="shared" si="205"/>
        <v>0</v>
      </c>
      <c r="BC693" t="b">
        <f t="shared" si="206"/>
        <v>0</v>
      </c>
      <c r="BD693" t="b">
        <f t="shared" si="207"/>
        <v>0</v>
      </c>
      <c r="BE693" t="b">
        <f t="shared" si="216"/>
        <v>0</v>
      </c>
      <c r="BF693" t="b">
        <f t="shared" si="209"/>
        <v>0</v>
      </c>
      <c r="BH693" t="b">
        <f t="shared" si="210"/>
        <v>0</v>
      </c>
      <c r="BJ693" t="b">
        <f t="shared" si="211"/>
        <v>0</v>
      </c>
      <c r="BK693" t="b">
        <f t="shared" si="212"/>
        <v>0</v>
      </c>
      <c r="BL693" t="b">
        <f t="shared" si="213"/>
        <v>0</v>
      </c>
      <c r="BM693" t="b">
        <f t="shared" si="214"/>
        <v>0</v>
      </c>
      <c r="BN693" t="b">
        <f t="shared" si="215"/>
        <v>0</v>
      </c>
    </row>
    <row r="694" spans="2:66" x14ac:dyDescent="0.55000000000000004">
      <c r="B694" s="163" t="s">
        <v>1538</v>
      </c>
      <c r="F694" s="156">
        <v>9.99</v>
      </c>
      <c r="G694" s="83">
        <v>4.8</v>
      </c>
      <c r="H694" s="83" t="s">
        <v>1539</v>
      </c>
      <c r="I694" s="152" t="s">
        <v>39</v>
      </c>
      <c r="AW694" t="b">
        <f t="shared" si="200"/>
        <v>0</v>
      </c>
      <c r="AX694" t="b">
        <f t="shared" si="201"/>
        <v>0</v>
      </c>
      <c r="AY694" t="b">
        <f t="shared" si="202"/>
        <v>0</v>
      </c>
      <c r="BA694" t="b">
        <f t="shared" si="204"/>
        <v>0</v>
      </c>
      <c r="BB694" t="b">
        <f t="shared" si="205"/>
        <v>0</v>
      </c>
      <c r="BC694" t="b">
        <f t="shared" si="206"/>
        <v>0</v>
      </c>
      <c r="BD694" t="b">
        <f t="shared" si="207"/>
        <v>0</v>
      </c>
      <c r="BE694" t="b">
        <f t="shared" si="216"/>
        <v>0</v>
      </c>
      <c r="BF694" t="b">
        <f t="shared" si="209"/>
        <v>0</v>
      </c>
      <c r="BH694" t="b">
        <f t="shared" si="210"/>
        <v>0</v>
      </c>
      <c r="BJ694" t="b">
        <f t="shared" si="211"/>
        <v>0</v>
      </c>
      <c r="BK694" t="b">
        <f t="shared" si="212"/>
        <v>0</v>
      </c>
      <c r="BL694" t="b">
        <f t="shared" si="213"/>
        <v>0</v>
      </c>
      <c r="BM694" t="b">
        <f t="shared" si="214"/>
        <v>0</v>
      </c>
      <c r="BN694" t="b">
        <f t="shared" si="215"/>
        <v>0</v>
      </c>
    </row>
    <row r="695" spans="2:66" x14ac:dyDescent="0.55000000000000004">
      <c r="B695" s="163"/>
      <c r="F695" s="156"/>
      <c r="G695" s="83">
        <v>5.3</v>
      </c>
      <c r="H695" s="83" t="s">
        <v>1540</v>
      </c>
      <c r="I695" s="152"/>
      <c r="AW695" t="b">
        <f t="shared" si="200"/>
        <v>0</v>
      </c>
      <c r="AX695" t="b">
        <f t="shared" si="201"/>
        <v>0</v>
      </c>
      <c r="AY695" t="b">
        <f t="shared" si="202"/>
        <v>0</v>
      </c>
      <c r="BA695" t="b">
        <f t="shared" si="204"/>
        <v>0</v>
      </c>
      <c r="BB695" t="b">
        <f t="shared" si="205"/>
        <v>0</v>
      </c>
      <c r="BC695" t="b">
        <f t="shared" si="206"/>
        <v>0</v>
      </c>
      <c r="BD695" t="b">
        <f t="shared" si="207"/>
        <v>0</v>
      </c>
      <c r="BE695" t="b">
        <f t="shared" si="216"/>
        <v>0</v>
      </c>
      <c r="BF695" t="b">
        <f t="shared" si="209"/>
        <v>0</v>
      </c>
      <c r="BH695" t="b">
        <f t="shared" si="210"/>
        <v>0</v>
      </c>
      <c r="BJ695" t="b">
        <f t="shared" si="211"/>
        <v>0</v>
      </c>
      <c r="BK695" t="b">
        <f t="shared" si="212"/>
        <v>0</v>
      </c>
      <c r="BL695" t="b">
        <f t="shared" si="213"/>
        <v>0</v>
      </c>
      <c r="BM695" t="b">
        <f t="shared" si="214"/>
        <v>0</v>
      </c>
      <c r="BN695" t="b">
        <f t="shared" si="215"/>
        <v>0</v>
      </c>
    </row>
    <row r="696" spans="2:66" x14ac:dyDescent="0.55000000000000004">
      <c r="B696" s="163"/>
      <c r="F696" s="156"/>
      <c r="G696" s="83">
        <v>6.9</v>
      </c>
      <c r="H696" s="83" t="s">
        <v>1541</v>
      </c>
      <c r="I696" s="152"/>
      <c r="AW696" t="b">
        <f t="shared" si="200"/>
        <v>0</v>
      </c>
      <c r="AX696" t="b">
        <f t="shared" si="201"/>
        <v>0</v>
      </c>
      <c r="AY696" t="b">
        <f t="shared" si="202"/>
        <v>0</v>
      </c>
      <c r="BA696" t="b">
        <f t="shared" si="204"/>
        <v>0</v>
      </c>
      <c r="BB696" t="b">
        <f t="shared" si="205"/>
        <v>0</v>
      </c>
      <c r="BC696" t="b">
        <f t="shared" si="206"/>
        <v>0</v>
      </c>
      <c r="BD696" t="b">
        <f t="shared" si="207"/>
        <v>0</v>
      </c>
      <c r="BE696" t="b">
        <f t="shared" si="216"/>
        <v>0</v>
      </c>
      <c r="BF696" t="b">
        <f t="shared" si="209"/>
        <v>0</v>
      </c>
      <c r="BH696" t="b">
        <f t="shared" si="210"/>
        <v>0</v>
      </c>
      <c r="BJ696" t="b">
        <f t="shared" si="211"/>
        <v>0</v>
      </c>
      <c r="BK696" t="b">
        <f t="shared" si="212"/>
        <v>0</v>
      </c>
      <c r="BL696" t="b">
        <f t="shared" si="213"/>
        <v>0</v>
      </c>
      <c r="BM696" t="b">
        <f t="shared" si="214"/>
        <v>0</v>
      </c>
      <c r="BN696" t="b">
        <f t="shared" si="215"/>
        <v>0</v>
      </c>
    </row>
    <row r="697" spans="2:66" x14ac:dyDescent="0.55000000000000004">
      <c r="B697" s="163"/>
      <c r="F697" s="156"/>
      <c r="G697" s="83">
        <v>7.3</v>
      </c>
      <c r="H697" s="83" t="s">
        <v>1542</v>
      </c>
      <c r="I697" s="152"/>
      <c r="AW697" t="b">
        <f t="shared" si="200"/>
        <v>0</v>
      </c>
      <c r="AX697" t="b">
        <f t="shared" si="201"/>
        <v>0</v>
      </c>
      <c r="AY697" t="b">
        <f t="shared" si="202"/>
        <v>0</v>
      </c>
      <c r="BA697" t="b">
        <f t="shared" si="204"/>
        <v>0</v>
      </c>
      <c r="BB697" t="b">
        <f t="shared" si="205"/>
        <v>0</v>
      </c>
      <c r="BC697" t="b">
        <f t="shared" si="206"/>
        <v>0</v>
      </c>
      <c r="BD697" t="b">
        <f t="shared" si="207"/>
        <v>0</v>
      </c>
      <c r="BE697" t="b">
        <f t="shared" si="216"/>
        <v>0</v>
      </c>
      <c r="BF697" t="b">
        <f t="shared" si="209"/>
        <v>0</v>
      </c>
      <c r="BH697" t="b">
        <f t="shared" si="210"/>
        <v>0</v>
      </c>
      <c r="BJ697" t="b">
        <f t="shared" si="211"/>
        <v>0</v>
      </c>
      <c r="BK697" t="b">
        <f t="shared" si="212"/>
        <v>0</v>
      </c>
      <c r="BL697" t="b">
        <f t="shared" si="213"/>
        <v>0</v>
      </c>
      <c r="BM697" t="b">
        <f t="shared" si="214"/>
        <v>0</v>
      </c>
      <c r="BN697" t="b">
        <f t="shared" si="215"/>
        <v>0</v>
      </c>
    </row>
    <row r="698" spans="2:66" x14ac:dyDescent="0.55000000000000004">
      <c r="B698" s="163"/>
      <c r="F698" s="156"/>
      <c r="G698" s="83">
        <v>8.5</v>
      </c>
      <c r="H698" s="83" t="s">
        <v>1543</v>
      </c>
      <c r="I698" s="152"/>
      <c r="AW698" t="b">
        <f t="shared" si="200"/>
        <v>0</v>
      </c>
      <c r="AX698" t="b">
        <f t="shared" si="201"/>
        <v>0</v>
      </c>
      <c r="AY698" t="b">
        <f t="shared" si="202"/>
        <v>0</v>
      </c>
      <c r="BA698" t="b">
        <f t="shared" si="204"/>
        <v>0</v>
      </c>
      <c r="BB698" t="b">
        <f t="shared" si="205"/>
        <v>0</v>
      </c>
      <c r="BC698" t="b">
        <f t="shared" si="206"/>
        <v>0</v>
      </c>
      <c r="BD698" t="b">
        <f t="shared" si="207"/>
        <v>0</v>
      </c>
      <c r="BE698" t="b">
        <f t="shared" si="216"/>
        <v>0</v>
      </c>
      <c r="BF698" t="b">
        <f t="shared" si="209"/>
        <v>0</v>
      </c>
      <c r="BH698" t="b">
        <f t="shared" si="210"/>
        <v>0</v>
      </c>
      <c r="BJ698" t="b">
        <f t="shared" si="211"/>
        <v>0</v>
      </c>
      <c r="BK698" t="b">
        <f t="shared" si="212"/>
        <v>0</v>
      </c>
      <c r="BL698" t="b">
        <f t="shared" si="213"/>
        <v>0</v>
      </c>
      <c r="BM698" t="b">
        <f t="shared" si="214"/>
        <v>0</v>
      </c>
      <c r="BN698" t="b">
        <f t="shared" si="215"/>
        <v>0</v>
      </c>
    </row>
    <row r="699" spans="2:66" x14ac:dyDescent="0.55000000000000004">
      <c r="B699" s="163" t="s">
        <v>1544</v>
      </c>
      <c r="F699" s="156" t="s">
        <v>1545</v>
      </c>
      <c r="G699" s="83">
        <v>9.8000000000000007</v>
      </c>
      <c r="H699" s="83" t="s">
        <v>895</v>
      </c>
      <c r="I699" s="152" t="s">
        <v>39</v>
      </c>
      <c r="AW699" t="b">
        <f t="shared" si="200"/>
        <v>0</v>
      </c>
      <c r="AX699" t="b">
        <f t="shared" si="201"/>
        <v>0</v>
      </c>
      <c r="AY699" t="b">
        <f t="shared" si="202"/>
        <v>0</v>
      </c>
      <c r="BA699" t="b">
        <f t="shared" si="204"/>
        <v>0</v>
      </c>
      <c r="BB699" t="b">
        <f t="shared" si="205"/>
        <v>0</v>
      </c>
      <c r="BC699" t="b">
        <f t="shared" si="206"/>
        <v>0</v>
      </c>
      <c r="BD699" t="b">
        <f t="shared" si="207"/>
        <v>0</v>
      </c>
      <c r="BE699" t="b">
        <f t="shared" si="216"/>
        <v>0</v>
      </c>
      <c r="BF699" t="b">
        <f t="shared" si="209"/>
        <v>0</v>
      </c>
      <c r="BH699" t="b">
        <f t="shared" si="210"/>
        <v>0</v>
      </c>
      <c r="BJ699" t="b">
        <f t="shared" si="211"/>
        <v>0</v>
      </c>
      <c r="BK699" t="b">
        <f t="shared" si="212"/>
        <v>0</v>
      </c>
      <c r="BL699" t="b">
        <f t="shared" si="213"/>
        <v>0</v>
      </c>
      <c r="BM699" t="b">
        <f t="shared" si="214"/>
        <v>0</v>
      </c>
      <c r="BN699" t="b">
        <f t="shared" si="215"/>
        <v>0</v>
      </c>
    </row>
    <row r="700" spans="2:66" x14ac:dyDescent="0.55000000000000004">
      <c r="B700" s="163"/>
      <c r="F700" s="156"/>
      <c r="G700" s="83">
        <v>12.2</v>
      </c>
      <c r="H700" s="83" t="s">
        <v>1546</v>
      </c>
      <c r="I700" s="152"/>
      <c r="AW700" t="b">
        <f t="shared" si="200"/>
        <v>0</v>
      </c>
      <c r="AX700" t="b">
        <f t="shared" si="201"/>
        <v>0</v>
      </c>
      <c r="AY700" t="b">
        <f t="shared" si="202"/>
        <v>0</v>
      </c>
      <c r="BA700" t="b">
        <f t="shared" si="204"/>
        <v>0</v>
      </c>
      <c r="BB700" t="b">
        <f t="shared" si="205"/>
        <v>0</v>
      </c>
      <c r="BC700" t="b">
        <f t="shared" si="206"/>
        <v>0</v>
      </c>
      <c r="BD700" t="b">
        <f t="shared" si="207"/>
        <v>0</v>
      </c>
      <c r="BE700" t="b">
        <f t="shared" si="216"/>
        <v>0</v>
      </c>
      <c r="BF700" t="b">
        <f t="shared" si="209"/>
        <v>0</v>
      </c>
      <c r="BH700" t="b">
        <f t="shared" si="210"/>
        <v>0</v>
      </c>
      <c r="BJ700" t="b">
        <f t="shared" si="211"/>
        <v>0</v>
      </c>
      <c r="BK700" t="b">
        <f t="shared" si="212"/>
        <v>0</v>
      </c>
      <c r="BL700" t="b">
        <f t="shared" si="213"/>
        <v>0</v>
      </c>
      <c r="BM700" t="b">
        <f t="shared" si="214"/>
        <v>0</v>
      </c>
      <c r="BN700" t="b">
        <f t="shared" si="215"/>
        <v>0</v>
      </c>
    </row>
    <row r="701" spans="2:66" x14ac:dyDescent="0.55000000000000004">
      <c r="B701" s="163" t="s">
        <v>1547</v>
      </c>
      <c r="F701" s="156" t="s">
        <v>1548</v>
      </c>
      <c r="G701" s="83">
        <v>7.7</v>
      </c>
      <c r="H701" s="83" t="s">
        <v>1549</v>
      </c>
      <c r="I701" s="152" t="s">
        <v>34</v>
      </c>
      <c r="AW701" t="b">
        <f t="shared" si="200"/>
        <v>0</v>
      </c>
      <c r="AX701" t="b">
        <f t="shared" si="201"/>
        <v>0</v>
      </c>
      <c r="AY701" t="b">
        <f t="shared" si="202"/>
        <v>0</v>
      </c>
      <c r="BA701" t="b">
        <f t="shared" si="204"/>
        <v>0</v>
      </c>
      <c r="BB701" t="b">
        <f t="shared" si="205"/>
        <v>0</v>
      </c>
      <c r="BC701" t="b">
        <f t="shared" si="206"/>
        <v>0</v>
      </c>
      <c r="BD701" t="b">
        <f t="shared" si="207"/>
        <v>0</v>
      </c>
      <c r="BE701" t="b">
        <f t="shared" si="216"/>
        <v>0</v>
      </c>
      <c r="BF701" t="b">
        <f t="shared" si="209"/>
        <v>0</v>
      </c>
      <c r="BH701" t="b">
        <f t="shared" si="210"/>
        <v>0</v>
      </c>
      <c r="BJ701" t="b">
        <f t="shared" si="211"/>
        <v>0</v>
      </c>
      <c r="BK701" t="b">
        <f t="shared" si="212"/>
        <v>0</v>
      </c>
      <c r="BL701" t="b">
        <f t="shared" si="213"/>
        <v>0</v>
      </c>
      <c r="BM701" t="b">
        <f t="shared" si="214"/>
        <v>0</v>
      </c>
      <c r="BN701" t="b">
        <f t="shared" si="215"/>
        <v>0</v>
      </c>
    </row>
    <row r="702" spans="2:66" x14ac:dyDescent="0.55000000000000004">
      <c r="B702" s="163"/>
      <c r="F702" s="156"/>
      <c r="G702" s="83">
        <v>9.1999999999999993</v>
      </c>
      <c r="H702" s="83" t="s">
        <v>1185</v>
      </c>
      <c r="I702" s="152"/>
      <c r="AW702" t="b">
        <f t="shared" si="200"/>
        <v>0</v>
      </c>
      <c r="AX702" t="b">
        <f t="shared" si="201"/>
        <v>0</v>
      </c>
      <c r="AY702" t="b">
        <f t="shared" si="202"/>
        <v>0</v>
      </c>
      <c r="BA702" t="b">
        <f t="shared" si="204"/>
        <v>0</v>
      </c>
      <c r="BB702" t="b">
        <f t="shared" si="205"/>
        <v>0</v>
      </c>
      <c r="BC702" t="b">
        <f t="shared" si="206"/>
        <v>0</v>
      </c>
      <c r="BD702" t="b">
        <f t="shared" si="207"/>
        <v>0</v>
      </c>
      <c r="BE702" t="b">
        <f t="shared" si="216"/>
        <v>0</v>
      </c>
      <c r="BF702" t="b">
        <f t="shared" si="209"/>
        <v>0</v>
      </c>
      <c r="BH702" t="b">
        <f t="shared" si="210"/>
        <v>0</v>
      </c>
      <c r="BJ702" t="b">
        <f t="shared" si="211"/>
        <v>0</v>
      </c>
      <c r="BK702" t="b">
        <f t="shared" si="212"/>
        <v>0</v>
      </c>
      <c r="BL702" t="b">
        <f t="shared" si="213"/>
        <v>0</v>
      </c>
      <c r="BM702" t="b">
        <f t="shared" si="214"/>
        <v>0</v>
      </c>
      <c r="BN702" t="b">
        <f t="shared" si="215"/>
        <v>0</v>
      </c>
    </row>
    <row r="703" spans="2:66" x14ac:dyDescent="0.55000000000000004">
      <c r="B703" s="163"/>
      <c r="F703" s="156"/>
      <c r="G703" s="83">
        <v>9.3000000000000007</v>
      </c>
      <c r="H703" s="83" t="s">
        <v>1550</v>
      </c>
      <c r="I703" s="152"/>
      <c r="AW703" t="b">
        <f t="shared" si="200"/>
        <v>0</v>
      </c>
      <c r="AX703" t="b">
        <f t="shared" si="201"/>
        <v>0</v>
      </c>
      <c r="AY703" t="b">
        <f t="shared" si="202"/>
        <v>0</v>
      </c>
      <c r="BA703" t="b">
        <f t="shared" si="204"/>
        <v>0</v>
      </c>
      <c r="BB703" t="b">
        <f t="shared" si="205"/>
        <v>0</v>
      </c>
      <c r="BC703" t="b">
        <f t="shared" si="206"/>
        <v>0</v>
      </c>
      <c r="BD703" t="b">
        <f t="shared" si="207"/>
        <v>0</v>
      </c>
      <c r="BE703" t="b">
        <f t="shared" si="216"/>
        <v>0</v>
      </c>
      <c r="BF703" t="b">
        <f t="shared" si="209"/>
        <v>0</v>
      </c>
      <c r="BH703" t="b">
        <f t="shared" si="210"/>
        <v>0</v>
      </c>
      <c r="BJ703" t="b">
        <f t="shared" si="211"/>
        <v>0</v>
      </c>
      <c r="BK703" t="b">
        <f t="shared" si="212"/>
        <v>0</v>
      </c>
      <c r="BL703" t="b">
        <f t="shared" si="213"/>
        <v>0</v>
      </c>
      <c r="BM703" t="b">
        <f t="shared" si="214"/>
        <v>0</v>
      </c>
      <c r="BN703" t="b">
        <f t="shared" si="215"/>
        <v>0</v>
      </c>
    </row>
    <row r="704" spans="2:66" x14ac:dyDescent="0.55000000000000004">
      <c r="B704" s="163"/>
      <c r="F704" s="156"/>
      <c r="G704" s="83">
        <v>10.1</v>
      </c>
      <c r="H704" s="83" t="s">
        <v>1551</v>
      </c>
      <c r="I704" s="152"/>
      <c r="AW704" t="b">
        <f t="shared" si="200"/>
        <v>0</v>
      </c>
      <c r="AX704" t="b">
        <f t="shared" si="201"/>
        <v>0</v>
      </c>
      <c r="AY704" t="b">
        <f t="shared" si="202"/>
        <v>0</v>
      </c>
      <c r="BA704" t="b">
        <f t="shared" si="204"/>
        <v>0</v>
      </c>
      <c r="BB704" t="b">
        <f t="shared" si="205"/>
        <v>0</v>
      </c>
      <c r="BC704" t="b">
        <f t="shared" si="206"/>
        <v>0</v>
      </c>
      <c r="BD704" t="b">
        <f t="shared" si="207"/>
        <v>0</v>
      </c>
      <c r="BE704" t="b">
        <f t="shared" si="216"/>
        <v>0</v>
      </c>
      <c r="BF704" t="b">
        <f t="shared" si="209"/>
        <v>0</v>
      </c>
      <c r="BH704" t="b">
        <f t="shared" si="210"/>
        <v>0</v>
      </c>
      <c r="BJ704" t="b">
        <f t="shared" si="211"/>
        <v>0</v>
      </c>
      <c r="BK704" t="b">
        <f t="shared" si="212"/>
        <v>0</v>
      </c>
      <c r="BL704" t="b">
        <f t="shared" si="213"/>
        <v>0</v>
      </c>
      <c r="BM704" t="b">
        <f t="shared" si="214"/>
        <v>0</v>
      </c>
      <c r="BN704" t="b">
        <f t="shared" si="215"/>
        <v>0</v>
      </c>
    </row>
    <row r="705" spans="2:66" x14ac:dyDescent="0.55000000000000004">
      <c r="B705" t="s">
        <v>1552</v>
      </c>
      <c r="F705" s="102" t="s">
        <v>943</v>
      </c>
      <c r="G705" s="83">
        <v>9.5</v>
      </c>
      <c r="H705" s="83" t="s">
        <v>1514</v>
      </c>
      <c r="I705" s="83" t="s">
        <v>34</v>
      </c>
      <c r="AW705" t="b">
        <f t="shared" si="200"/>
        <v>0</v>
      </c>
      <c r="AX705" t="b">
        <f t="shared" si="201"/>
        <v>0</v>
      </c>
      <c r="AY705" t="b">
        <f t="shared" si="202"/>
        <v>0</v>
      </c>
      <c r="BA705" t="b">
        <f t="shared" si="204"/>
        <v>0</v>
      </c>
      <c r="BB705" t="b">
        <f t="shared" si="205"/>
        <v>0</v>
      </c>
      <c r="BC705" t="b">
        <f t="shared" si="206"/>
        <v>0</v>
      </c>
      <c r="BD705" t="b">
        <f t="shared" si="207"/>
        <v>0</v>
      </c>
      <c r="BE705" t="b">
        <f t="shared" si="216"/>
        <v>0</v>
      </c>
      <c r="BF705" t="b">
        <f t="shared" si="209"/>
        <v>0</v>
      </c>
      <c r="BH705" t="b">
        <f t="shared" si="210"/>
        <v>0</v>
      </c>
      <c r="BJ705" t="b">
        <f t="shared" si="211"/>
        <v>0</v>
      </c>
      <c r="BK705" t="b">
        <f t="shared" si="212"/>
        <v>0</v>
      </c>
      <c r="BL705" t="b">
        <f t="shared" si="213"/>
        <v>0</v>
      </c>
      <c r="BM705" t="b">
        <f t="shared" si="214"/>
        <v>0</v>
      </c>
      <c r="BN705" t="b">
        <f t="shared" si="215"/>
        <v>0</v>
      </c>
    </row>
    <row r="706" spans="2:66" x14ac:dyDescent="0.55000000000000004">
      <c r="B706" s="36" t="s">
        <v>1553</v>
      </c>
      <c r="C706" s="36"/>
      <c r="D706" s="36"/>
      <c r="E706" s="36"/>
      <c r="F706" s="103" t="s">
        <v>1554</v>
      </c>
      <c r="G706" s="83">
        <v>4.8</v>
      </c>
      <c r="H706" s="83" t="s">
        <v>1555</v>
      </c>
      <c r="I706" s="83" t="s">
        <v>39</v>
      </c>
      <c r="J706" s="67" t="s">
        <v>754</v>
      </c>
      <c r="AW706" t="b">
        <f t="shared" si="200"/>
        <v>0</v>
      </c>
      <c r="AX706" t="b">
        <f t="shared" si="201"/>
        <v>0</v>
      </c>
      <c r="AY706" t="b">
        <f t="shared" si="202"/>
        <v>0</v>
      </c>
      <c r="BA706" t="b">
        <f t="shared" si="204"/>
        <v>0</v>
      </c>
      <c r="BB706" t="b">
        <f t="shared" si="205"/>
        <v>0</v>
      </c>
      <c r="BC706" t="b">
        <f t="shared" si="206"/>
        <v>0</v>
      </c>
      <c r="BD706" t="b">
        <f t="shared" si="207"/>
        <v>0</v>
      </c>
      <c r="BE706" t="b">
        <f t="shared" si="216"/>
        <v>0</v>
      </c>
      <c r="BF706" t="b">
        <f t="shared" si="209"/>
        <v>0</v>
      </c>
      <c r="BH706" t="b">
        <f t="shared" si="210"/>
        <v>0</v>
      </c>
      <c r="BJ706" t="b">
        <f t="shared" si="211"/>
        <v>0</v>
      </c>
      <c r="BL706" t="b">
        <f t="shared" si="213"/>
        <v>0</v>
      </c>
      <c r="BM706" t="b">
        <f t="shared" si="214"/>
        <v>0</v>
      </c>
      <c r="BN706" t="b">
        <f t="shared" si="215"/>
        <v>0</v>
      </c>
    </row>
    <row r="707" spans="2:66" x14ac:dyDescent="0.55000000000000004">
      <c r="B707" s="163" t="s">
        <v>1556</v>
      </c>
      <c r="F707" s="156" t="s">
        <v>1557</v>
      </c>
      <c r="G707" s="83">
        <v>9</v>
      </c>
      <c r="H707" s="83" t="s">
        <v>1558</v>
      </c>
      <c r="I707" s="152" t="s">
        <v>34</v>
      </c>
      <c r="J707" s="67" t="s">
        <v>1258</v>
      </c>
      <c r="AW707" t="b">
        <f t="shared" si="200"/>
        <v>0</v>
      </c>
      <c r="AX707" t="b">
        <f t="shared" si="201"/>
        <v>0</v>
      </c>
      <c r="AY707" t="b">
        <f t="shared" si="202"/>
        <v>0</v>
      </c>
      <c r="BA707" t="b">
        <f t="shared" si="204"/>
        <v>0</v>
      </c>
      <c r="BB707" t="b">
        <f t="shared" si="205"/>
        <v>0</v>
      </c>
      <c r="BC707" t="b">
        <f t="shared" si="206"/>
        <v>0</v>
      </c>
      <c r="BD707" t="b">
        <f t="shared" si="207"/>
        <v>0</v>
      </c>
      <c r="BE707" t="b">
        <f t="shared" si="216"/>
        <v>0</v>
      </c>
      <c r="BF707" t="b">
        <f t="shared" si="209"/>
        <v>0</v>
      </c>
      <c r="BH707" t="b">
        <f t="shared" si="210"/>
        <v>0</v>
      </c>
      <c r="BJ707" t="b">
        <f t="shared" si="211"/>
        <v>0</v>
      </c>
      <c r="BL707" t="b">
        <f t="shared" si="213"/>
        <v>0</v>
      </c>
      <c r="BM707" t="b">
        <f t="shared" si="214"/>
        <v>0</v>
      </c>
      <c r="BN707" t="b">
        <f t="shared" si="215"/>
        <v>0</v>
      </c>
    </row>
    <row r="708" spans="2:66" x14ac:dyDescent="0.55000000000000004">
      <c r="B708" s="163"/>
      <c r="F708" s="156"/>
      <c r="G708" s="83">
        <v>9.1999999999999993</v>
      </c>
      <c r="H708" s="83" t="s">
        <v>324</v>
      </c>
      <c r="I708" s="152"/>
      <c r="AW708" t="b">
        <f t="shared" si="200"/>
        <v>0</v>
      </c>
      <c r="AX708" t="b">
        <f t="shared" si="201"/>
        <v>0</v>
      </c>
      <c r="AY708" t="b">
        <f t="shared" si="202"/>
        <v>0</v>
      </c>
      <c r="BA708" t="b">
        <f t="shared" si="204"/>
        <v>0</v>
      </c>
      <c r="BB708" t="b">
        <f t="shared" si="205"/>
        <v>0</v>
      </c>
      <c r="BC708" t="b">
        <f t="shared" si="206"/>
        <v>0</v>
      </c>
      <c r="BD708" t="b">
        <f t="shared" si="207"/>
        <v>0</v>
      </c>
      <c r="BE708" t="b">
        <f t="shared" si="216"/>
        <v>0</v>
      </c>
      <c r="BF708" t="b">
        <f t="shared" si="209"/>
        <v>0</v>
      </c>
      <c r="BH708" t="b">
        <f t="shared" si="210"/>
        <v>0</v>
      </c>
      <c r="BJ708" t="b">
        <f t="shared" si="211"/>
        <v>0</v>
      </c>
      <c r="BL708" t="b">
        <f t="shared" si="213"/>
        <v>0</v>
      </c>
      <c r="BM708" t="b">
        <f t="shared" si="214"/>
        <v>0</v>
      </c>
      <c r="BN708" t="b">
        <f t="shared" si="215"/>
        <v>0</v>
      </c>
    </row>
    <row r="709" spans="2:66" x14ac:dyDescent="0.55000000000000004">
      <c r="B709" s="163" t="s">
        <v>1559</v>
      </c>
      <c r="F709" s="156" t="s">
        <v>1560</v>
      </c>
      <c r="G709" s="83">
        <v>10.4</v>
      </c>
      <c r="H709" s="83" t="s">
        <v>1021</v>
      </c>
      <c r="I709" s="152" t="s">
        <v>34</v>
      </c>
      <c r="AW709" t="b">
        <f t="shared" si="200"/>
        <v>0</v>
      </c>
      <c r="AX709" t="b">
        <f t="shared" si="201"/>
        <v>0</v>
      </c>
      <c r="AY709" t="b">
        <f t="shared" si="202"/>
        <v>0</v>
      </c>
      <c r="BA709" t="b">
        <f t="shared" si="204"/>
        <v>0</v>
      </c>
      <c r="BB709" t="b">
        <f t="shared" si="205"/>
        <v>0</v>
      </c>
      <c r="BC709" t="b">
        <f t="shared" si="206"/>
        <v>0</v>
      </c>
      <c r="BD709" t="b">
        <f t="shared" si="207"/>
        <v>0</v>
      </c>
      <c r="BE709" t="b">
        <f t="shared" si="216"/>
        <v>0</v>
      </c>
      <c r="BF709" t="b">
        <f t="shared" si="209"/>
        <v>0</v>
      </c>
      <c r="BH709" t="b">
        <f t="shared" si="210"/>
        <v>0</v>
      </c>
      <c r="BJ709" t="b">
        <f t="shared" si="211"/>
        <v>0</v>
      </c>
      <c r="BL709" t="b">
        <f t="shared" si="213"/>
        <v>0</v>
      </c>
      <c r="BM709" t="b">
        <f t="shared" si="214"/>
        <v>0</v>
      </c>
      <c r="BN709" t="b">
        <f t="shared" si="215"/>
        <v>0</v>
      </c>
    </row>
    <row r="710" spans="2:66" x14ac:dyDescent="0.55000000000000004">
      <c r="B710" s="163"/>
      <c r="F710" s="156"/>
      <c r="G710" s="83">
        <v>10.4</v>
      </c>
      <c r="H710" s="83" t="s">
        <v>1558</v>
      </c>
      <c r="I710" s="152"/>
      <c r="J710" s="67" t="s">
        <v>1258</v>
      </c>
      <c r="AW710" t="b">
        <f t="shared" ref="AW710:AW727" si="217">IF(OR(M710="D-54", M710="54-D"), V710, IF(OR(N710="D-54", N710="54-D"), W710, IF(OR(O710="D-54", O710="54-D"), X710, IF(OR(P710="D-54", P710="54-D"), Y710, IF(OR(Q710="D-54", Q710="54-D"), Z710, IF(OR(R710="D-54", R710="54-D"), AA710, IF(OR(S710="D-54", S710="54-D"), AB710, IF(OR(T710="D-54", T710="54-D"), AC710, IF(OR(U710="D-54", U710="54-D"), AD710)))))))))</f>
        <v>0</v>
      </c>
      <c r="AX710" t="b">
        <f t="shared" ref="AX710:AX731" si="218">IF(OR(M710="M-55", M710="55-M"), V710, IF(OR(N710="M-55", N710="55-M"), W710, IF(OR(O710="M-55", O710="55-M"), X710, IF(OR(P710="M-55", P710="55-M"), Y710, IF(OR(Q710="M-55", Q710="55-M"), Z710, IF(OR(R710="M-55", R710="55-M"), AA710, IF(OR(S710="M-55", S710="55-M"), AB710, IF(OR(T710="M-55", T710="55-M"), AC710, IF(OR(U710="M-55", U710="55-M"), AD710)))))))))</f>
        <v>0</v>
      </c>
      <c r="AY710" t="b">
        <f t="shared" ref="AY710:AY746" si="219">IF(OR(M710="D-55", M710="55-D"), V710, IF(OR(N710="D-55", N710="55-D"), W710, IF(OR(O710="D-55", O710="55-D"), X710, IF(OR(P710="D-55", P710="55-D"), Y710, IF(OR(Q710="D-55", Q710="55-D"), Z710, IF(OR(R710="D-55", R710="55-D"), AA710, IF(OR(S710="D-55", S710="55-D"), AB710, IF(OR(T710="D-55", T710="55-D"), AC710, IF(OR(U710="D-55", U710="55-D"), AD710)))))))))</f>
        <v>0</v>
      </c>
      <c r="BA710" t="b">
        <f t="shared" ref="BA710:BA745" si="220">IF(OR(M710="M-64", M710="64-M"), V710, IF(OR(N710="M-64", N710="64-M"), W710, IF(OR(O710="M-64", O710="64-M"), X710, IF(OR(P710="M-64", P710="64-M"), Y710, IF(OR(Q710="M-64", Q710="64-M"), Z710, IF(OR(R710="M-64", R710="64-M"), AA710, IF(OR(S710="M-64", S710="64-M"), AB710, IF(OR(T710="M-64", T710="64-M"), AC710, IF(OR(U710="M-64", U710="64-M"), AD710)))))))))</f>
        <v>0</v>
      </c>
      <c r="BB710" t="b">
        <f t="shared" ref="BB710:BB746" si="221">IF(OR(M710="D-64", M710="64-D"), V710, IF(OR(N710="D-64", N710="64-D"), W710, IF(OR(O710="D-64", O710="64-D"), X710, IF(OR(P710="D-64", P710="64-D"), Y710, IF(OR(Q710="D-64", Q710="64-D"), Z710, IF(OR(R710="D-64", R710="64-D"), AA710, IF(OR(S710="D-64", S710="64-D"), AB710, IF(OR(T710="D-64", T710="64-D"), AC710, IF(OR(U710="D-64", U710="64-D"), AD710)))))))))</f>
        <v>0</v>
      </c>
      <c r="BC710" t="b">
        <f t="shared" ref="BC710:BC773" si="222">IF(OR(M710="M-65", M710="65-M"), V710, IF(OR(N710="M-65", N710="65-M"), W710, IF(OR(O710="M-65", O710="65-M"), X710, IF(OR(P710="M-65", P710="65-M"), Y710, IF(OR(Q710="M-65", Q710="65-M"), Z710, IF(OR(R710="M-65", R710="65-M"), AA710, IF(OR(S710="M-65", S710="65-M"), AB710, IF(OR(T710="M-65", T710="65-M"), AC710, IF(OR(U710="M-65", U710="65-M"), AD710)))))))))</f>
        <v>0</v>
      </c>
      <c r="BD710" t="b">
        <f t="shared" ref="BD710:BD715" si="223">IF(OR(M710="D-65", M710="65-D"), V710, IF(OR(N710="D-65", N710="65-D"), W710, IF(OR(O710="D-65", O710="65-D"), X710, IF(OR(P710="D-65", P710="65-D"), Y710, IF(OR(Q710="D-65", Q710="65-D"), Z710, IF(OR(R710="D-65", R710="65-D"), AA710, IF(OR(S710="D-65", S710="65-D"), AB710, IF(OR(T710="D-65", T710="65-D"), AC710, IF(OR(U710="D-65", U710="65-D"), AD710)))))))))</f>
        <v>0</v>
      </c>
      <c r="BE710" t="b">
        <f t="shared" si="216"/>
        <v>0</v>
      </c>
      <c r="BF710" t="b">
        <f t="shared" ref="BF710:BF773" si="224">IF(OR(M710="M-74", M710="74-M"), V710, IF(OR(N710="M-74", N710="74-M"), W710, IF(OR(O710="M-74", O710="74-M"), X710, IF(OR(P710="M-74", P710="74-M"), Y710, IF(OR(Q710="M-74", Q710="74-M"), Z710, IF(OR(R710="M-74", R710="74-M"), AA710, IF(OR(S710="M-74", S710="74-M"), AB710, IF(OR(T710="M-74", T710="74-M"), AC710, IF(OR(U710="M-74", U710="74-M"), AD710)))))))))</f>
        <v>0</v>
      </c>
      <c r="BH710" t="b">
        <f t="shared" ref="BH710:BH715" si="225">IF(OR(M710="M-75", M710="75-M"), V710, IF(OR(N710="M-75", N710="75-M"), W710, IF(OR(O710="M-75", O710="75-M"), X710, IF(OR(P710="M-75", P710="75-M"), Y710, IF(OR(Q710="M-75", Q710="75-M"), Z710, IF(OR(R710="M-75", R710="75-M"), AA710, IF(OR(S710="M-75", S710="75-M"), AB710, IF(OR(T710="M-75", T710="75-M"), AC710, IF(OR(U710="M-75", U710="75-M"), AD710)))))))))</f>
        <v>0</v>
      </c>
      <c r="BJ710" t="b">
        <f t="shared" ref="BJ710:BJ713" si="226">IF(OR(M710="D-83", M710="83-D"), V710, IF(OR(N710="D-83", N710="83-D"), W710, IF(OR(O710="D-83", O710="83-D"), X710, IF(OR(P710="D-83", P710="83-D"), Y710, IF(OR(Q710="D-83", Q710="83-D"), Z710, IF(OR(R710="D-83", R710="83-D"), AA710, IF(OR(S710="D-83", S710="83-D"), AB710, IF(OR(T710="D-83", T710="83-D"), AC710, IF(OR(U710="D-83", U710="83-D"), AD710)))))))))</f>
        <v>0</v>
      </c>
      <c r="BL710" t="b">
        <f t="shared" ref="BL710:BL735" si="227">IF(OR(M710="D-84", M710="84-D"), V710, IF(OR(N710="D-84", N710="84-D"), W710, IF(OR(O710="D-84", O710="84-D"), X710, IF(OR(P710="D-84", P710="84-D"), Y710, IF(OR(Q710="D-84", Q710="84-D"), Z710, IF(OR(R710="D-84", R710="84-D"), AA710, IF(OR(S710="D-84", S710="84-D"), AB710, IF(OR(T710="D-84", T710="84-D"), AC710, IF(OR(U710="D-84", U710="84-D"), AD710)))))))))</f>
        <v>0</v>
      </c>
      <c r="BM710" t="b">
        <f t="shared" ref="BM710:BM773" si="228">IF(OR(M710="M-85", M710="85-M"), V710, IF(OR(N710="M-85", N710="85-M"), W710, IF(OR(O710="M-85", O710="85-M"), X710, IF(OR(P710="M-85", P710="85-M"), Y710, IF(OR(Q710="M-85", Q710="85-M"), Z710, IF(OR(R710="M-85", R710="85-M"), AA710, IF(OR(S710="M-85", S710="85-M"), AB710, IF(OR(T710="M-85", T710="85-M"), AC710, IF(OR(U710="M-85", U710="85-M"), AD710)))))))))</f>
        <v>0</v>
      </c>
      <c r="BN710" t="b">
        <f t="shared" ref="BN710:BN773" si="229">IF(OR(M710="D-85", M710="85-D"), V710, IF(OR(N710="D-85", N710="85-D"), W710, IF(OR(O710="D-85", O710="85-D"), X710, IF(OR(P710="D-85", P710="85-D"), Y710, IF(OR(Q710="D-85", Q710="85-D"), Z710, IF(OR(R710="D-85", R710="85-D"), AA710, IF(OR(S710="D-85", S710="85-D"), AB710, IF(OR(T710="D-85", T710="85-D"), AC710, IF(OR(U710="D-85", U710="85-D"), AD710)))))))))</f>
        <v>0</v>
      </c>
    </row>
    <row r="711" spans="2:66" x14ac:dyDescent="0.55000000000000004">
      <c r="B711" s="36" t="s">
        <v>1561</v>
      </c>
      <c r="C711" s="36"/>
      <c r="D711" s="36"/>
      <c r="E711" s="36"/>
      <c r="F711" s="103" t="s">
        <v>1562</v>
      </c>
      <c r="G711" s="83">
        <v>7</v>
      </c>
      <c r="H711" s="83" t="s">
        <v>1563</v>
      </c>
      <c r="I711" s="83" t="s">
        <v>39</v>
      </c>
      <c r="AW711" t="b">
        <f t="shared" si="217"/>
        <v>0</v>
      </c>
      <c r="AX711" t="b">
        <f t="shared" si="218"/>
        <v>0</v>
      </c>
      <c r="AY711" t="b">
        <f t="shared" si="219"/>
        <v>0</v>
      </c>
      <c r="BA711" t="b">
        <f t="shared" si="220"/>
        <v>0</v>
      </c>
      <c r="BB711" t="b">
        <f t="shared" si="221"/>
        <v>0</v>
      </c>
      <c r="BC711" t="b">
        <f t="shared" si="222"/>
        <v>0</v>
      </c>
      <c r="BD711" t="b">
        <f t="shared" si="223"/>
        <v>0</v>
      </c>
      <c r="BE711" t="b">
        <f t="shared" si="216"/>
        <v>0</v>
      </c>
      <c r="BF711" t="b">
        <f t="shared" si="224"/>
        <v>0</v>
      </c>
      <c r="BH711" t="b">
        <f t="shared" si="225"/>
        <v>0</v>
      </c>
      <c r="BJ711" t="b">
        <f t="shared" si="226"/>
        <v>0</v>
      </c>
      <c r="BL711" t="b">
        <f t="shared" si="227"/>
        <v>0</v>
      </c>
      <c r="BM711" t="b">
        <f t="shared" si="228"/>
        <v>0</v>
      </c>
      <c r="BN711" t="b">
        <f t="shared" si="229"/>
        <v>0</v>
      </c>
    </row>
    <row r="712" spans="2:66" x14ac:dyDescent="0.55000000000000004">
      <c r="B712" t="s">
        <v>1564</v>
      </c>
      <c r="F712" s="102" t="s">
        <v>1565</v>
      </c>
      <c r="G712" s="83">
        <v>9.1999999999999993</v>
      </c>
      <c r="H712" s="83" t="s">
        <v>1566</v>
      </c>
      <c r="I712" s="83" t="s">
        <v>475</v>
      </c>
      <c r="J712" s="67" t="s">
        <v>1567</v>
      </c>
      <c r="AW712" t="b">
        <f t="shared" si="217"/>
        <v>0</v>
      </c>
      <c r="AX712" t="b">
        <f t="shared" si="218"/>
        <v>0</v>
      </c>
      <c r="AY712" t="b">
        <f t="shared" si="219"/>
        <v>0</v>
      </c>
      <c r="BA712" t="b">
        <f t="shared" si="220"/>
        <v>0</v>
      </c>
      <c r="BB712" t="b">
        <f t="shared" si="221"/>
        <v>0</v>
      </c>
      <c r="BC712" t="b">
        <f t="shared" si="222"/>
        <v>0</v>
      </c>
      <c r="BD712" t="b">
        <f t="shared" si="223"/>
        <v>0</v>
      </c>
      <c r="BE712" t="b">
        <f t="shared" si="216"/>
        <v>0</v>
      </c>
      <c r="BF712" t="b">
        <f t="shared" si="224"/>
        <v>0</v>
      </c>
      <c r="BH712" t="b">
        <f t="shared" si="225"/>
        <v>0</v>
      </c>
      <c r="BJ712" t="b">
        <f t="shared" si="226"/>
        <v>0</v>
      </c>
      <c r="BL712" t="b">
        <f t="shared" si="227"/>
        <v>0</v>
      </c>
      <c r="BM712" t="b">
        <f t="shared" si="228"/>
        <v>0</v>
      </c>
      <c r="BN712" t="b">
        <f t="shared" si="229"/>
        <v>0</v>
      </c>
    </row>
    <row r="713" spans="2:66" x14ac:dyDescent="0.55000000000000004">
      <c r="B713" s="170" t="s">
        <v>1568</v>
      </c>
      <c r="C713" s="36"/>
      <c r="D713" s="36"/>
      <c r="E713" s="36"/>
      <c r="F713" s="199" t="s">
        <v>1569</v>
      </c>
      <c r="G713" s="83">
        <v>7.6</v>
      </c>
      <c r="H713" s="83" t="s">
        <v>1570</v>
      </c>
      <c r="I713" s="152" t="s">
        <v>39</v>
      </c>
      <c r="AW713" t="b">
        <f t="shared" si="217"/>
        <v>0</v>
      </c>
      <c r="AX713" t="b">
        <f t="shared" si="218"/>
        <v>0</v>
      </c>
      <c r="AY713" t="b">
        <f t="shared" si="219"/>
        <v>0</v>
      </c>
      <c r="BA713" t="b">
        <f t="shared" si="220"/>
        <v>0</v>
      </c>
      <c r="BB713" t="b">
        <f t="shared" si="221"/>
        <v>0</v>
      </c>
      <c r="BC713" t="b">
        <f t="shared" si="222"/>
        <v>0</v>
      </c>
      <c r="BD713" t="b">
        <f t="shared" si="223"/>
        <v>0</v>
      </c>
      <c r="BE713" t="b">
        <f t="shared" si="216"/>
        <v>0</v>
      </c>
      <c r="BF713" t="b">
        <f t="shared" si="224"/>
        <v>0</v>
      </c>
      <c r="BH713" t="b">
        <f t="shared" si="225"/>
        <v>0</v>
      </c>
      <c r="BJ713" t="b">
        <f t="shared" si="226"/>
        <v>0</v>
      </c>
      <c r="BL713" t="b">
        <f t="shared" si="227"/>
        <v>0</v>
      </c>
      <c r="BM713" t="b">
        <f t="shared" si="228"/>
        <v>0</v>
      </c>
      <c r="BN713" t="b">
        <f t="shared" si="229"/>
        <v>0</v>
      </c>
    </row>
    <row r="714" spans="2:66" x14ac:dyDescent="0.55000000000000004">
      <c r="B714" s="170"/>
      <c r="C714" s="36"/>
      <c r="D714" s="36"/>
      <c r="E714" s="36"/>
      <c r="F714" s="199"/>
      <c r="G714" s="83">
        <v>7.11</v>
      </c>
      <c r="H714" s="83" t="s">
        <v>1571</v>
      </c>
      <c r="I714" s="152"/>
      <c r="J714" s="67" t="s">
        <v>113</v>
      </c>
      <c r="AW714" t="b">
        <f t="shared" si="217"/>
        <v>0</v>
      </c>
      <c r="AX714" t="b">
        <f t="shared" si="218"/>
        <v>0</v>
      </c>
      <c r="AY714" t="b">
        <f t="shared" si="219"/>
        <v>0</v>
      </c>
      <c r="BA714" t="b">
        <f t="shared" si="220"/>
        <v>0</v>
      </c>
      <c r="BB714" t="b">
        <f t="shared" si="221"/>
        <v>0</v>
      </c>
      <c r="BC714" t="b">
        <f t="shared" si="222"/>
        <v>0</v>
      </c>
      <c r="BD714" t="b">
        <f t="shared" si="223"/>
        <v>0</v>
      </c>
      <c r="BE714" t="b">
        <f t="shared" si="216"/>
        <v>0</v>
      </c>
      <c r="BF714" t="b">
        <f t="shared" si="224"/>
        <v>0</v>
      </c>
      <c r="BH714" t="b">
        <f t="shared" si="225"/>
        <v>0</v>
      </c>
      <c r="BL714" t="b">
        <f t="shared" si="227"/>
        <v>0</v>
      </c>
      <c r="BM714" t="b">
        <f t="shared" si="228"/>
        <v>0</v>
      </c>
      <c r="BN714" t="b">
        <f t="shared" si="229"/>
        <v>0</v>
      </c>
    </row>
    <row r="715" spans="2:66" x14ac:dyDescent="0.55000000000000004">
      <c r="B715" s="163" t="s">
        <v>1572</v>
      </c>
      <c r="F715" s="156" t="s">
        <v>1573</v>
      </c>
      <c r="G715" s="83">
        <v>5.9</v>
      </c>
      <c r="H715" s="83" t="s">
        <v>1574</v>
      </c>
      <c r="I715" s="152" t="s">
        <v>39</v>
      </c>
      <c r="J715" s="67" t="s">
        <v>1258</v>
      </c>
      <c r="AW715" t="b">
        <f t="shared" si="217"/>
        <v>0</v>
      </c>
      <c r="AX715" t="b">
        <f t="shared" si="218"/>
        <v>0</v>
      </c>
      <c r="AY715" t="b">
        <f t="shared" si="219"/>
        <v>0</v>
      </c>
      <c r="BA715" t="b">
        <f t="shared" si="220"/>
        <v>0</v>
      </c>
      <c r="BB715" t="b">
        <f t="shared" si="221"/>
        <v>0</v>
      </c>
      <c r="BC715" t="b">
        <f t="shared" si="222"/>
        <v>0</v>
      </c>
      <c r="BD715" t="b">
        <f t="shared" si="223"/>
        <v>0</v>
      </c>
      <c r="BE715" t="b">
        <f t="shared" si="216"/>
        <v>0</v>
      </c>
      <c r="BF715" t="b">
        <f t="shared" si="224"/>
        <v>0</v>
      </c>
      <c r="BH715" t="b">
        <f t="shared" si="225"/>
        <v>0</v>
      </c>
      <c r="BL715" t="b">
        <f t="shared" si="227"/>
        <v>0</v>
      </c>
      <c r="BM715" t="b">
        <f t="shared" si="228"/>
        <v>0</v>
      </c>
      <c r="BN715" t="b">
        <f t="shared" si="229"/>
        <v>0</v>
      </c>
    </row>
    <row r="716" spans="2:66" x14ac:dyDescent="0.55000000000000004">
      <c r="B716" s="163"/>
      <c r="F716" s="156"/>
      <c r="G716" s="83">
        <v>8.8000000000000007</v>
      </c>
      <c r="H716" s="83" t="s">
        <v>1575</v>
      </c>
      <c r="I716" s="152"/>
      <c r="AW716" t="b">
        <f t="shared" si="217"/>
        <v>0</v>
      </c>
      <c r="AX716" t="b">
        <f t="shared" si="218"/>
        <v>0</v>
      </c>
      <c r="AY716" t="b">
        <f t="shared" si="219"/>
        <v>0</v>
      </c>
      <c r="BA716" t="b">
        <f t="shared" si="220"/>
        <v>0</v>
      </c>
      <c r="BB716" t="b">
        <f t="shared" si="221"/>
        <v>0</v>
      </c>
      <c r="BC716" t="b">
        <f t="shared" si="222"/>
        <v>0</v>
      </c>
      <c r="BE716" t="b">
        <f t="shared" si="216"/>
        <v>0</v>
      </c>
      <c r="BF716" t="b">
        <f t="shared" si="224"/>
        <v>0</v>
      </c>
      <c r="BL716" t="b">
        <f t="shared" si="227"/>
        <v>0</v>
      </c>
      <c r="BM716" t="b">
        <f t="shared" si="228"/>
        <v>0</v>
      </c>
      <c r="BN716" t="b">
        <f t="shared" si="229"/>
        <v>0</v>
      </c>
    </row>
    <row r="717" spans="2:66" x14ac:dyDescent="0.55000000000000004">
      <c r="B717" s="163"/>
      <c r="F717" s="156"/>
      <c r="G717" s="83">
        <v>9.3000000000000007</v>
      </c>
      <c r="H717" s="83" t="s">
        <v>916</v>
      </c>
      <c r="I717" s="152"/>
      <c r="AW717" t="b">
        <f t="shared" si="217"/>
        <v>0</v>
      </c>
      <c r="AX717" t="b">
        <f t="shared" si="218"/>
        <v>0</v>
      </c>
      <c r="AY717" t="b">
        <f t="shared" si="219"/>
        <v>0</v>
      </c>
      <c r="BA717" t="b">
        <f t="shared" si="220"/>
        <v>0</v>
      </c>
      <c r="BB717" t="b">
        <f t="shared" si="221"/>
        <v>0</v>
      </c>
      <c r="BC717" t="b">
        <f t="shared" si="222"/>
        <v>0</v>
      </c>
      <c r="BE717" t="b">
        <f t="shared" si="216"/>
        <v>0</v>
      </c>
      <c r="BF717" t="b">
        <f t="shared" si="224"/>
        <v>0</v>
      </c>
      <c r="BL717" t="b">
        <f t="shared" si="227"/>
        <v>0</v>
      </c>
      <c r="BM717" t="b">
        <f t="shared" si="228"/>
        <v>0</v>
      </c>
      <c r="BN717" t="b">
        <f t="shared" si="229"/>
        <v>0</v>
      </c>
    </row>
    <row r="718" spans="2:66" x14ac:dyDescent="0.55000000000000004">
      <c r="B718" s="163"/>
      <c r="F718" s="156"/>
      <c r="G718" s="83">
        <v>10.8</v>
      </c>
      <c r="H718" s="83" t="s">
        <v>1576</v>
      </c>
      <c r="I718" s="152"/>
      <c r="AW718" t="b">
        <f t="shared" si="217"/>
        <v>0</v>
      </c>
      <c r="AX718" t="b">
        <f t="shared" si="218"/>
        <v>0</v>
      </c>
      <c r="AY718" t="b">
        <f t="shared" si="219"/>
        <v>0</v>
      </c>
      <c r="BA718" t="b">
        <f t="shared" si="220"/>
        <v>0</v>
      </c>
      <c r="BB718" t="b">
        <f t="shared" si="221"/>
        <v>0</v>
      </c>
      <c r="BC718" t="b">
        <f t="shared" si="222"/>
        <v>0</v>
      </c>
      <c r="BE718" t="b">
        <f t="shared" si="216"/>
        <v>0</v>
      </c>
      <c r="BF718" t="b">
        <f t="shared" si="224"/>
        <v>0</v>
      </c>
      <c r="BL718" t="b">
        <f t="shared" si="227"/>
        <v>0</v>
      </c>
      <c r="BM718" t="b">
        <f t="shared" si="228"/>
        <v>0</v>
      </c>
      <c r="BN718" t="b">
        <f t="shared" si="229"/>
        <v>0</v>
      </c>
    </row>
    <row r="719" spans="2:66" x14ac:dyDescent="0.55000000000000004">
      <c r="B719" s="163" t="s">
        <v>1577</v>
      </c>
      <c r="F719" s="156" t="s">
        <v>1578</v>
      </c>
      <c r="G719" s="83">
        <v>4.5999999999999996</v>
      </c>
      <c r="H719" s="83" t="s">
        <v>1579</v>
      </c>
      <c r="I719" s="152" t="s">
        <v>34</v>
      </c>
      <c r="J719" s="67" t="s">
        <v>1258</v>
      </c>
      <c r="AW719" t="b">
        <f t="shared" si="217"/>
        <v>0</v>
      </c>
      <c r="AX719" t="b">
        <f t="shared" si="218"/>
        <v>0</v>
      </c>
      <c r="AY719" t="b">
        <f t="shared" si="219"/>
        <v>0</v>
      </c>
      <c r="BA719" t="b">
        <f t="shared" si="220"/>
        <v>0</v>
      </c>
      <c r="BB719" t="b">
        <f t="shared" si="221"/>
        <v>0</v>
      </c>
      <c r="BC719" t="b">
        <f t="shared" si="222"/>
        <v>0</v>
      </c>
      <c r="BE719" t="b">
        <f t="shared" si="216"/>
        <v>0</v>
      </c>
      <c r="BF719" t="b">
        <f t="shared" si="224"/>
        <v>0</v>
      </c>
      <c r="BL719" t="b">
        <f t="shared" si="227"/>
        <v>0</v>
      </c>
      <c r="BM719" t="b">
        <f t="shared" si="228"/>
        <v>0</v>
      </c>
      <c r="BN719" t="b">
        <f t="shared" si="229"/>
        <v>0</v>
      </c>
    </row>
    <row r="720" spans="2:66" x14ac:dyDescent="0.55000000000000004">
      <c r="B720" s="163"/>
      <c r="F720" s="156"/>
      <c r="G720" s="102">
        <v>6.1</v>
      </c>
      <c r="H720" s="83" t="s">
        <v>1580</v>
      </c>
      <c r="I720" s="152"/>
      <c r="J720" s="67" t="s">
        <v>1258</v>
      </c>
      <c r="AW720" t="b">
        <f t="shared" si="217"/>
        <v>0</v>
      </c>
      <c r="AX720" t="b">
        <f t="shared" si="218"/>
        <v>0</v>
      </c>
      <c r="AY720" t="b">
        <f t="shared" si="219"/>
        <v>0</v>
      </c>
      <c r="BA720" t="b">
        <f t="shared" si="220"/>
        <v>0</v>
      </c>
      <c r="BB720" t="b">
        <f t="shared" si="221"/>
        <v>0</v>
      </c>
      <c r="BC720" t="b">
        <f t="shared" si="222"/>
        <v>0</v>
      </c>
      <c r="BE720" t="b">
        <f t="shared" si="216"/>
        <v>0</v>
      </c>
      <c r="BF720" t="b">
        <f t="shared" si="224"/>
        <v>0</v>
      </c>
      <c r="BL720" t="b">
        <f t="shared" si="227"/>
        <v>0</v>
      </c>
      <c r="BM720" t="b">
        <f t="shared" si="228"/>
        <v>0</v>
      </c>
      <c r="BN720" t="b">
        <f t="shared" si="229"/>
        <v>0</v>
      </c>
    </row>
    <row r="721" spans="2:66" x14ac:dyDescent="0.55000000000000004">
      <c r="B721" s="163"/>
      <c r="F721" s="156"/>
      <c r="G721" s="83">
        <v>8.1999999999999993</v>
      </c>
      <c r="H721" s="83" t="s">
        <v>1581</v>
      </c>
      <c r="I721" s="152"/>
      <c r="J721" s="83"/>
      <c r="AW721" t="b">
        <f t="shared" si="217"/>
        <v>0</v>
      </c>
      <c r="AX721" t="b">
        <f t="shared" si="218"/>
        <v>0</v>
      </c>
      <c r="AY721" t="b">
        <f t="shared" si="219"/>
        <v>0</v>
      </c>
      <c r="BA721" t="b">
        <f t="shared" si="220"/>
        <v>0</v>
      </c>
      <c r="BB721" t="b">
        <f t="shared" si="221"/>
        <v>0</v>
      </c>
      <c r="BC721" t="b">
        <f t="shared" si="222"/>
        <v>0</v>
      </c>
      <c r="BE721" t="b">
        <f t="shared" si="216"/>
        <v>0</v>
      </c>
      <c r="BF721" t="b">
        <f t="shared" si="224"/>
        <v>0</v>
      </c>
      <c r="BL721" t="b">
        <f t="shared" si="227"/>
        <v>0</v>
      </c>
      <c r="BM721" t="b">
        <f t="shared" si="228"/>
        <v>0</v>
      </c>
      <c r="BN721" t="b">
        <f t="shared" si="229"/>
        <v>0</v>
      </c>
    </row>
    <row r="722" spans="2:66" x14ac:dyDescent="0.55000000000000004">
      <c r="B722" s="163"/>
      <c r="F722" s="156"/>
      <c r="G722" s="83">
        <v>10.199999999999999</v>
      </c>
      <c r="H722" s="83" t="s">
        <v>1582</v>
      </c>
      <c r="I722" s="152"/>
      <c r="J722" s="67" t="s">
        <v>1258</v>
      </c>
      <c r="AW722" t="b">
        <f t="shared" si="217"/>
        <v>0</v>
      </c>
      <c r="AX722" t="b">
        <f t="shared" si="218"/>
        <v>0</v>
      </c>
      <c r="AY722" t="b">
        <f t="shared" si="219"/>
        <v>0</v>
      </c>
      <c r="BA722" t="b">
        <f t="shared" si="220"/>
        <v>0</v>
      </c>
      <c r="BB722" t="b">
        <f t="shared" si="221"/>
        <v>0</v>
      </c>
      <c r="BC722" t="b">
        <f t="shared" si="222"/>
        <v>0</v>
      </c>
      <c r="BE722" t="b">
        <f t="shared" si="216"/>
        <v>0</v>
      </c>
      <c r="BF722" t="b">
        <f t="shared" si="224"/>
        <v>0</v>
      </c>
      <c r="BL722" t="b">
        <f t="shared" si="227"/>
        <v>0</v>
      </c>
      <c r="BM722" t="b">
        <f t="shared" si="228"/>
        <v>0</v>
      </c>
      <c r="BN722" t="b">
        <f t="shared" si="229"/>
        <v>0</v>
      </c>
    </row>
    <row r="723" spans="2:66" x14ac:dyDescent="0.55000000000000004">
      <c r="B723" s="163"/>
      <c r="F723" s="156"/>
      <c r="G723" s="83">
        <v>10.9</v>
      </c>
      <c r="H723" s="83" t="s">
        <v>804</v>
      </c>
      <c r="I723" s="152"/>
      <c r="AW723" t="b">
        <f t="shared" si="217"/>
        <v>0</v>
      </c>
      <c r="AX723" t="b">
        <f t="shared" si="218"/>
        <v>0</v>
      </c>
      <c r="AY723" t="b">
        <f t="shared" si="219"/>
        <v>0</v>
      </c>
      <c r="BA723" t="b">
        <f t="shared" si="220"/>
        <v>0</v>
      </c>
      <c r="BB723" t="b">
        <f t="shared" si="221"/>
        <v>0</v>
      </c>
      <c r="BC723" t="b">
        <f t="shared" si="222"/>
        <v>0</v>
      </c>
      <c r="BE723" t="b">
        <f t="shared" si="216"/>
        <v>0</v>
      </c>
      <c r="BF723" t="b">
        <f t="shared" si="224"/>
        <v>0</v>
      </c>
      <c r="BL723" t="b">
        <f t="shared" si="227"/>
        <v>0</v>
      </c>
      <c r="BM723" t="b">
        <f t="shared" si="228"/>
        <v>0</v>
      </c>
      <c r="BN723" t="b">
        <f t="shared" si="229"/>
        <v>0</v>
      </c>
    </row>
    <row r="724" spans="2:66" x14ac:dyDescent="0.55000000000000004">
      <c r="B724" s="163" t="s">
        <v>1583</v>
      </c>
      <c r="F724" s="156" t="s">
        <v>714</v>
      </c>
      <c r="G724" s="83">
        <v>5</v>
      </c>
      <c r="H724" s="83" t="s">
        <v>1584</v>
      </c>
      <c r="I724" s="152" t="s">
        <v>39</v>
      </c>
      <c r="AW724" t="b">
        <f t="shared" si="217"/>
        <v>0</v>
      </c>
      <c r="AX724" t="b">
        <f t="shared" si="218"/>
        <v>0</v>
      </c>
      <c r="AY724" t="b">
        <f t="shared" si="219"/>
        <v>0</v>
      </c>
      <c r="BA724" t="b">
        <f t="shared" si="220"/>
        <v>0</v>
      </c>
      <c r="BB724" t="b">
        <f t="shared" si="221"/>
        <v>0</v>
      </c>
      <c r="BC724" t="b">
        <f t="shared" si="222"/>
        <v>0</v>
      </c>
      <c r="BE724" t="b">
        <f t="shared" si="216"/>
        <v>0</v>
      </c>
      <c r="BF724" t="b">
        <f t="shared" si="224"/>
        <v>0</v>
      </c>
      <c r="BL724" t="b">
        <f t="shared" si="227"/>
        <v>0</v>
      </c>
      <c r="BM724" t="b">
        <f t="shared" si="228"/>
        <v>0</v>
      </c>
      <c r="BN724" t="b">
        <f t="shared" si="229"/>
        <v>0</v>
      </c>
    </row>
    <row r="725" spans="2:66" x14ac:dyDescent="0.55000000000000004">
      <c r="B725" s="163"/>
      <c r="F725" s="156"/>
      <c r="G725" s="83">
        <v>6.4</v>
      </c>
      <c r="H725" s="83" t="s">
        <v>1585</v>
      </c>
      <c r="I725" s="152"/>
      <c r="AW725" t="b">
        <f t="shared" si="217"/>
        <v>0</v>
      </c>
      <c r="AX725" t="b">
        <f t="shared" si="218"/>
        <v>0</v>
      </c>
      <c r="AY725" t="b">
        <f t="shared" si="219"/>
        <v>0</v>
      </c>
      <c r="BA725" t="b">
        <f t="shared" si="220"/>
        <v>0</v>
      </c>
      <c r="BB725" t="b">
        <f t="shared" si="221"/>
        <v>0</v>
      </c>
      <c r="BC725" t="b">
        <f t="shared" si="222"/>
        <v>0</v>
      </c>
      <c r="BE725" t="b">
        <f t="shared" si="216"/>
        <v>0</v>
      </c>
      <c r="BF725" t="b">
        <f t="shared" si="224"/>
        <v>0</v>
      </c>
      <c r="BL725" t="b">
        <f t="shared" si="227"/>
        <v>0</v>
      </c>
      <c r="BM725" t="b">
        <f t="shared" si="228"/>
        <v>0</v>
      </c>
      <c r="BN725" t="b">
        <f t="shared" si="229"/>
        <v>0</v>
      </c>
    </row>
    <row r="726" spans="2:66" x14ac:dyDescent="0.55000000000000004">
      <c r="B726" s="163"/>
      <c r="F726" s="156"/>
      <c r="G726" s="102">
        <v>6.1</v>
      </c>
      <c r="H726" s="83" t="s">
        <v>1586</v>
      </c>
      <c r="I726" s="152"/>
      <c r="AW726" t="b">
        <f t="shared" si="217"/>
        <v>0</v>
      </c>
      <c r="AX726" t="b">
        <f t="shared" si="218"/>
        <v>0</v>
      </c>
      <c r="AY726" t="b">
        <f t="shared" si="219"/>
        <v>0</v>
      </c>
      <c r="BA726" t="b">
        <f t="shared" si="220"/>
        <v>0</v>
      </c>
      <c r="BB726" t="b">
        <f t="shared" si="221"/>
        <v>0</v>
      </c>
      <c r="BC726" t="b">
        <f t="shared" si="222"/>
        <v>0</v>
      </c>
      <c r="BE726" t="b">
        <f t="shared" ref="BE726:BE789" si="230">IF(OR(M726="D-73", M726="73-D"), V726, IF(OR(N726="D-73", N726="73-D"), W726, IF(OR(O726="D-73", O726="73-D"), X726, IF(OR(P726="D-73", P726="73-D"), Y726, IF(OR(Q726="D-73", Q726="73-D"), Z726, IF(OR(R726="D-73", R726="73-D"), AA726, IF(OR(S726="D-73", S726="73-D"), AB726, IF(OR(T726="D-73", T726="73-D"), AC726, IF(OR(U726="D-73", U726="73-D"), AD726)))))))))</f>
        <v>0</v>
      </c>
      <c r="BF726" t="b">
        <f t="shared" si="224"/>
        <v>0</v>
      </c>
      <c r="BL726" t="b">
        <f t="shared" si="227"/>
        <v>0</v>
      </c>
      <c r="BM726" t="b">
        <f t="shared" si="228"/>
        <v>0</v>
      </c>
      <c r="BN726" t="b">
        <f t="shared" si="229"/>
        <v>0</v>
      </c>
    </row>
    <row r="727" spans="2:66" x14ac:dyDescent="0.55000000000000004">
      <c r="B727" s="163"/>
      <c r="F727" s="156"/>
      <c r="G727" s="83">
        <v>7.11</v>
      </c>
      <c r="H727" s="83" t="s">
        <v>1587</v>
      </c>
      <c r="I727" s="152"/>
      <c r="AW727" t="b">
        <f t="shared" si="217"/>
        <v>0</v>
      </c>
      <c r="AX727" t="b">
        <f t="shared" si="218"/>
        <v>0</v>
      </c>
      <c r="AY727" t="b">
        <f t="shared" si="219"/>
        <v>0</v>
      </c>
      <c r="BA727" t="b">
        <f t="shared" si="220"/>
        <v>0</v>
      </c>
      <c r="BB727" t="b">
        <f t="shared" si="221"/>
        <v>0</v>
      </c>
      <c r="BC727" t="b">
        <f t="shared" si="222"/>
        <v>0</v>
      </c>
      <c r="BE727" t="b">
        <f t="shared" si="230"/>
        <v>0</v>
      </c>
      <c r="BF727" t="b">
        <f t="shared" si="224"/>
        <v>0</v>
      </c>
      <c r="BL727" t="b">
        <f t="shared" si="227"/>
        <v>0</v>
      </c>
      <c r="BM727" t="b">
        <f t="shared" si="228"/>
        <v>0</v>
      </c>
      <c r="BN727" t="b">
        <f t="shared" si="229"/>
        <v>0</v>
      </c>
    </row>
    <row r="728" spans="2:66" x14ac:dyDescent="0.55000000000000004">
      <c r="B728" s="163"/>
      <c r="F728" s="156"/>
      <c r="G728" s="83">
        <v>8.11</v>
      </c>
      <c r="H728" s="83" t="s">
        <v>1588</v>
      </c>
      <c r="I728" s="152"/>
      <c r="AW728" t="b">
        <f t="shared" ref="AW728:AW731" si="231">IF(OR(M728="D-54", "54-D"), V728, IF(OR(N728="D-54", "54-D"), W728, IF(OR(O728="D-54", "54-D"), X728, IF(OR(P728="D-54", "54-D"), Y728, IF(OR(P728="D-54", "54-D"), X728, IF(OR(Q728="D-54", "54-D"), Z728, IF(OR(R728="D-54", "54-D"), AA728, IF(OR(S728="D-54", "54-D"), AB728, IF(OR(T728="D-54", "54-D"), AC728, IF(OR(U728="D-54", "54-D"), AC728))))))))))</f>
        <v>0</v>
      </c>
      <c r="AX728" t="b">
        <f t="shared" si="218"/>
        <v>0</v>
      </c>
      <c r="AY728" t="b">
        <f t="shared" si="219"/>
        <v>0</v>
      </c>
      <c r="BA728" t="b">
        <f t="shared" si="220"/>
        <v>0</v>
      </c>
      <c r="BB728" t="b">
        <f t="shared" si="221"/>
        <v>0</v>
      </c>
      <c r="BC728" t="b">
        <f t="shared" si="222"/>
        <v>0</v>
      </c>
      <c r="BE728" t="b">
        <f t="shared" si="230"/>
        <v>0</v>
      </c>
      <c r="BF728" t="b">
        <f t="shared" si="224"/>
        <v>0</v>
      </c>
      <c r="BL728" t="b">
        <f t="shared" si="227"/>
        <v>0</v>
      </c>
      <c r="BM728" t="b">
        <f t="shared" si="228"/>
        <v>0</v>
      </c>
      <c r="BN728" t="b">
        <f t="shared" si="229"/>
        <v>0</v>
      </c>
    </row>
    <row r="729" spans="2:66" x14ac:dyDescent="0.55000000000000004">
      <c r="B729" t="s">
        <v>1589</v>
      </c>
      <c r="F729" s="102" t="s">
        <v>1590</v>
      </c>
      <c r="G729" s="83">
        <v>8.3000000000000007</v>
      </c>
      <c r="H729" s="83" t="s">
        <v>1591</v>
      </c>
      <c r="I729" s="83" t="s">
        <v>39</v>
      </c>
      <c r="AO729" t="s">
        <v>26</v>
      </c>
      <c r="AW729" t="b">
        <f t="shared" si="231"/>
        <v>0</v>
      </c>
      <c r="AX729" t="b">
        <f t="shared" si="218"/>
        <v>0</v>
      </c>
      <c r="AY729" t="b">
        <f t="shared" si="219"/>
        <v>0</v>
      </c>
      <c r="BA729" t="b">
        <f t="shared" si="220"/>
        <v>0</v>
      </c>
      <c r="BB729" t="b">
        <f t="shared" si="221"/>
        <v>0</v>
      </c>
      <c r="BC729" t="b">
        <f t="shared" si="222"/>
        <v>0</v>
      </c>
      <c r="BE729" t="b">
        <f t="shared" si="230"/>
        <v>0</v>
      </c>
      <c r="BF729" t="b">
        <f t="shared" si="224"/>
        <v>0</v>
      </c>
      <c r="BL729" t="b">
        <f t="shared" si="227"/>
        <v>0</v>
      </c>
      <c r="BM729" t="b">
        <f t="shared" si="228"/>
        <v>0</v>
      </c>
      <c r="BN729" t="b">
        <f t="shared" si="229"/>
        <v>0</v>
      </c>
    </row>
    <row r="730" spans="2:66" x14ac:dyDescent="0.55000000000000004">
      <c r="B730" s="163" t="s">
        <v>1592</v>
      </c>
      <c r="F730" s="156" t="s">
        <v>1593</v>
      </c>
      <c r="G730" s="83">
        <v>5.6</v>
      </c>
      <c r="H730" s="83" t="s">
        <v>1190</v>
      </c>
      <c r="I730" s="152" t="s">
        <v>34</v>
      </c>
      <c r="AW730" t="b">
        <f t="shared" si="231"/>
        <v>0</v>
      </c>
      <c r="AX730" t="b">
        <f t="shared" si="218"/>
        <v>0</v>
      </c>
      <c r="AY730" t="b">
        <f t="shared" si="219"/>
        <v>0</v>
      </c>
      <c r="BA730" t="b">
        <f t="shared" si="220"/>
        <v>0</v>
      </c>
      <c r="BB730" t="b">
        <f t="shared" si="221"/>
        <v>0</v>
      </c>
      <c r="BC730" t="b">
        <f t="shared" si="222"/>
        <v>0</v>
      </c>
      <c r="BE730" t="b">
        <f t="shared" si="230"/>
        <v>0</v>
      </c>
      <c r="BF730" t="b">
        <f t="shared" si="224"/>
        <v>0</v>
      </c>
      <c r="BL730" t="b">
        <f t="shared" si="227"/>
        <v>0</v>
      </c>
      <c r="BM730" t="b">
        <f t="shared" si="228"/>
        <v>0</v>
      </c>
      <c r="BN730" t="b">
        <f t="shared" si="229"/>
        <v>0</v>
      </c>
    </row>
    <row r="731" spans="2:66" x14ac:dyDescent="0.55000000000000004">
      <c r="B731" s="163"/>
      <c r="F731" s="156"/>
      <c r="G731" s="83">
        <v>6.4</v>
      </c>
      <c r="H731" s="83" t="s">
        <v>1594</v>
      </c>
      <c r="I731" s="152"/>
      <c r="AW731" t="b">
        <f t="shared" si="231"/>
        <v>0</v>
      </c>
      <c r="AX731" t="b">
        <f t="shared" si="218"/>
        <v>0</v>
      </c>
      <c r="AY731" t="b">
        <f t="shared" si="219"/>
        <v>0</v>
      </c>
      <c r="BA731" t="b">
        <f t="shared" si="220"/>
        <v>0</v>
      </c>
      <c r="BB731" t="b">
        <f t="shared" si="221"/>
        <v>0</v>
      </c>
      <c r="BC731" t="b">
        <f t="shared" si="222"/>
        <v>0</v>
      </c>
      <c r="BE731" t="b">
        <f t="shared" si="230"/>
        <v>0</v>
      </c>
      <c r="BF731" t="b">
        <f t="shared" si="224"/>
        <v>0</v>
      </c>
      <c r="BL731" t="b">
        <f t="shared" si="227"/>
        <v>0</v>
      </c>
      <c r="BM731" t="b">
        <f t="shared" si="228"/>
        <v>0</v>
      </c>
      <c r="BN731" t="b">
        <f t="shared" si="229"/>
        <v>0</v>
      </c>
    </row>
    <row r="732" spans="2:66" x14ac:dyDescent="0.55000000000000004">
      <c r="B732" s="163" t="s">
        <v>1595</v>
      </c>
      <c r="F732" s="156" t="s">
        <v>1596</v>
      </c>
      <c r="G732" s="83">
        <v>6.5</v>
      </c>
      <c r="H732" s="83" t="s">
        <v>1597</v>
      </c>
      <c r="I732" s="152" t="s">
        <v>34</v>
      </c>
      <c r="AY732" t="b">
        <f t="shared" si="219"/>
        <v>0</v>
      </c>
      <c r="BA732" t="b">
        <f t="shared" si="220"/>
        <v>0</v>
      </c>
      <c r="BB732" t="b">
        <f t="shared" si="221"/>
        <v>0</v>
      </c>
      <c r="BC732" t="b">
        <f t="shared" si="222"/>
        <v>0</v>
      </c>
      <c r="BE732" t="b">
        <f t="shared" si="230"/>
        <v>0</v>
      </c>
      <c r="BF732" t="b">
        <f t="shared" si="224"/>
        <v>0</v>
      </c>
      <c r="BL732" t="b">
        <f t="shared" si="227"/>
        <v>0</v>
      </c>
      <c r="BM732" t="b">
        <f t="shared" si="228"/>
        <v>0</v>
      </c>
      <c r="BN732" t="b">
        <f t="shared" si="229"/>
        <v>0</v>
      </c>
    </row>
    <row r="733" spans="2:66" x14ac:dyDescent="0.55000000000000004">
      <c r="B733" s="163"/>
      <c r="F733" s="156"/>
      <c r="G733" s="83">
        <v>8</v>
      </c>
      <c r="H733" s="83" t="s">
        <v>1185</v>
      </c>
      <c r="I733" s="152"/>
      <c r="AY733" t="b">
        <f t="shared" si="219"/>
        <v>0</v>
      </c>
      <c r="BA733" t="b">
        <f t="shared" si="220"/>
        <v>0</v>
      </c>
      <c r="BB733" t="b">
        <f t="shared" si="221"/>
        <v>0</v>
      </c>
      <c r="BC733" t="b">
        <f t="shared" si="222"/>
        <v>0</v>
      </c>
      <c r="BE733" t="b">
        <f t="shared" si="230"/>
        <v>0</v>
      </c>
      <c r="BF733" t="b">
        <f t="shared" si="224"/>
        <v>0</v>
      </c>
      <c r="BL733" t="b">
        <f t="shared" si="227"/>
        <v>0</v>
      </c>
      <c r="BM733" t="b">
        <f t="shared" si="228"/>
        <v>0</v>
      </c>
      <c r="BN733" t="b">
        <f t="shared" si="229"/>
        <v>0</v>
      </c>
    </row>
    <row r="734" spans="2:66" x14ac:dyDescent="0.55000000000000004">
      <c r="B734" s="163"/>
      <c r="F734" s="156"/>
      <c r="G734" s="83">
        <v>8.8000000000000007</v>
      </c>
      <c r="H734" s="83" t="s">
        <v>1482</v>
      </c>
      <c r="I734" s="152"/>
      <c r="AY734" t="b">
        <f t="shared" si="219"/>
        <v>0</v>
      </c>
      <c r="BA734" t="b">
        <f t="shared" si="220"/>
        <v>0</v>
      </c>
      <c r="BB734" t="b">
        <f t="shared" si="221"/>
        <v>0</v>
      </c>
      <c r="BC734" t="b">
        <f t="shared" si="222"/>
        <v>0</v>
      </c>
      <c r="BE734" t="b">
        <f t="shared" si="230"/>
        <v>0</v>
      </c>
      <c r="BF734" t="b">
        <f t="shared" si="224"/>
        <v>0</v>
      </c>
      <c r="BL734" t="b">
        <f t="shared" si="227"/>
        <v>0</v>
      </c>
      <c r="BM734" t="b">
        <f t="shared" si="228"/>
        <v>0</v>
      </c>
      <c r="BN734" t="b">
        <f t="shared" si="229"/>
        <v>0</v>
      </c>
    </row>
    <row r="735" spans="2:66" x14ac:dyDescent="0.55000000000000004">
      <c r="B735" s="163"/>
      <c r="F735" s="156"/>
      <c r="G735" s="83">
        <v>10.4</v>
      </c>
      <c r="H735" s="83" t="s">
        <v>1576</v>
      </c>
      <c r="I735" s="152"/>
      <c r="AY735" t="b">
        <f t="shared" si="219"/>
        <v>0</v>
      </c>
      <c r="BA735" t="b">
        <f t="shared" si="220"/>
        <v>0</v>
      </c>
      <c r="BB735" t="b">
        <f t="shared" si="221"/>
        <v>0</v>
      </c>
      <c r="BC735" t="b">
        <f t="shared" si="222"/>
        <v>0</v>
      </c>
      <c r="BE735" t="b">
        <f t="shared" si="230"/>
        <v>0</v>
      </c>
      <c r="BF735" t="b">
        <f t="shared" si="224"/>
        <v>0</v>
      </c>
      <c r="BL735" t="b">
        <f t="shared" si="227"/>
        <v>0</v>
      </c>
      <c r="BM735" t="b">
        <f t="shared" si="228"/>
        <v>0</v>
      </c>
      <c r="BN735" t="b">
        <f t="shared" si="229"/>
        <v>0</v>
      </c>
    </row>
    <row r="736" spans="2:66" x14ac:dyDescent="0.55000000000000004">
      <c r="B736" s="163" t="s">
        <v>1598</v>
      </c>
      <c r="F736" s="156" t="s">
        <v>1599</v>
      </c>
      <c r="G736" s="83">
        <v>5.6</v>
      </c>
      <c r="H736" s="83" t="s">
        <v>1600</v>
      </c>
      <c r="I736" s="152" t="s">
        <v>39</v>
      </c>
      <c r="J736" s="67" t="s">
        <v>1258</v>
      </c>
      <c r="AY736" t="b">
        <f t="shared" si="219"/>
        <v>0</v>
      </c>
      <c r="BA736" t="b">
        <f t="shared" si="220"/>
        <v>0</v>
      </c>
      <c r="BB736" t="b">
        <f t="shared" si="221"/>
        <v>0</v>
      </c>
      <c r="BC736" t="b">
        <f t="shared" si="222"/>
        <v>0</v>
      </c>
      <c r="BE736" t="b">
        <f t="shared" si="230"/>
        <v>0</v>
      </c>
      <c r="BF736" t="b">
        <f t="shared" si="224"/>
        <v>0</v>
      </c>
      <c r="BM736" t="b">
        <f t="shared" si="228"/>
        <v>0</v>
      </c>
      <c r="BN736" t="b">
        <f t="shared" si="229"/>
        <v>0</v>
      </c>
    </row>
    <row r="737" spans="2:66" x14ac:dyDescent="0.55000000000000004">
      <c r="B737" s="163"/>
      <c r="F737" s="156"/>
      <c r="G737" s="83">
        <v>7</v>
      </c>
      <c r="H737" s="83" t="s">
        <v>1601</v>
      </c>
      <c r="I737" s="152"/>
      <c r="J737" s="67" t="s">
        <v>1258</v>
      </c>
      <c r="AY737" t="b">
        <f t="shared" si="219"/>
        <v>0</v>
      </c>
      <c r="BA737" t="b">
        <f t="shared" si="220"/>
        <v>0</v>
      </c>
      <c r="BB737" t="b">
        <f t="shared" si="221"/>
        <v>0</v>
      </c>
      <c r="BC737" t="b">
        <f t="shared" si="222"/>
        <v>0</v>
      </c>
      <c r="BE737" t="b">
        <f t="shared" si="230"/>
        <v>0</v>
      </c>
      <c r="BF737" t="b">
        <f t="shared" si="224"/>
        <v>0</v>
      </c>
      <c r="BM737" t="b">
        <f t="shared" si="228"/>
        <v>0</v>
      </c>
      <c r="BN737" t="b">
        <f t="shared" si="229"/>
        <v>0</v>
      </c>
    </row>
    <row r="738" spans="2:66" x14ac:dyDescent="0.55000000000000004">
      <c r="B738" s="163"/>
      <c r="F738" s="156"/>
      <c r="G738" s="83">
        <v>9.1</v>
      </c>
      <c r="H738" s="83" t="s">
        <v>1602</v>
      </c>
      <c r="I738" s="152"/>
      <c r="J738" s="67" t="s">
        <v>113</v>
      </c>
      <c r="AY738" t="b">
        <f t="shared" si="219"/>
        <v>0</v>
      </c>
      <c r="BA738" t="b">
        <f t="shared" si="220"/>
        <v>0</v>
      </c>
      <c r="BB738" t="b">
        <f t="shared" si="221"/>
        <v>0</v>
      </c>
      <c r="BC738" t="b">
        <f t="shared" si="222"/>
        <v>0</v>
      </c>
      <c r="BE738" t="b">
        <f t="shared" si="230"/>
        <v>0</v>
      </c>
      <c r="BF738" t="b">
        <f t="shared" si="224"/>
        <v>0</v>
      </c>
      <c r="BM738" t="b">
        <f t="shared" si="228"/>
        <v>0</v>
      </c>
      <c r="BN738" t="b">
        <f t="shared" si="229"/>
        <v>0</v>
      </c>
    </row>
    <row r="739" spans="2:66" x14ac:dyDescent="0.55000000000000004">
      <c r="B739" s="163"/>
      <c r="F739" s="156"/>
      <c r="G739" s="83">
        <v>9.8000000000000007</v>
      </c>
      <c r="H739" s="83" t="s">
        <v>1603</v>
      </c>
      <c r="I739" s="152"/>
      <c r="AY739" t="b">
        <f t="shared" si="219"/>
        <v>0</v>
      </c>
      <c r="BA739" t="b">
        <f t="shared" si="220"/>
        <v>0</v>
      </c>
      <c r="BB739" t="b">
        <f t="shared" si="221"/>
        <v>0</v>
      </c>
      <c r="BC739" t="b">
        <f t="shared" si="222"/>
        <v>0</v>
      </c>
      <c r="BE739" t="b">
        <f t="shared" si="230"/>
        <v>0</v>
      </c>
      <c r="BF739" t="b">
        <f t="shared" si="224"/>
        <v>0</v>
      </c>
      <c r="BM739" t="b">
        <f t="shared" si="228"/>
        <v>0</v>
      </c>
      <c r="BN739" t="b">
        <f t="shared" si="229"/>
        <v>0</v>
      </c>
    </row>
    <row r="740" spans="2:66" x14ac:dyDescent="0.55000000000000004">
      <c r="B740" t="s">
        <v>1604</v>
      </c>
      <c r="F740" s="102" t="s">
        <v>1605</v>
      </c>
      <c r="G740" s="83">
        <v>9.8000000000000007</v>
      </c>
      <c r="H740" s="83" t="s">
        <v>1424</v>
      </c>
      <c r="I740" s="83" t="s">
        <v>34</v>
      </c>
      <c r="AY740" t="b">
        <f t="shared" si="219"/>
        <v>0</v>
      </c>
      <c r="BA740" t="b">
        <f t="shared" si="220"/>
        <v>0</v>
      </c>
      <c r="BB740" t="b">
        <f t="shared" si="221"/>
        <v>0</v>
      </c>
      <c r="BC740" t="b">
        <f t="shared" si="222"/>
        <v>0</v>
      </c>
      <c r="BE740" t="b">
        <f t="shared" si="230"/>
        <v>0</v>
      </c>
      <c r="BF740" t="b">
        <f t="shared" si="224"/>
        <v>0</v>
      </c>
      <c r="BM740" t="b">
        <f t="shared" si="228"/>
        <v>0</v>
      </c>
      <c r="BN740" t="b">
        <f t="shared" si="229"/>
        <v>0</v>
      </c>
    </row>
    <row r="741" spans="2:66" x14ac:dyDescent="0.55000000000000004">
      <c r="B741" s="36" t="s">
        <v>1606</v>
      </c>
      <c r="C741" s="36"/>
      <c r="D741" s="36"/>
      <c r="E741" s="36"/>
      <c r="F741" s="103" t="s">
        <v>1607</v>
      </c>
      <c r="G741" s="83">
        <v>7.3</v>
      </c>
      <c r="H741" s="83" t="s">
        <v>704</v>
      </c>
      <c r="I741" s="83" t="s">
        <v>39</v>
      </c>
      <c r="J741" s="67" t="s">
        <v>113</v>
      </c>
      <c r="AY741" t="b">
        <f t="shared" si="219"/>
        <v>0</v>
      </c>
      <c r="BA741" t="b">
        <f t="shared" si="220"/>
        <v>0</v>
      </c>
      <c r="BB741" t="b">
        <f t="shared" si="221"/>
        <v>0</v>
      </c>
      <c r="BC741" t="b">
        <f t="shared" si="222"/>
        <v>0</v>
      </c>
      <c r="BE741" t="b">
        <f t="shared" si="230"/>
        <v>0</v>
      </c>
      <c r="BF741" t="b">
        <f t="shared" si="224"/>
        <v>0</v>
      </c>
      <c r="BM741" t="b">
        <f t="shared" si="228"/>
        <v>0</v>
      </c>
      <c r="BN741" t="b">
        <f t="shared" si="229"/>
        <v>0</v>
      </c>
    </row>
    <row r="742" spans="2:66" x14ac:dyDescent="0.55000000000000004">
      <c r="B742" s="163" t="s">
        <v>1608</v>
      </c>
      <c r="F742" s="156" t="s">
        <v>440</v>
      </c>
      <c r="G742" s="83">
        <v>6.9</v>
      </c>
      <c r="H742" s="83" t="s">
        <v>1429</v>
      </c>
      <c r="I742" s="152" t="s">
        <v>34</v>
      </c>
      <c r="J742" s="67" t="s">
        <v>1258</v>
      </c>
      <c r="AY742" t="b">
        <f t="shared" si="219"/>
        <v>0</v>
      </c>
      <c r="BA742" t="b">
        <f t="shared" si="220"/>
        <v>0</v>
      </c>
      <c r="BB742" t="b">
        <f t="shared" si="221"/>
        <v>0</v>
      </c>
      <c r="BC742" t="b">
        <f t="shared" si="222"/>
        <v>0</v>
      </c>
      <c r="BE742" t="b">
        <f t="shared" si="230"/>
        <v>0</v>
      </c>
      <c r="BF742" t="b">
        <f t="shared" si="224"/>
        <v>0</v>
      </c>
      <c r="BM742" t="b">
        <f t="shared" si="228"/>
        <v>0</v>
      </c>
      <c r="BN742" t="b">
        <f t="shared" si="229"/>
        <v>0</v>
      </c>
    </row>
    <row r="743" spans="2:66" x14ac:dyDescent="0.55000000000000004">
      <c r="B743" s="163"/>
      <c r="F743" s="156"/>
      <c r="G743" s="83">
        <v>8.6999999999999993</v>
      </c>
      <c r="H743" s="83" t="s">
        <v>469</v>
      </c>
      <c r="I743" s="152"/>
      <c r="J743" s="67" t="s">
        <v>754</v>
      </c>
      <c r="AY743" t="b">
        <f t="shared" si="219"/>
        <v>0</v>
      </c>
      <c r="BA743" t="b">
        <f t="shared" si="220"/>
        <v>0</v>
      </c>
      <c r="BB743" t="b">
        <f t="shared" si="221"/>
        <v>0</v>
      </c>
      <c r="BC743" t="b">
        <f t="shared" si="222"/>
        <v>0</v>
      </c>
      <c r="BE743" t="b">
        <f t="shared" si="230"/>
        <v>0</v>
      </c>
      <c r="BF743" t="b">
        <f t="shared" si="224"/>
        <v>0</v>
      </c>
      <c r="BM743" t="b">
        <f t="shared" si="228"/>
        <v>0</v>
      </c>
      <c r="BN743" t="b">
        <f t="shared" si="229"/>
        <v>0</v>
      </c>
    </row>
    <row r="744" spans="2:66" x14ac:dyDescent="0.55000000000000004">
      <c r="B744" s="170" t="s">
        <v>1609</v>
      </c>
      <c r="C744" s="36"/>
      <c r="D744" s="36"/>
      <c r="E744" s="36"/>
      <c r="F744" s="199" t="s">
        <v>1610</v>
      </c>
      <c r="G744" s="83">
        <v>5.2</v>
      </c>
      <c r="H744" s="83" t="s">
        <v>1611</v>
      </c>
      <c r="I744" s="152" t="s">
        <v>475</v>
      </c>
      <c r="AY744" t="b">
        <f t="shared" si="219"/>
        <v>0</v>
      </c>
      <c r="BA744" t="b">
        <f t="shared" si="220"/>
        <v>0</v>
      </c>
      <c r="BB744" t="b">
        <f t="shared" si="221"/>
        <v>0</v>
      </c>
      <c r="BC744" t="b">
        <f t="shared" si="222"/>
        <v>0</v>
      </c>
      <c r="BE744" t="b">
        <f t="shared" si="230"/>
        <v>0</v>
      </c>
      <c r="BF744" t="b">
        <f t="shared" si="224"/>
        <v>0</v>
      </c>
      <c r="BM744" t="b">
        <f t="shared" si="228"/>
        <v>0</v>
      </c>
      <c r="BN744" t="b">
        <f t="shared" si="229"/>
        <v>0</v>
      </c>
    </row>
    <row r="745" spans="2:66" x14ac:dyDescent="0.55000000000000004">
      <c r="B745" s="170"/>
      <c r="C745" s="36"/>
      <c r="D745" s="36"/>
      <c r="E745" s="36"/>
      <c r="F745" s="199"/>
      <c r="G745" s="102">
        <v>5.0999999999999996</v>
      </c>
      <c r="H745" s="83" t="s">
        <v>1612</v>
      </c>
      <c r="I745" s="152"/>
      <c r="J745" s="67" t="s">
        <v>113</v>
      </c>
      <c r="AY745" t="b">
        <f t="shared" si="219"/>
        <v>0</v>
      </c>
      <c r="BA745" t="b">
        <f t="shared" si="220"/>
        <v>0</v>
      </c>
      <c r="BB745" t="b">
        <f t="shared" si="221"/>
        <v>0</v>
      </c>
      <c r="BC745" t="b">
        <f t="shared" si="222"/>
        <v>0</v>
      </c>
      <c r="BE745" t="b">
        <f t="shared" si="230"/>
        <v>0</v>
      </c>
      <c r="BF745" t="b">
        <f t="shared" si="224"/>
        <v>0</v>
      </c>
      <c r="BM745" t="b">
        <f t="shared" si="228"/>
        <v>0</v>
      </c>
      <c r="BN745" t="b">
        <f t="shared" si="229"/>
        <v>0</v>
      </c>
    </row>
    <row r="746" spans="2:66" x14ac:dyDescent="0.55000000000000004">
      <c r="B746" s="170"/>
      <c r="C746" s="36"/>
      <c r="D746" s="36"/>
      <c r="E746" s="36"/>
      <c r="F746" s="199"/>
      <c r="G746" s="83">
        <v>6</v>
      </c>
      <c r="H746" s="83" t="s">
        <v>1126</v>
      </c>
      <c r="I746" s="152"/>
      <c r="J746" s="67" t="s">
        <v>113</v>
      </c>
      <c r="AY746" t="b">
        <f t="shared" si="219"/>
        <v>0</v>
      </c>
      <c r="BB746" t="b">
        <f t="shared" si="221"/>
        <v>0</v>
      </c>
      <c r="BC746" t="b">
        <f t="shared" si="222"/>
        <v>0</v>
      </c>
      <c r="BE746" t="b">
        <f t="shared" si="230"/>
        <v>0</v>
      </c>
      <c r="BF746" t="b">
        <f t="shared" si="224"/>
        <v>0</v>
      </c>
      <c r="BM746" t="b">
        <f t="shared" si="228"/>
        <v>0</v>
      </c>
      <c r="BN746" t="b">
        <f t="shared" si="229"/>
        <v>0</v>
      </c>
    </row>
    <row r="747" spans="2:66" x14ac:dyDescent="0.55000000000000004">
      <c r="B747" s="163" t="s">
        <v>1613</v>
      </c>
      <c r="F747" s="156" t="s">
        <v>1614</v>
      </c>
      <c r="G747" s="83">
        <v>8.4</v>
      </c>
      <c r="H747" s="83" t="s">
        <v>1615</v>
      </c>
      <c r="I747" s="152" t="s">
        <v>39</v>
      </c>
      <c r="J747" s="67" t="s">
        <v>113</v>
      </c>
      <c r="BC747" t="b">
        <f t="shared" si="222"/>
        <v>0</v>
      </c>
      <c r="BE747" t="b">
        <f t="shared" si="230"/>
        <v>0</v>
      </c>
      <c r="BF747" t="b">
        <f t="shared" si="224"/>
        <v>0</v>
      </c>
      <c r="BM747" t="b">
        <f t="shared" si="228"/>
        <v>0</v>
      </c>
      <c r="BN747" t="b">
        <f t="shared" si="229"/>
        <v>0</v>
      </c>
    </row>
    <row r="748" spans="2:66" x14ac:dyDescent="0.55000000000000004">
      <c r="B748" s="163"/>
      <c r="F748" s="156"/>
      <c r="G748" s="83">
        <v>8.5</v>
      </c>
      <c r="H748" s="83" t="s">
        <v>1616</v>
      </c>
      <c r="I748" s="152"/>
      <c r="BC748" t="b">
        <f t="shared" si="222"/>
        <v>0</v>
      </c>
      <c r="BE748" t="b">
        <f t="shared" si="230"/>
        <v>0</v>
      </c>
      <c r="BF748" t="b">
        <f t="shared" si="224"/>
        <v>0</v>
      </c>
      <c r="BM748" t="b">
        <f t="shared" si="228"/>
        <v>0</v>
      </c>
      <c r="BN748" t="b">
        <f t="shared" si="229"/>
        <v>0</v>
      </c>
    </row>
    <row r="749" spans="2:66" ht="14.05" customHeight="1" x14ac:dyDescent="0.55000000000000004">
      <c r="B749" s="163"/>
      <c r="F749" s="156"/>
      <c r="G749" s="83">
        <v>10.4</v>
      </c>
      <c r="H749" s="83" t="s">
        <v>1617</v>
      </c>
      <c r="I749" s="152"/>
      <c r="J749" s="31" t="s">
        <v>1258</v>
      </c>
      <c r="BC749" t="b">
        <f t="shared" si="222"/>
        <v>0</v>
      </c>
      <c r="BE749" t="b">
        <f t="shared" si="230"/>
        <v>0</v>
      </c>
      <c r="BF749" t="b">
        <f t="shared" si="224"/>
        <v>0</v>
      </c>
      <c r="BM749" t="b">
        <f t="shared" si="228"/>
        <v>0</v>
      </c>
      <c r="BN749" t="b">
        <f t="shared" si="229"/>
        <v>0</v>
      </c>
    </row>
    <row r="750" spans="2:66" ht="14.05" customHeight="1" x14ac:dyDescent="0.55000000000000004">
      <c r="B750" s="163"/>
      <c r="F750" s="156"/>
      <c r="G750" s="83">
        <v>11.3</v>
      </c>
      <c r="H750" s="83" t="s">
        <v>1618</v>
      </c>
      <c r="I750" s="152"/>
      <c r="BC750" t="b">
        <f t="shared" si="222"/>
        <v>0</v>
      </c>
      <c r="BE750" t="b">
        <f t="shared" si="230"/>
        <v>0</v>
      </c>
      <c r="BF750" t="b">
        <f t="shared" si="224"/>
        <v>0</v>
      </c>
      <c r="BM750" t="b">
        <f t="shared" si="228"/>
        <v>0</v>
      </c>
      <c r="BN750" t="b">
        <f t="shared" si="229"/>
        <v>0</v>
      </c>
    </row>
    <row r="751" spans="2:66" x14ac:dyDescent="0.55000000000000004">
      <c r="B751" s="163" t="s">
        <v>1619</v>
      </c>
      <c r="F751" s="156" t="s">
        <v>1593</v>
      </c>
      <c r="G751" s="83">
        <v>5.6</v>
      </c>
      <c r="H751" s="83" t="s">
        <v>1190</v>
      </c>
      <c r="I751" s="152" t="s">
        <v>34</v>
      </c>
      <c r="BC751" t="b">
        <f t="shared" si="222"/>
        <v>0</v>
      </c>
      <c r="BE751" t="b">
        <f t="shared" si="230"/>
        <v>0</v>
      </c>
      <c r="BF751" t="b">
        <f t="shared" si="224"/>
        <v>0</v>
      </c>
      <c r="BM751" t="b">
        <f t="shared" si="228"/>
        <v>0</v>
      </c>
      <c r="BN751" t="b">
        <f t="shared" si="229"/>
        <v>0</v>
      </c>
    </row>
    <row r="752" spans="2:66" x14ac:dyDescent="0.55000000000000004">
      <c r="B752" s="163"/>
      <c r="F752" s="156"/>
      <c r="G752" s="83">
        <v>6.1</v>
      </c>
      <c r="H752" s="83" t="s">
        <v>245</v>
      </c>
      <c r="I752" s="152"/>
      <c r="BC752" t="b">
        <f t="shared" si="222"/>
        <v>0</v>
      </c>
      <c r="BE752" t="b">
        <f t="shared" si="230"/>
        <v>0</v>
      </c>
      <c r="BF752" t="b">
        <f t="shared" si="224"/>
        <v>0</v>
      </c>
      <c r="BM752" t="b">
        <f t="shared" si="228"/>
        <v>0</v>
      </c>
      <c r="BN752" t="b">
        <f t="shared" si="229"/>
        <v>0</v>
      </c>
    </row>
    <row r="753" spans="2:66" x14ac:dyDescent="0.55000000000000004">
      <c r="B753" s="170" t="s">
        <v>1620</v>
      </c>
      <c r="C753" s="36"/>
      <c r="D753" s="36"/>
      <c r="E753" s="36"/>
      <c r="F753" s="199" t="s">
        <v>1621</v>
      </c>
      <c r="G753" s="83">
        <v>6.6</v>
      </c>
      <c r="H753" s="83" t="s">
        <v>1622</v>
      </c>
      <c r="I753" s="152" t="s">
        <v>39</v>
      </c>
      <c r="J753" s="67" t="s">
        <v>113</v>
      </c>
      <c r="BC753" t="b">
        <f t="shared" si="222"/>
        <v>0</v>
      </c>
      <c r="BE753" t="b">
        <f t="shared" si="230"/>
        <v>0</v>
      </c>
      <c r="BF753" t="b">
        <f t="shared" si="224"/>
        <v>0</v>
      </c>
      <c r="BM753" t="b">
        <f t="shared" si="228"/>
        <v>0</v>
      </c>
      <c r="BN753" t="b">
        <f t="shared" si="229"/>
        <v>0</v>
      </c>
    </row>
    <row r="754" spans="2:66" x14ac:dyDescent="0.55000000000000004">
      <c r="B754" s="170"/>
      <c r="C754" s="36"/>
      <c r="D754" s="36"/>
      <c r="E754" s="36"/>
      <c r="F754" s="199"/>
      <c r="G754" s="102">
        <v>6.1</v>
      </c>
      <c r="H754" s="83" t="s">
        <v>1623</v>
      </c>
      <c r="I754" s="152"/>
      <c r="J754" s="67" t="s">
        <v>113</v>
      </c>
      <c r="BC754" t="b">
        <f t="shared" si="222"/>
        <v>0</v>
      </c>
      <c r="BE754" t="b">
        <f t="shared" si="230"/>
        <v>0</v>
      </c>
      <c r="BF754" t="b">
        <f t="shared" si="224"/>
        <v>0</v>
      </c>
      <c r="BM754" t="b">
        <f t="shared" si="228"/>
        <v>0</v>
      </c>
      <c r="BN754" t="b">
        <f t="shared" si="229"/>
        <v>0</v>
      </c>
    </row>
    <row r="755" spans="2:66" x14ac:dyDescent="0.55000000000000004">
      <c r="B755" t="s">
        <v>1624</v>
      </c>
      <c r="F755" s="102" t="s">
        <v>1625</v>
      </c>
      <c r="G755" s="83">
        <v>8.4</v>
      </c>
      <c r="H755" s="83" t="s">
        <v>1626</v>
      </c>
      <c r="I755" s="83" t="s">
        <v>39</v>
      </c>
      <c r="BC755" t="b">
        <f t="shared" si="222"/>
        <v>0</v>
      </c>
      <c r="BE755" t="b">
        <f t="shared" si="230"/>
        <v>0</v>
      </c>
      <c r="BF755" t="b">
        <f t="shared" si="224"/>
        <v>0</v>
      </c>
      <c r="BM755" t="b">
        <f t="shared" si="228"/>
        <v>0</v>
      </c>
      <c r="BN755" t="b">
        <f t="shared" si="229"/>
        <v>0</v>
      </c>
    </row>
    <row r="756" spans="2:66" x14ac:dyDescent="0.55000000000000004">
      <c r="B756" t="s">
        <v>1627</v>
      </c>
      <c r="F756" s="102" t="s">
        <v>1628</v>
      </c>
      <c r="G756" s="83">
        <v>6.5</v>
      </c>
      <c r="H756" s="83" t="s">
        <v>1629</v>
      </c>
      <c r="I756" s="83" t="s">
        <v>39</v>
      </c>
      <c r="BC756" t="b">
        <f t="shared" si="222"/>
        <v>0</v>
      </c>
      <c r="BE756" t="b">
        <f t="shared" si="230"/>
        <v>0</v>
      </c>
      <c r="BF756" t="b">
        <f t="shared" si="224"/>
        <v>0</v>
      </c>
      <c r="BM756" t="b">
        <f t="shared" si="228"/>
        <v>0</v>
      </c>
      <c r="BN756" t="b">
        <f t="shared" si="229"/>
        <v>0</v>
      </c>
    </row>
    <row r="757" spans="2:66" x14ac:dyDescent="0.55000000000000004">
      <c r="B757" s="170" t="s">
        <v>1630</v>
      </c>
      <c r="C757" s="36"/>
      <c r="D757" s="36"/>
      <c r="E757" s="36"/>
      <c r="F757" s="199" t="s">
        <v>1631</v>
      </c>
      <c r="G757" s="83">
        <v>4.1100000000000003</v>
      </c>
      <c r="H757" s="83" t="s">
        <v>1632</v>
      </c>
      <c r="I757" s="152" t="s">
        <v>39</v>
      </c>
      <c r="J757" s="67" t="s">
        <v>1258</v>
      </c>
      <c r="BC757" t="b">
        <f t="shared" si="222"/>
        <v>0</v>
      </c>
      <c r="BE757" t="b">
        <f t="shared" si="230"/>
        <v>0</v>
      </c>
      <c r="BF757" t="b">
        <f t="shared" si="224"/>
        <v>0</v>
      </c>
      <c r="BM757" t="b">
        <f t="shared" si="228"/>
        <v>0</v>
      </c>
      <c r="BN757" t="b">
        <f t="shared" si="229"/>
        <v>0</v>
      </c>
    </row>
    <row r="758" spans="2:66" x14ac:dyDescent="0.55000000000000004">
      <c r="B758" s="170"/>
      <c r="C758" s="36"/>
      <c r="D758" s="36"/>
      <c r="E758" s="36"/>
      <c r="F758" s="199"/>
      <c r="G758" s="83">
        <v>6.4</v>
      </c>
      <c r="H758" s="83" t="s">
        <v>932</v>
      </c>
      <c r="I758" s="152"/>
      <c r="J758" s="67" t="s">
        <v>1258</v>
      </c>
      <c r="BC758" t="b">
        <f t="shared" si="222"/>
        <v>0</v>
      </c>
      <c r="BE758" t="b">
        <f t="shared" si="230"/>
        <v>0</v>
      </c>
      <c r="BF758" t="b">
        <f t="shared" si="224"/>
        <v>0</v>
      </c>
      <c r="BM758" t="b">
        <f t="shared" si="228"/>
        <v>0</v>
      </c>
      <c r="BN758" t="b">
        <f t="shared" si="229"/>
        <v>0</v>
      </c>
    </row>
    <row r="759" spans="2:66" x14ac:dyDescent="0.55000000000000004">
      <c r="B759" s="163" t="s">
        <v>1633</v>
      </c>
      <c r="F759" s="156" t="s">
        <v>1634</v>
      </c>
      <c r="G759" s="83">
        <v>7.4</v>
      </c>
      <c r="H759" s="83" t="s">
        <v>1635</v>
      </c>
      <c r="I759" s="152" t="s">
        <v>39</v>
      </c>
      <c r="BC759" t="b">
        <f t="shared" si="222"/>
        <v>0</v>
      </c>
      <c r="BE759" t="b">
        <f t="shared" si="230"/>
        <v>0</v>
      </c>
      <c r="BF759" t="b">
        <f t="shared" si="224"/>
        <v>0</v>
      </c>
      <c r="BM759" t="b">
        <f t="shared" si="228"/>
        <v>0</v>
      </c>
      <c r="BN759" t="b">
        <f t="shared" si="229"/>
        <v>0</v>
      </c>
    </row>
    <row r="760" spans="2:66" x14ac:dyDescent="0.55000000000000004">
      <c r="B760" s="163"/>
      <c r="F760" s="156"/>
      <c r="G760" s="102">
        <v>7.1</v>
      </c>
      <c r="H760" s="83" t="s">
        <v>1636</v>
      </c>
      <c r="I760" s="152"/>
      <c r="BC760" t="b">
        <f t="shared" si="222"/>
        <v>0</v>
      </c>
      <c r="BE760" t="b">
        <f t="shared" si="230"/>
        <v>0</v>
      </c>
      <c r="BF760" t="b">
        <f t="shared" si="224"/>
        <v>0</v>
      </c>
      <c r="BM760" t="b">
        <f t="shared" si="228"/>
        <v>0</v>
      </c>
      <c r="BN760" t="b">
        <f t="shared" si="229"/>
        <v>0</v>
      </c>
    </row>
    <row r="761" spans="2:66" x14ac:dyDescent="0.55000000000000004">
      <c r="B761" s="163"/>
      <c r="F761" s="156"/>
      <c r="G761" s="102">
        <v>8.1</v>
      </c>
      <c r="H761" s="83" t="s">
        <v>1637</v>
      </c>
      <c r="I761" s="152"/>
      <c r="BC761" t="b">
        <f t="shared" si="222"/>
        <v>0</v>
      </c>
      <c r="BE761" t="b">
        <f t="shared" si="230"/>
        <v>0</v>
      </c>
      <c r="BF761" t="b">
        <f t="shared" si="224"/>
        <v>0</v>
      </c>
      <c r="BM761" t="b">
        <f t="shared" si="228"/>
        <v>0</v>
      </c>
      <c r="BN761" t="b">
        <f t="shared" si="229"/>
        <v>0</v>
      </c>
    </row>
    <row r="762" spans="2:66" x14ac:dyDescent="0.55000000000000004">
      <c r="B762" s="163"/>
      <c r="F762" s="156"/>
      <c r="G762" s="83">
        <v>10.5</v>
      </c>
      <c r="H762" s="83" t="s">
        <v>1638</v>
      </c>
      <c r="I762" s="152"/>
      <c r="BC762" t="b">
        <f t="shared" si="222"/>
        <v>0</v>
      </c>
      <c r="BE762" t="b">
        <f t="shared" si="230"/>
        <v>0</v>
      </c>
      <c r="BF762" t="b">
        <f t="shared" si="224"/>
        <v>0</v>
      </c>
      <c r="BM762" t="b">
        <f t="shared" si="228"/>
        <v>0</v>
      </c>
      <c r="BN762" t="b">
        <f t="shared" si="229"/>
        <v>0</v>
      </c>
    </row>
    <row r="763" spans="2:66" x14ac:dyDescent="0.55000000000000004">
      <c r="B763" s="163" t="s">
        <v>1639</v>
      </c>
      <c r="F763" s="156" t="s">
        <v>1640</v>
      </c>
      <c r="G763" s="83">
        <v>5.7</v>
      </c>
      <c r="H763" s="83" t="s">
        <v>1641</v>
      </c>
      <c r="I763" s="152" t="s">
        <v>34</v>
      </c>
      <c r="BC763" t="b">
        <f t="shared" si="222"/>
        <v>0</v>
      </c>
      <c r="BE763" t="b">
        <f t="shared" si="230"/>
        <v>0</v>
      </c>
      <c r="BF763" t="b">
        <f t="shared" si="224"/>
        <v>0</v>
      </c>
      <c r="BM763" t="b">
        <f t="shared" si="228"/>
        <v>0</v>
      </c>
      <c r="BN763" t="b">
        <f t="shared" si="229"/>
        <v>0</v>
      </c>
    </row>
    <row r="764" spans="2:66" x14ac:dyDescent="0.55000000000000004">
      <c r="B764" s="163"/>
      <c r="F764" s="156"/>
      <c r="G764" s="83">
        <v>7.1</v>
      </c>
      <c r="H764" s="83" t="s">
        <v>1642</v>
      </c>
      <c r="I764" s="152"/>
      <c r="J764" s="67" t="s">
        <v>1643</v>
      </c>
      <c r="BC764" t="b">
        <f t="shared" si="222"/>
        <v>0</v>
      </c>
      <c r="BE764" t="b">
        <f t="shared" si="230"/>
        <v>0</v>
      </c>
      <c r="BF764" t="b">
        <f t="shared" si="224"/>
        <v>0</v>
      </c>
      <c r="BM764" t="b">
        <f t="shared" si="228"/>
        <v>0</v>
      </c>
      <c r="BN764" t="b">
        <f t="shared" si="229"/>
        <v>0</v>
      </c>
    </row>
    <row r="765" spans="2:66" x14ac:dyDescent="0.55000000000000004">
      <c r="B765" s="163"/>
      <c r="F765" s="156"/>
      <c r="G765" s="83">
        <v>8.6999999999999993</v>
      </c>
      <c r="H765" s="83" t="s">
        <v>619</v>
      </c>
      <c r="I765" s="152"/>
      <c r="BC765" t="b">
        <f t="shared" si="222"/>
        <v>0</v>
      </c>
      <c r="BE765" t="b">
        <f t="shared" si="230"/>
        <v>0</v>
      </c>
      <c r="BF765" t="b">
        <f t="shared" si="224"/>
        <v>0</v>
      </c>
      <c r="BM765" t="b">
        <f t="shared" si="228"/>
        <v>0</v>
      </c>
      <c r="BN765" t="b">
        <f t="shared" si="229"/>
        <v>0</v>
      </c>
    </row>
    <row r="766" spans="2:66" x14ac:dyDescent="0.55000000000000004">
      <c r="B766" s="163"/>
      <c r="F766" s="156"/>
      <c r="G766" s="83">
        <v>10</v>
      </c>
      <c r="H766" s="83" t="s">
        <v>1644</v>
      </c>
      <c r="I766" s="152"/>
      <c r="BC766" t="b">
        <f t="shared" si="222"/>
        <v>0</v>
      </c>
      <c r="BE766" t="b">
        <f t="shared" si="230"/>
        <v>0</v>
      </c>
      <c r="BF766" t="b">
        <f t="shared" si="224"/>
        <v>0</v>
      </c>
      <c r="BM766" t="b">
        <f t="shared" si="228"/>
        <v>0</v>
      </c>
      <c r="BN766" t="b">
        <f t="shared" si="229"/>
        <v>0</v>
      </c>
    </row>
    <row r="767" spans="2:66" x14ac:dyDescent="0.55000000000000004">
      <c r="B767" s="163"/>
      <c r="F767" s="156"/>
      <c r="G767" s="83">
        <v>11.1</v>
      </c>
      <c r="H767" s="83" t="s">
        <v>1645</v>
      </c>
      <c r="I767" s="152"/>
      <c r="BC767" t="b">
        <f t="shared" si="222"/>
        <v>0</v>
      </c>
      <c r="BE767" t="b">
        <f t="shared" si="230"/>
        <v>0</v>
      </c>
      <c r="BF767" t="b">
        <f t="shared" si="224"/>
        <v>0</v>
      </c>
      <c r="BM767" t="b">
        <f t="shared" si="228"/>
        <v>0</v>
      </c>
      <c r="BN767" t="b">
        <f t="shared" si="229"/>
        <v>0</v>
      </c>
    </row>
    <row r="768" spans="2:66" x14ac:dyDescent="0.55000000000000004">
      <c r="B768" s="163"/>
      <c r="F768" s="156"/>
      <c r="G768" s="83">
        <v>11.5</v>
      </c>
      <c r="H768" s="83" t="s">
        <v>1074</v>
      </c>
      <c r="I768" s="152"/>
      <c r="BC768" t="b">
        <f t="shared" si="222"/>
        <v>0</v>
      </c>
      <c r="BE768" t="b">
        <f t="shared" si="230"/>
        <v>0</v>
      </c>
      <c r="BF768" t="b">
        <f t="shared" si="224"/>
        <v>0</v>
      </c>
      <c r="BM768" t="b">
        <f t="shared" si="228"/>
        <v>0</v>
      </c>
      <c r="BN768" t="b">
        <f t="shared" si="229"/>
        <v>0</v>
      </c>
    </row>
    <row r="769" spans="2:66" x14ac:dyDescent="0.55000000000000004">
      <c r="B769" s="163" t="s">
        <v>1646</v>
      </c>
      <c r="F769" s="156" t="s">
        <v>1647</v>
      </c>
      <c r="G769" s="83">
        <v>6</v>
      </c>
      <c r="H769" s="83" t="s">
        <v>1648</v>
      </c>
      <c r="I769" s="152" t="s">
        <v>39</v>
      </c>
      <c r="J769" s="67" t="s">
        <v>1258</v>
      </c>
      <c r="BC769" t="b">
        <f t="shared" si="222"/>
        <v>0</v>
      </c>
      <c r="BE769" t="b">
        <f t="shared" si="230"/>
        <v>0</v>
      </c>
      <c r="BF769" t="b">
        <f t="shared" si="224"/>
        <v>0</v>
      </c>
      <c r="BM769" t="b">
        <f t="shared" si="228"/>
        <v>0</v>
      </c>
      <c r="BN769" t="b">
        <f t="shared" si="229"/>
        <v>0</v>
      </c>
    </row>
    <row r="770" spans="2:66" x14ac:dyDescent="0.55000000000000004">
      <c r="B770" s="163"/>
      <c r="F770" s="156"/>
      <c r="G770" s="83">
        <v>7</v>
      </c>
      <c r="H770" s="83" t="s">
        <v>1649</v>
      </c>
      <c r="I770" s="152"/>
      <c r="BC770" t="b">
        <f t="shared" si="222"/>
        <v>0</v>
      </c>
      <c r="BE770" t="b">
        <f t="shared" si="230"/>
        <v>0</v>
      </c>
      <c r="BF770" t="b">
        <f t="shared" si="224"/>
        <v>0</v>
      </c>
      <c r="BM770" t="b">
        <f t="shared" si="228"/>
        <v>0</v>
      </c>
      <c r="BN770" t="b">
        <f t="shared" si="229"/>
        <v>0</v>
      </c>
    </row>
    <row r="771" spans="2:66" x14ac:dyDescent="0.55000000000000004">
      <c r="B771" s="163" t="s">
        <v>1650</v>
      </c>
      <c r="F771" s="156" t="s">
        <v>1651</v>
      </c>
      <c r="G771" s="102">
        <v>7.1</v>
      </c>
      <c r="H771" s="83" t="s">
        <v>540</v>
      </c>
      <c r="I771" s="152" t="s">
        <v>34</v>
      </c>
      <c r="BC771" t="b">
        <f t="shared" si="222"/>
        <v>0</v>
      </c>
      <c r="BE771" t="b">
        <f t="shared" si="230"/>
        <v>0</v>
      </c>
      <c r="BF771" t="b">
        <f t="shared" si="224"/>
        <v>0</v>
      </c>
      <c r="BM771" t="b">
        <f t="shared" si="228"/>
        <v>0</v>
      </c>
      <c r="BN771" t="b">
        <f t="shared" si="229"/>
        <v>0</v>
      </c>
    </row>
    <row r="772" spans="2:66" x14ac:dyDescent="0.55000000000000004">
      <c r="B772" s="163"/>
      <c r="F772" s="156"/>
      <c r="G772" s="102">
        <v>9.1</v>
      </c>
      <c r="H772" s="83" t="s">
        <v>1652</v>
      </c>
      <c r="I772" s="152"/>
      <c r="BC772" t="b">
        <f t="shared" si="222"/>
        <v>0</v>
      </c>
      <c r="BE772" t="b">
        <f t="shared" si="230"/>
        <v>0</v>
      </c>
      <c r="BF772" t="b">
        <f t="shared" si="224"/>
        <v>0</v>
      </c>
      <c r="BM772" t="b">
        <f t="shared" si="228"/>
        <v>0</v>
      </c>
      <c r="BN772" t="b">
        <f t="shared" si="229"/>
        <v>0</v>
      </c>
    </row>
    <row r="773" spans="2:66" x14ac:dyDescent="0.55000000000000004">
      <c r="B773" s="163"/>
      <c r="F773" s="156"/>
      <c r="G773" s="83">
        <v>11.5</v>
      </c>
      <c r="H773" s="83" t="s">
        <v>1185</v>
      </c>
      <c r="I773" s="152"/>
      <c r="BC773" t="b">
        <f t="shared" si="222"/>
        <v>0</v>
      </c>
      <c r="BE773" t="b">
        <f t="shared" si="230"/>
        <v>0</v>
      </c>
      <c r="BF773" t="b">
        <f t="shared" si="224"/>
        <v>0</v>
      </c>
      <c r="BM773" t="b">
        <f t="shared" si="228"/>
        <v>0</v>
      </c>
      <c r="BN773" t="b">
        <f t="shared" si="229"/>
        <v>0</v>
      </c>
    </row>
    <row r="774" spans="2:66" x14ac:dyDescent="0.55000000000000004">
      <c r="B774" t="s">
        <v>1653</v>
      </c>
      <c r="F774" s="102" t="s">
        <v>1654</v>
      </c>
      <c r="G774" s="83">
        <v>11.11</v>
      </c>
      <c r="H774" s="83" t="s">
        <v>1452</v>
      </c>
      <c r="I774" s="83" t="s">
        <v>39</v>
      </c>
      <c r="BC774" t="b">
        <f t="shared" ref="BC774:BC832" si="232">IF(OR(M774="M-65", M774="65-M"), V774, IF(OR(N774="M-65", N774="65-M"), W774, IF(OR(O774="M-65", O774="65-M"), X774, IF(OR(P774="M-65", P774="65-M"), Y774, IF(OR(Q774="M-65", Q774="65-M"), Z774, IF(OR(R774="M-65", R774="65-M"), AA774, IF(OR(S774="M-65", S774="65-M"), AB774, IF(OR(T774="M-65", T774="65-M"), AC774, IF(OR(U774="M-65", U774="65-M"), AD774)))))))))</f>
        <v>0</v>
      </c>
      <c r="BE774" t="b">
        <f t="shared" si="230"/>
        <v>0</v>
      </c>
      <c r="BF774" t="b">
        <f t="shared" ref="BF774:BF825" si="233">IF(OR(M774="M-74", M774="74-M"), V774, IF(OR(N774="M-74", N774="74-M"), W774, IF(OR(O774="M-74", O774="74-M"), X774, IF(OR(P774="M-74", P774="74-M"), Y774, IF(OR(Q774="M-74", Q774="74-M"), Z774, IF(OR(R774="M-74", R774="74-M"), AA774, IF(OR(S774="M-74", S774="74-M"), AB774, IF(OR(T774="M-74", T774="74-M"), AC774, IF(OR(U774="M-74", U774="74-M"), AD774)))))))))</f>
        <v>0</v>
      </c>
      <c r="BM774" t="b">
        <f t="shared" ref="BM774:BM806" si="234">IF(OR(M774="M-85", M774="85-M"), V774, IF(OR(N774="M-85", N774="85-M"), W774, IF(OR(O774="M-85", O774="85-M"), X774, IF(OR(P774="M-85", P774="85-M"), Y774, IF(OR(Q774="M-85", Q774="85-M"), Z774, IF(OR(R774="M-85", R774="85-M"), AA774, IF(OR(S774="M-85", S774="85-M"), AB774, IF(OR(T774="M-85", T774="85-M"), AC774, IF(OR(U774="M-85", U774="85-M"), AD774)))))))))</f>
        <v>0</v>
      </c>
      <c r="BN774" t="b">
        <f t="shared" ref="BN774:BN831" si="235">IF(OR(M774="D-85", M774="85-D"), V774, IF(OR(N774="D-85", N774="85-D"), W774, IF(OR(O774="D-85", O774="85-D"), X774, IF(OR(P774="D-85", P774="85-D"), Y774, IF(OR(Q774="D-85", Q774="85-D"), Z774, IF(OR(R774="D-85", R774="85-D"), AA774, IF(OR(S774="D-85", S774="85-D"), AB774, IF(OR(T774="D-85", T774="85-D"), AC774, IF(OR(U774="D-85", U774="85-D"), AD774)))))))))</f>
        <v>0</v>
      </c>
    </row>
    <row r="775" spans="2:66" x14ac:dyDescent="0.55000000000000004">
      <c r="B775" s="163" t="s">
        <v>1655</v>
      </c>
      <c r="F775" s="156" t="s">
        <v>1656</v>
      </c>
      <c r="G775" s="83">
        <v>13.5</v>
      </c>
      <c r="H775" s="83" t="s">
        <v>1657</v>
      </c>
      <c r="I775" s="152" t="s">
        <v>475</v>
      </c>
      <c r="J775" t="s">
        <v>1658</v>
      </c>
      <c r="BC775" t="b">
        <f t="shared" si="232"/>
        <v>0</v>
      </c>
      <c r="BE775" t="b">
        <f t="shared" si="230"/>
        <v>0</v>
      </c>
      <c r="BF775" t="b">
        <f t="shared" si="233"/>
        <v>0</v>
      </c>
      <c r="BM775" t="b">
        <f t="shared" si="234"/>
        <v>0</v>
      </c>
      <c r="BN775" t="b">
        <f t="shared" si="235"/>
        <v>0</v>
      </c>
    </row>
    <row r="776" spans="2:66" x14ac:dyDescent="0.55000000000000004">
      <c r="B776" s="163"/>
      <c r="F776" s="156"/>
      <c r="G776" s="102">
        <v>13.1</v>
      </c>
      <c r="H776" s="83" t="s">
        <v>1659</v>
      </c>
      <c r="I776" s="152"/>
      <c r="BC776" t="b">
        <f t="shared" si="232"/>
        <v>0</v>
      </c>
      <c r="BE776" t="b">
        <f t="shared" si="230"/>
        <v>0</v>
      </c>
      <c r="BF776" t="b">
        <f t="shared" si="233"/>
        <v>0</v>
      </c>
      <c r="BM776" t="b">
        <f t="shared" si="234"/>
        <v>0</v>
      </c>
      <c r="BN776" t="b">
        <f t="shared" si="235"/>
        <v>0</v>
      </c>
    </row>
    <row r="777" spans="2:66" x14ac:dyDescent="0.55000000000000004">
      <c r="B777" s="163" t="s">
        <v>1660</v>
      </c>
      <c r="F777" s="156" t="s">
        <v>1661</v>
      </c>
      <c r="G777" s="83">
        <v>7.8</v>
      </c>
      <c r="H777" s="83" t="s">
        <v>1591</v>
      </c>
      <c r="I777" s="152" t="s">
        <v>39</v>
      </c>
      <c r="BC777" t="b">
        <f t="shared" si="232"/>
        <v>0</v>
      </c>
      <c r="BE777" t="b">
        <f t="shared" si="230"/>
        <v>0</v>
      </c>
      <c r="BF777" t="b">
        <f t="shared" si="233"/>
        <v>0</v>
      </c>
      <c r="BM777" t="b">
        <f t="shared" si="234"/>
        <v>0</v>
      </c>
      <c r="BN777" t="b">
        <f t="shared" si="235"/>
        <v>0</v>
      </c>
    </row>
    <row r="778" spans="2:66" x14ac:dyDescent="0.55000000000000004">
      <c r="B778" s="163"/>
      <c r="F778" s="156"/>
      <c r="G778" s="83">
        <v>8.6999999999999993</v>
      </c>
      <c r="H778" s="83" t="s">
        <v>1662</v>
      </c>
      <c r="I778" s="152"/>
      <c r="J778" s="67" t="s">
        <v>113</v>
      </c>
      <c r="BC778" t="b">
        <f t="shared" si="232"/>
        <v>0</v>
      </c>
      <c r="BE778" t="b">
        <f t="shared" si="230"/>
        <v>0</v>
      </c>
      <c r="BF778" t="b">
        <f t="shared" si="233"/>
        <v>0</v>
      </c>
      <c r="BM778" t="b">
        <f t="shared" si="234"/>
        <v>0</v>
      </c>
      <c r="BN778" t="b">
        <f t="shared" si="235"/>
        <v>0</v>
      </c>
    </row>
    <row r="779" spans="2:66" x14ac:dyDescent="0.55000000000000004">
      <c r="B779" s="163" t="s">
        <v>1663</v>
      </c>
      <c r="F779" s="156" t="s">
        <v>1664</v>
      </c>
      <c r="G779" s="83">
        <v>5.0999999999999996</v>
      </c>
      <c r="H779" s="83" t="s">
        <v>1665</v>
      </c>
      <c r="I779" s="152" t="s">
        <v>34</v>
      </c>
      <c r="BC779" t="b">
        <f t="shared" si="232"/>
        <v>0</v>
      </c>
      <c r="BE779" t="b">
        <f t="shared" si="230"/>
        <v>0</v>
      </c>
      <c r="BF779" t="b">
        <f t="shared" si="233"/>
        <v>0</v>
      </c>
      <c r="BM779" t="b">
        <f t="shared" si="234"/>
        <v>0</v>
      </c>
      <c r="BN779" t="b">
        <f t="shared" si="235"/>
        <v>0</v>
      </c>
    </row>
    <row r="780" spans="2:66" x14ac:dyDescent="0.55000000000000004">
      <c r="B780" s="163"/>
      <c r="F780" s="156"/>
      <c r="G780" s="83">
        <v>7.4</v>
      </c>
      <c r="H780" s="83" t="s">
        <v>1666</v>
      </c>
      <c r="I780" s="152"/>
      <c r="BC780" t="b">
        <f t="shared" si="232"/>
        <v>0</v>
      </c>
      <c r="BE780" t="b">
        <f t="shared" si="230"/>
        <v>0</v>
      </c>
      <c r="BF780" t="b">
        <f t="shared" si="233"/>
        <v>0</v>
      </c>
      <c r="BM780" t="b">
        <f t="shared" si="234"/>
        <v>0</v>
      </c>
      <c r="BN780" t="b">
        <f t="shared" si="235"/>
        <v>0</v>
      </c>
    </row>
    <row r="781" spans="2:66" x14ac:dyDescent="0.55000000000000004">
      <c r="B781" s="163" t="s">
        <v>1667</v>
      </c>
      <c r="F781" s="156" t="s">
        <v>779</v>
      </c>
      <c r="G781" s="83">
        <v>5.0999999999999996</v>
      </c>
      <c r="H781" s="83" t="s">
        <v>607</v>
      </c>
      <c r="I781" s="152" t="s">
        <v>34</v>
      </c>
      <c r="BC781" t="b">
        <f t="shared" si="232"/>
        <v>0</v>
      </c>
      <c r="BE781" t="b">
        <f t="shared" si="230"/>
        <v>0</v>
      </c>
      <c r="BF781" t="b">
        <f t="shared" si="233"/>
        <v>0</v>
      </c>
      <c r="BM781" t="b">
        <f t="shared" si="234"/>
        <v>0</v>
      </c>
      <c r="BN781" t="b">
        <f t="shared" si="235"/>
        <v>0</v>
      </c>
    </row>
    <row r="782" spans="2:66" x14ac:dyDescent="0.55000000000000004">
      <c r="B782" s="163"/>
      <c r="F782" s="156"/>
      <c r="G782" s="102">
        <v>5.0999999999999996</v>
      </c>
      <c r="H782" s="83" t="s">
        <v>507</v>
      </c>
      <c r="I782" s="152"/>
      <c r="J782" s="67" t="s">
        <v>1258</v>
      </c>
      <c r="BC782" t="b">
        <f t="shared" si="232"/>
        <v>0</v>
      </c>
      <c r="BE782" t="b">
        <f t="shared" si="230"/>
        <v>0</v>
      </c>
      <c r="BF782" t="b">
        <f t="shared" si="233"/>
        <v>0</v>
      </c>
      <c r="BM782" t="b">
        <f t="shared" si="234"/>
        <v>0</v>
      </c>
      <c r="BN782" t="b">
        <f t="shared" si="235"/>
        <v>0</v>
      </c>
    </row>
    <row r="783" spans="2:66" x14ac:dyDescent="0.55000000000000004">
      <c r="B783" s="163"/>
      <c r="F783" s="156"/>
      <c r="G783" s="83">
        <v>6.2</v>
      </c>
      <c r="H783" s="83" t="s">
        <v>1668</v>
      </c>
      <c r="I783" s="152"/>
      <c r="J783" s="67" t="s">
        <v>1258</v>
      </c>
      <c r="BC783" t="b">
        <f t="shared" si="232"/>
        <v>0</v>
      </c>
      <c r="BE783" t="b">
        <f t="shared" si="230"/>
        <v>0</v>
      </c>
      <c r="BF783" t="b">
        <f t="shared" si="233"/>
        <v>0</v>
      </c>
      <c r="BM783" t="b">
        <f t="shared" si="234"/>
        <v>0</v>
      </c>
      <c r="BN783" t="b">
        <f t="shared" si="235"/>
        <v>0</v>
      </c>
    </row>
    <row r="784" spans="2:66" x14ac:dyDescent="0.55000000000000004">
      <c r="B784" s="163"/>
      <c r="F784" s="156"/>
      <c r="G784" s="83">
        <v>7.2</v>
      </c>
      <c r="H784" s="83" t="s">
        <v>621</v>
      </c>
      <c r="I784" s="152"/>
      <c r="J784" s="67" t="s">
        <v>1258</v>
      </c>
      <c r="BC784" t="b">
        <f t="shared" si="232"/>
        <v>0</v>
      </c>
      <c r="BE784" t="b">
        <f t="shared" si="230"/>
        <v>0</v>
      </c>
      <c r="BF784" t="b">
        <f t="shared" si="233"/>
        <v>0</v>
      </c>
      <c r="BM784" t="b">
        <f t="shared" si="234"/>
        <v>0</v>
      </c>
      <c r="BN784" t="b">
        <f t="shared" si="235"/>
        <v>0</v>
      </c>
    </row>
    <row r="785" spans="2:66" x14ac:dyDescent="0.55000000000000004">
      <c r="B785" s="163"/>
      <c r="F785" s="156"/>
      <c r="G785" s="83">
        <v>7.9</v>
      </c>
      <c r="H785" s="83" t="s">
        <v>721</v>
      </c>
      <c r="I785" s="152"/>
      <c r="BC785" t="b">
        <f t="shared" si="232"/>
        <v>0</v>
      </c>
      <c r="BE785" t="b">
        <f t="shared" si="230"/>
        <v>0</v>
      </c>
      <c r="BF785" t="b">
        <f t="shared" si="233"/>
        <v>0</v>
      </c>
      <c r="BM785" t="b">
        <f t="shared" si="234"/>
        <v>0</v>
      </c>
      <c r="BN785" t="b">
        <f t="shared" si="235"/>
        <v>0</v>
      </c>
    </row>
    <row r="786" spans="2:66" x14ac:dyDescent="0.55000000000000004">
      <c r="B786" s="163"/>
      <c r="F786" s="156"/>
      <c r="G786" s="83">
        <v>8.3000000000000007</v>
      </c>
      <c r="H786" s="83" t="s">
        <v>1669</v>
      </c>
      <c r="I786" s="152"/>
      <c r="BC786" t="b">
        <f t="shared" si="232"/>
        <v>0</v>
      </c>
      <c r="BE786" t="b">
        <f t="shared" si="230"/>
        <v>0</v>
      </c>
      <c r="BF786" t="b">
        <f t="shared" si="233"/>
        <v>0</v>
      </c>
      <c r="BM786" t="b">
        <f t="shared" si="234"/>
        <v>0</v>
      </c>
      <c r="BN786" t="b">
        <f t="shared" si="235"/>
        <v>0</v>
      </c>
    </row>
    <row r="787" spans="2:66" x14ac:dyDescent="0.55000000000000004">
      <c r="B787" s="163"/>
      <c r="F787" s="156"/>
      <c r="G787" s="83">
        <v>9.4</v>
      </c>
      <c r="H787" s="83" t="s">
        <v>1571</v>
      </c>
      <c r="I787" s="152"/>
      <c r="BC787" t="b">
        <f t="shared" si="232"/>
        <v>0</v>
      </c>
      <c r="BE787" t="b">
        <f t="shared" si="230"/>
        <v>0</v>
      </c>
      <c r="BF787" t="b">
        <f t="shared" si="233"/>
        <v>0</v>
      </c>
      <c r="BM787" t="b">
        <f t="shared" si="234"/>
        <v>0</v>
      </c>
      <c r="BN787" t="b">
        <f t="shared" si="235"/>
        <v>0</v>
      </c>
    </row>
    <row r="788" spans="2:66" x14ac:dyDescent="0.55000000000000004">
      <c r="B788" s="163" t="s">
        <v>1670</v>
      </c>
      <c r="F788" s="156" t="s">
        <v>1671</v>
      </c>
      <c r="G788" s="83">
        <v>10.3</v>
      </c>
      <c r="H788" s="83" t="s">
        <v>345</v>
      </c>
      <c r="I788" s="152" t="s">
        <v>34</v>
      </c>
      <c r="BC788" t="b">
        <f t="shared" si="232"/>
        <v>0</v>
      </c>
      <c r="BE788" t="b">
        <f t="shared" si="230"/>
        <v>0</v>
      </c>
      <c r="BF788" t="b">
        <f t="shared" si="233"/>
        <v>0</v>
      </c>
      <c r="BM788" t="b">
        <f t="shared" si="234"/>
        <v>0</v>
      </c>
      <c r="BN788" t="b">
        <f t="shared" si="235"/>
        <v>0</v>
      </c>
    </row>
    <row r="789" spans="2:66" x14ac:dyDescent="0.55000000000000004">
      <c r="B789" s="163"/>
      <c r="F789" s="156"/>
      <c r="G789" s="83">
        <v>10.7</v>
      </c>
      <c r="H789" s="83" t="s">
        <v>1672</v>
      </c>
      <c r="I789" s="152"/>
      <c r="BC789" t="b">
        <f t="shared" si="232"/>
        <v>0</v>
      </c>
      <c r="BE789" t="b">
        <f t="shared" si="230"/>
        <v>0</v>
      </c>
      <c r="BF789" t="b">
        <f t="shared" si="233"/>
        <v>0</v>
      </c>
      <c r="BM789" t="b">
        <f t="shared" si="234"/>
        <v>0</v>
      </c>
      <c r="BN789" t="b">
        <f t="shared" si="235"/>
        <v>0</v>
      </c>
    </row>
    <row r="790" spans="2:66" x14ac:dyDescent="0.55000000000000004">
      <c r="B790" s="163"/>
      <c r="F790" s="156"/>
      <c r="G790" s="83">
        <v>11.6</v>
      </c>
      <c r="H790" s="83" t="s">
        <v>1030</v>
      </c>
      <c r="I790" s="152"/>
      <c r="BC790" t="b">
        <f t="shared" si="232"/>
        <v>0</v>
      </c>
      <c r="BE790" t="b">
        <f t="shared" ref="BE790:BE795" si="236">IF(OR(M790="D-73", M790="73-D"), V790, IF(OR(N790="D-73", N790="73-D"), W790, IF(OR(O790="D-73", O790="73-D"), X790, IF(OR(P790="D-73", P790="73-D"), Y790, IF(OR(Q790="D-73", Q790="73-D"), Z790, IF(OR(R790="D-73", R790="73-D"), AA790, IF(OR(S790="D-73", S790="73-D"), AB790, IF(OR(T790="D-73", T790="73-D"), AC790, IF(OR(U790="D-73", U790="73-D"), AD790)))))))))</f>
        <v>0</v>
      </c>
      <c r="BF790" t="b">
        <f t="shared" si="233"/>
        <v>0</v>
      </c>
      <c r="BM790" t="b">
        <f t="shared" si="234"/>
        <v>0</v>
      </c>
      <c r="BN790" t="b">
        <f t="shared" si="235"/>
        <v>0</v>
      </c>
    </row>
    <row r="791" spans="2:66" x14ac:dyDescent="0.55000000000000004">
      <c r="B791" s="36" t="s">
        <v>1673</v>
      </c>
      <c r="C791" s="36"/>
      <c r="D791" s="36"/>
      <c r="E791" s="36"/>
      <c r="F791" s="103" t="s">
        <v>1674</v>
      </c>
      <c r="G791" s="83">
        <v>5.1100000000000003</v>
      </c>
      <c r="H791" s="83" t="s">
        <v>1675</v>
      </c>
      <c r="I791" s="83" t="s">
        <v>34</v>
      </c>
      <c r="BC791" t="b">
        <f t="shared" si="232"/>
        <v>0</v>
      </c>
      <c r="BE791" t="b">
        <f t="shared" si="236"/>
        <v>0</v>
      </c>
      <c r="BF791" t="b">
        <f t="shared" si="233"/>
        <v>0</v>
      </c>
      <c r="BM791" t="b">
        <f t="shared" si="234"/>
        <v>0</v>
      </c>
      <c r="BN791" t="b">
        <f t="shared" si="235"/>
        <v>0</v>
      </c>
    </row>
    <row r="792" spans="2:66" x14ac:dyDescent="0.55000000000000004">
      <c r="B792" t="s">
        <v>1676</v>
      </c>
      <c r="F792" s="102" t="s">
        <v>1275</v>
      </c>
      <c r="G792" s="83">
        <v>7.1</v>
      </c>
      <c r="H792" s="83" t="s">
        <v>575</v>
      </c>
      <c r="I792" s="83" t="s">
        <v>39</v>
      </c>
      <c r="BC792" t="b">
        <f t="shared" si="232"/>
        <v>0</v>
      </c>
      <c r="BE792" t="b">
        <f t="shared" si="236"/>
        <v>0</v>
      </c>
      <c r="BF792" t="b">
        <f t="shared" si="233"/>
        <v>0</v>
      </c>
      <c r="BM792" t="b">
        <f t="shared" si="234"/>
        <v>0</v>
      </c>
      <c r="BN792" t="b">
        <f t="shared" si="235"/>
        <v>0</v>
      </c>
    </row>
    <row r="793" spans="2:66" x14ac:dyDescent="0.55000000000000004">
      <c r="B793" s="163" t="s">
        <v>1677</v>
      </c>
      <c r="F793" s="156" t="s">
        <v>1678</v>
      </c>
      <c r="G793" s="83">
        <v>7.6</v>
      </c>
      <c r="H793" s="83" t="s">
        <v>1528</v>
      </c>
      <c r="I793" s="152" t="s">
        <v>39</v>
      </c>
      <c r="J793" s="67" t="s">
        <v>113</v>
      </c>
      <c r="BC793" t="b">
        <f t="shared" si="232"/>
        <v>0</v>
      </c>
      <c r="BE793" t="b">
        <f t="shared" si="236"/>
        <v>0</v>
      </c>
      <c r="BF793" t="b">
        <f t="shared" si="233"/>
        <v>0</v>
      </c>
      <c r="BM793" t="b">
        <f t="shared" si="234"/>
        <v>0</v>
      </c>
      <c r="BN793" t="b">
        <f t="shared" si="235"/>
        <v>0</v>
      </c>
    </row>
    <row r="794" spans="2:66" x14ac:dyDescent="0.55000000000000004">
      <c r="B794" s="163"/>
      <c r="F794" s="156"/>
      <c r="G794" s="83">
        <v>8.1</v>
      </c>
      <c r="H794" s="83" t="s">
        <v>1679</v>
      </c>
      <c r="I794" s="152"/>
      <c r="J794" s="67" t="s">
        <v>113</v>
      </c>
      <c r="BC794" t="b">
        <f t="shared" si="232"/>
        <v>0</v>
      </c>
      <c r="BE794" t="b">
        <f t="shared" si="236"/>
        <v>0</v>
      </c>
      <c r="BF794" t="b">
        <f t="shared" si="233"/>
        <v>0</v>
      </c>
      <c r="BM794" t="b">
        <f t="shared" si="234"/>
        <v>0</v>
      </c>
      <c r="BN794" t="b">
        <f t="shared" si="235"/>
        <v>0</v>
      </c>
    </row>
    <row r="795" spans="2:66" x14ac:dyDescent="0.55000000000000004">
      <c r="B795" s="163"/>
      <c r="F795" s="156"/>
      <c r="G795" s="83">
        <v>8.4</v>
      </c>
      <c r="H795" s="83" t="s">
        <v>1680</v>
      </c>
      <c r="I795" s="152"/>
      <c r="J795" s="67" t="s">
        <v>113</v>
      </c>
      <c r="BC795" t="b">
        <f t="shared" si="232"/>
        <v>0</v>
      </c>
      <c r="BE795" t="b">
        <f t="shared" si="236"/>
        <v>0</v>
      </c>
      <c r="BF795" t="b">
        <f t="shared" si="233"/>
        <v>0</v>
      </c>
      <c r="BM795" t="b">
        <f t="shared" si="234"/>
        <v>0</v>
      </c>
      <c r="BN795" t="b">
        <f t="shared" si="235"/>
        <v>0</v>
      </c>
    </row>
    <row r="796" spans="2:66" x14ac:dyDescent="0.55000000000000004">
      <c r="B796" s="163"/>
      <c r="F796" s="156"/>
      <c r="G796" s="83">
        <v>9.1</v>
      </c>
      <c r="H796" s="83" t="s">
        <v>1681</v>
      </c>
      <c r="I796" s="152"/>
      <c r="J796" s="67" t="s">
        <v>113</v>
      </c>
      <c r="BC796" t="b">
        <f t="shared" si="232"/>
        <v>0</v>
      </c>
      <c r="BF796" t="b">
        <f t="shared" si="233"/>
        <v>0</v>
      </c>
      <c r="BM796" t="b">
        <f t="shared" si="234"/>
        <v>0</v>
      </c>
      <c r="BN796" t="b">
        <f t="shared" si="235"/>
        <v>0</v>
      </c>
    </row>
    <row r="797" spans="2:66" x14ac:dyDescent="0.55000000000000004">
      <c r="B797" s="163" t="s">
        <v>1682</v>
      </c>
      <c r="F797" s="156" t="s">
        <v>1683</v>
      </c>
      <c r="G797" s="83">
        <v>4.7</v>
      </c>
      <c r="H797" s="83" t="s">
        <v>772</v>
      </c>
      <c r="I797" s="152" t="s">
        <v>34</v>
      </c>
      <c r="BC797" t="b">
        <f t="shared" si="232"/>
        <v>0</v>
      </c>
      <c r="BF797" t="b">
        <f t="shared" si="233"/>
        <v>0</v>
      </c>
      <c r="BM797" t="b">
        <f t="shared" si="234"/>
        <v>0</v>
      </c>
      <c r="BN797" t="b">
        <f t="shared" si="235"/>
        <v>0</v>
      </c>
    </row>
    <row r="798" spans="2:66" x14ac:dyDescent="0.55000000000000004">
      <c r="B798" s="163"/>
      <c r="F798" s="156"/>
      <c r="G798" s="83">
        <v>5.6</v>
      </c>
      <c r="H798" s="83" t="s">
        <v>1684</v>
      </c>
      <c r="I798" s="152"/>
      <c r="BC798" t="b">
        <f t="shared" si="232"/>
        <v>0</v>
      </c>
      <c r="BF798" t="b">
        <f t="shared" si="233"/>
        <v>0</v>
      </c>
      <c r="BM798" t="b">
        <f t="shared" si="234"/>
        <v>0</v>
      </c>
      <c r="BN798" t="b">
        <f t="shared" si="235"/>
        <v>0</v>
      </c>
    </row>
    <row r="799" spans="2:66" x14ac:dyDescent="0.55000000000000004">
      <c r="B799" s="163" t="s">
        <v>1685</v>
      </c>
      <c r="F799" s="156" t="s">
        <v>1686</v>
      </c>
      <c r="G799" s="83">
        <v>10.5</v>
      </c>
      <c r="H799" s="83" t="s">
        <v>1687</v>
      </c>
      <c r="I799" s="152" t="s">
        <v>34</v>
      </c>
      <c r="BC799" t="b">
        <f t="shared" si="232"/>
        <v>0</v>
      </c>
      <c r="BF799" t="b">
        <f t="shared" si="233"/>
        <v>0</v>
      </c>
      <c r="BM799" t="b">
        <f t="shared" si="234"/>
        <v>0</v>
      </c>
      <c r="BN799" t="b">
        <f t="shared" si="235"/>
        <v>0</v>
      </c>
    </row>
    <row r="800" spans="2:66" x14ac:dyDescent="0.55000000000000004">
      <c r="B800" s="163"/>
      <c r="F800" s="156"/>
      <c r="G800" s="83">
        <v>11</v>
      </c>
      <c r="H800" s="83" t="s">
        <v>1688</v>
      </c>
      <c r="I800" s="152"/>
      <c r="BC800" t="b">
        <f t="shared" si="232"/>
        <v>0</v>
      </c>
      <c r="BF800" t="b">
        <f t="shared" si="233"/>
        <v>0</v>
      </c>
      <c r="BM800" t="b">
        <f t="shared" si="234"/>
        <v>0</v>
      </c>
      <c r="BN800" t="b">
        <f t="shared" si="235"/>
        <v>0</v>
      </c>
    </row>
    <row r="801" spans="2:66" x14ac:dyDescent="0.55000000000000004">
      <c r="B801" s="163"/>
      <c r="F801" s="156"/>
      <c r="G801" s="83">
        <v>11.8</v>
      </c>
      <c r="H801" s="83" t="s">
        <v>1689</v>
      </c>
      <c r="I801" s="152"/>
      <c r="BC801" t="b">
        <f t="shared" si="232"/>
        <v>0</v>
      </c>
      <c r="BF801" t="b">
        <f t="shared" si="233"/>
        <v>0</v>
      </c>
      <c r="BM801" t="b">
        <f t="shared" si="234"/>
        <v>0</v>
      </c>
      <c r="BN801" t="b">
        <f t="shared" si="235"/>
        <v>0</v>
      </c>
    </row>
    <row r="802" spans="2:66" x14ac:dyDescent="0.55000000000000004">
      <c r="B802" s="163"/>
      <c r="F802" s="156"/>
      <c r="G802" s="83">
        <v>11.11</v>
      </c>
      <c r="H802" s="83" t="s">
        <v>597</v>
      </c>
      <c r="I802" s="152"/>
      <c r="BC802" t="b">
        <f t="shared" si="232"/>
        <v>0</v>
      </c>
      <c r="BF802" t="b">
        <f t="shared" si="233"/>
        <v>0</v>
      </c>
      <c r="BM802" t="b">
        <f t="shared" si="234"/>
        <v>0</v>
      </c>
      <c r="BN802" t="b">
        <f t="shared" si="235"/>
        <v>0</v>
      </c>
    </row>
    <row r="803" spans="2:66" x14ac:dyDescent="0.55000000000000004">
      <c r="B803" s="163" t="s">
        <v>1690</v>
      </c>
      <c r="F803" s="156" t="s">
        <v>1691</v>
      </c>
      <c r="G803" s="83">
        <v>5.8</v>
      </c>
      <c r="H803" s="83" t="s">
        <v>1692</v>
      </c>
      <c r="I803" s="152" t="s">
        <v>34</v>
      </c>
      <c r="BC803" t="b">
        <f t="shared" si="232"/>
        <v>0</v>
      </c>
      <c r="BF803" t="b">
        <f t="shared" si="233"/>
        <v>0</v>
      </c>
      <c r="BM803" t="b">
        <f t="shared" si="234"/>
        <v>0</v>
      </c>
      <c r="BN803" t="b">
        <f t="shared" si="235"/>
        <v>0</v>
      </c>
    </row>
    <row r="804" spans="2:66" x14ac:dyDescent="0.55000000000000004">
      <c r="B804" s="163"/>
      <c r="F804" s="156"/>
      <c r="G804" s="83">
        <v>6.5</v>
      </c>
      <c r="H804" s="83" t="s">
        <v>1693</v>
      </c>
      <c r="I804" s="152"/>
      <c r="BC804" t="b">
        <f t="shared" si="232"/>
        <v>0</v>
      </c>
      <c r="BF804" t="b">
        <f t="shared" si="233"/>
        <v>0</v>
      </c>
      <c r="BM804" t="b">
        <f t="shared" si="234"/>
        <v>0</v>
      </c>
      <c r="BN804" t="b">
        <f t="shared" si="235"/>
        <v>0</v>
      </c>
    </row>
    <row r="805" spans="2:66" x14ac:dyDescent="0.55000000000000004">
      <c r="B805" s="163" t="s">
        <v>1694</v>
      </c>
      <c r="F805" s="156" t="s">
        <v>1695</v>
      </c>
      <c r="G805" s="83">
        <v>6.5</v>
      </c>
      <c r="H805" s="83" t="s">
        <v>678</v>
      </c>
      <c r="I805" s="152" t="s">
        <v>34</v>
      </c>
      <c r="J805" s="67" t="s">
        <v>113</v>
      </c>
      <c r="BC805" t="b">
        <f t="shared" si="232"/>
        <v>0</v>
      </c>
      <c r="BF805" t="b">
        <f t="shared" si="233"/>
        <v>0</v>
      </c>
      <c r="BM805" t="b">
        <f t="shared" si="234"/>
        <v>0</v>
      </c>
      <c r="BN805" t="b">
        <f t="shared" si="235"/>
        <v>0</v>
      </c>
    </row>
    <row r="806" spans="2:66" x14ac:dyDescent="0.55000000000000004">
      <c r="B806" s="163"/>
      <c r="F806" s="156"/>
      <c r="G806" s="83">
        <v>6.6</v>
      </c>
      <c r="H806" s="83" t="s">
        <v>1090</v>
      </c>
      <c r="I806" s="152"/>
      <c r="J806" s="67" t="s">
        <v>1258</v>
      </c>
      <c r="BC806" t="b">
        <f t="shared" si="232"/>
        <v>0</v>
      </c>
      <c r="BF806" t="b">
        <f t="shared" si="233"/>
        <v>0</v>
      </c>
      <c r="BM806" t="b">
        <f t="shared" si="234"/>
        <v>0</v>
      </c>
      <c r="BN806" t="b">
        <f t="shared" si="235"/>
        <v>0</v>
      </c>
    </row>
    <row r="807" spans="2:66" x14ac:dyDescent="0.55000000000000004">
      <c r="B807" s="163"/>
      <c r="F807" s="156"/>
      <c r="G807" s="83">
        <v>6.6</v>
      </c>
      <c r="H807" s="83" t="s">
        <v>1696</v>
      </c>
      <c r="I807" s="152"/>
      <c r="J807" s="67" t="s">
        <v>113</v>
      </c>
      <c r="BC807" t="b">
        <f t="shared" si="232"/>
        <v>0</v>
      </c>
      <c r="BF807" t="b">
        <f t="shared" si="233"/>
        <v>0</v>
      </c>
      <c r="BN807" t="b">
        <f t="shared" si="235"/>
        <v>0</v>
      </c>
    </row>
    <row r="808" spans="2:66" x14ac:dyDescent="0.55000000000000004">
      <c r="B808" s="36" t="s">
        <v>1697</v>
      </c>
      <c r="C808" s="36"/>
      <c r="D808" s="36"/>
      <c r="E808" s="36"/>
      <c r="F808" s="103" t="s">
        <v>1698</v>
      </c>
      <c r="G808" s="83">
        <v>6.1</v>
      </c>
      <c r="H808" s="83" t="s">
        <v>1202</v>
      </c>
      <c r="I808" s="83" t="s">
        <v>39</v>
      </c>
      <c r="BC808" t="b">
        <f t="shared" si="232"/>
        <v>0</v>
      </c>
      <c r="BF808" t="b">
        <f t="shared" si="233"/>
        <v>0</v>
      </c>
      <c r="BN808" t="b">
        <f t="shared" si="235"/>
        <v>0</v>
      </c>
    </row>
    <row r="809" spans="2:66" ht="14.05" customHeight="1" x14ac:dyDescent="0.55000000000000004">
      <c r="B809" s="163" t="s">
        <v>1699</v>
      </c>
      <c r="F809" s="156" t="s">
        <v>1700</v>
      </c>
      <c r="G809" s="83">
        <v>5.3</v>
      </c>
      <c r="H809" s="83" t="s">
        <v>440</v>
      </c>
      <c r="I809" s="152" t="s">
        <v>34</v>
      </c>
      <c r="BC809" t="b">
        <f t="shared" si="232"/>
        <v>0</v>
      </c>
      <c r="BF809" t="b">
        <f t="shared" si="233"/>
        <v>0</v>
      </c>
      <c r="BN809" t="b">
        <f t="shared" si="235"/>
        <v>0</v>
      </c>
    </row>
    <row r="810" spans="2:66" x14ac:dyDescent="0.55000000000000004">
      <c r="B810" s="163"/>
      <c r="F810" s="156"/>
      <c r="G810" s="83">
        <v>6.7</v>
      </c>
      <c r="H810" s="83" t="s">
        <v>1421</v>
      </c>
      <c r="I810" s="152"/>
      <c r="BC810" t="b">
        <f t="shared" si="232"/>
        <v>0</v>
      </c>
      <c r="BF810" t="b">
        <f t="shared" si="233"/>
        <v>0</v>
      </c>
      <c r="BN810" t="b">
        <f t="shared" si="235"/>
        <v>0</v>
      </c>
    </row>
    <row r="811" spans="2:66" x14ac:dyDescent="0.55000000000000004">
      <c r="B811" s="163"/>
      <c r="F811" s="156"/>
      <c r="G811" s="102">
        <v>6.1</v>
      </c>
      <c r="H811" s="83" t="s">
        <v>1304</v>
      </c>
      <c r="I811" s="152"/>
      <c r="J811" s="67" t="s">
        <v>113</v>
      </c>
      <c r="BC811" t="b">
        <f t="shared" si="232"/>
        <v>0</v>
      </c>
      <c r="BF811" t="b">
        <f t="shared" si="233"/>
        <v>0</v>
      </c>
      <c r="BN811" t="b">
        <f t="shared" si="235"/>
        <v>0</v>
      </c>
    </row>
    <row r="812" spans="2:66" x14ac:dyDescent="0.55000000000000004">
      <c r="B812" t="s">
        <v>1701</v>
      </c>
      <c r="F812" s="102" t="s">
        <v>1702</v>
      </c>
      <c r="G812" s="83">
        <v>9.1999999999999993</v>
      </c>
      <c r="H812" s="83" t="s">
        <v>1703</v>
      </c>
      <c r="I812" s="83" t="s">
        <v>39</v>
      </c>
      <c r="J812" s="67" t="s">
        <v>1704</v>
      </c>
      <c r="BC812" t="b">
        <f t="shared" si="232"/>
        <v>0</v>
      </c>
      <c r="BF812" t="b">
        <f t="shared" si="233"/>
        <v>0</v>
      </c>
      <c r="BN812" t="b">
        <f t="shared" si="235"/>
        <v>0</v>
      </c>
    </row>
    <row r="813" spans="2:66" x14ac:dyDescent="0.55000000000000004">
      <c r="B813" s="163" t="s">
        <v>1705</v>
      </c>
      <c r="F813" s="156" t="s">
        <v>1706</v>
      </c>
      <c r="G813" s="83">
        <v>5.8</v>
      </c>
      <c r="H813" s="83" t="s">
        <v>1707</v>
      </c>
      <c r="I813" s="152" t="s">
        <v>39</v>
      </c>
      <c r="BC813" t="b">
        <f t="shared" si="232"/>
        <v>0</v>
      </c>
      <c r="BF813" t="b">
        <f t="shared" si="233"/>
        <v>0</v>
      </c>
      <c r="BN813" t="b">
        <f t="shared" si="235"/>
        <v>0</v>
      </c>
    </row>
    <row r="814" spans="2:66" x14ac:dyDescent="0.55000000000000004">
      <c r="B814" s="163"/>
      <c r="F814" s="156"/>
      <c r="G814" s="83">
        <v>6.3</v>
      </c>
      <c r="H814" s="83" t="s">
        <v>1708</v>
      </c>
      <c r="I814" s="152"/>
      <c r="BC814" t="b">
        <f t="shared" si="232"/>
        <v>0</v>
      </c>
      <c r="BF814" t="b">
        <f t="shared" si="233"/>
        <v>0</v>
      </c>
      <c r="BN814" t="b">
        <f t="shared" si="235"/>
        <v>0</v>
      </c>
    </row>
    <row r="815" spans="2:66" x14ac:dyDescent="0.55000000000000004">
      <c r="B815" s="163"/>
      <c r="F815" s="156"/>
      <c r="G815" s="102">
        <v>6.1</v>
      </c>
      <c r="H815" s="83" t="s">
        <v>1709</v>
      </c>
      <c r="I815" s="152"/>
      <c r="BC815" t="b">
        <f t="shared" si="232"/>
        <v>0</v>
      </c>
      <c r="BF815" t="b">
        <f t="shared" si="233"/>
        <v>0</v>
      </c>
      <c r="BN815" t="b">
        <f t="shared" si="235"/>
        <v>0</v>
      </c>
    </row>
    <row r="816" spans="2:66" x14ac:dyDescent="0.55000000000000004">
      <c r="B816" s="163"/>
      <c r="F816" s="156"/>
      <c r="G816" s="83">
        <v>8.1</v>
      </c>
      <c r="H816" s="83" t="s">
        <v>1710</v>
      </c>
      <c r="I816" s="152"/>
      <c r="BC816" t="b">
        <f t="shared" si="232"/>
        <v>0</v>
      </c>
      <c r="BF816" t="b">
        <f t="shared" si="233"/>
        <v>0</v>
      </c>
      <c r="BN816" t="b">
        <f t="shared" si="235"/>
        <v>0</v>
      </c>
    </row>
    <row r="817" spans="2:66" x14ac:dyDescent="0.55000000000000004">
      <c r="B817" s="163" t="s">
        <v>1711</v>
      </c>
      <c r="F817" s="156" t="s">
        <v>1712</v>
      </c>
      <c r="G817" s="83">
        <v>7.11</v>
      </c>
      <c r="H817" s="83" t="s">
        <v>1713</v>
      </c>
      <c r="I817" s="152" t="s">
        <v>39</v>
      </c>
      <c r="J817" s="67" t="s">
        <v>754</v>
      </c>
      <c r="BC817" t="b">
        <f t="shared" si="232"/>
        <v>0</v>
      </c>
      <c r="BF817" t="b">
        <f t="shared" si="233"/>
        <v>0</v>
      </c>
      <c r="BN817" t="b">
        <f t="shared" si="235"/>
        <v>0</v>
      </c>
    </row>
    <row r="818" spans="2:66" x14ac:dyDescent="0.55000000000000004">
      <c r="B818" s="163"/>
      <c r="F818" s="156"/>
      <c r="G818" s="83">
        <v>10</v>
      </c>
      <c r="H818" s="83" t="s">
        <v>1714</v>
      </c>
      <c r="I818" s="152"/>
      <c r="J818" s="67" t="s">
        <v>754</v>
      </c>
      <c r="BC818" t="b">
        <f t="shared" si="232"/>
        <v>0</v>
      </c>
      <c r="BF818" t="b">
        <f t="shared" si="233"/>
        <v>0</v>
      </c>
      <c r="BN818" t="b">
        <f t="shared" si="235"/>
        <v>0</v>
      </c>
    </row>
    <row r="819" spans="2:66" ht="14.05" customHeight="1" x14ac:dyDescent="0.55000000000000004">
      <c r="B819" s="163" t="s">
        <v>1715</v>
      </c>
      <c r="F819" s="156" t="s">
        <v>1716</v>
      </c>
      <c r="G819" s="83">
        <v>9.9</v>
      </c>
      <c r="H819" s="83" t="s">
        <v>1717</v>
      </c>
      <c r="I819" s="152" t="s">
        <v>39</v>
      </c>
      <c r="J819" s="67" t="s">
        <v>113</v>
      </c>
      <c r="BC819" t="b">
        <f t="shared" si="232"/>
        <v>0</v>
      </c>
      <c r="BF819" t="b">
        <f t="shared" si="233"/>
        <v>0</v>
      </c>
      <c r="BN819" t="b">
        <f t="shared" si="235"/>
        <v>0</v>
      </c>
    </row>
    <row r="820" spans="2:66" ht="14.05" customHeight="1" x14ac:dyDescent="0.55000000000000004">
      <c r="B820" s="163"/>
      <c r="F820" s="156"/>
      <c r="G820" s="83">
        <v>9.11</v>
      </c>
      <c r="H820" s="83" t="s">
        <v>581</v>
      </c>
      <c r="I820" s="152"/>
      <c r="J820" s="67" t="s">
        <v>113</v>
      </c>
      <c r="BC820" t="b">
        <f t="shared" si="232"/>
        <v>0</v>
      </c>
      <c r="BF820" t="b">
        <f t="shared" si="233"/>
        <v>0</v>
      </c>
      <c r="BN820" t="b">
        <f t="shared" si="235"/>
        <v>0</v>
      </c>
    </row>
    <row r="821" spans="2:66" ht="14.05" customHeight="1" x14ac:dyDescent="0.55000000000000004">
      <c r="B821" s="163"/>
      <c r="F821" s="156"/>
      <c r="G821" s="83">
        <v>10.1</v>
      </c>
      <c r="H821" s="83" t="s">
        <v>1718</v>
      </c>
      <c r="I821" s="152"/>
      <c r="J821" s="67" t="s">
        <v>754</v>
      </c>
      <c r="BC821" t="b">
        <f t="shared" si="232"/>
        <v>0</v>
      </c>
      <c r="BF821" t="b">
        <f t="shared" si="233"/>
        <v>0</v>
      </c>
      <c r="BN821" t="b">
        <f t="shared" si="235"/>
        <v>0</v>
      </c>
    </row>
    <row r="822" spans="2:66" x14ac:dyDescent="0.55000000000000004">
      <c r="B822" s="168" t="s">
        <v>1719</v>
      </c>
      <c r="C822" s="47"/>
      <c r="D822" s="47"/>
      <c r="E822" s="47"/>
      <c r="F822" s="156" t="s">
        <v>1720</v>
      </c>
      <c r="G822" s="83">
        <v>7.9</v>
      </c>
      <c r="H822" s="83" t="s">
        <v>1721</v>
      </c>
      <c r="I822" s="152" t="s">
        <v>39</v>
      </c>
      <c r="J822" s="67" t="s">
        <v>113</v>
      </c>
      <c r="BC822" t="b">
        <f t="shared" si="232"/>
        <v>0</v>
      </c>
      <c r="BF822" t="b">
        <f t="shared" si="233"/>
        <v>0</v>
      </c>
      <c r="BN822" t="b">
        <f t="shared" si="235"/>
        <v>0</v>
      </c>
    </row>
    <row r="823" spans="2:66" x14ac:dyDescent="0.55000000000000004">
      <c r="B823" s="168"/>
      <c r="C823" s="47"/>
      <c r="D823" s="47"/>
      <c r="E823" s="47"/>
      <c r="F823" s="156"/>
      <c r="G823" s="83">
        <v>8.4</v>
      </c>
      <c r="H823" s="83" t="s">
        <v>1722</v>
      </c>
      <c r="I823" s="152"/>
      <c r="J823" s="67" t="s">
        <v>1258</v>
      </c>
      <c r="BC823" t="b">
        <f t="shared" si="232"/>
        <v>0</v>
      </c>
      <c r="BF823" t="b">
        <f t="shared" si="233"/>
        <v>0</v>
      </c>
      <c r="BN823" t="b">
        <f t="shared" si="235"/>
        <v>0</v>
      </c>
    </row>
    <row r="824" spans="2:66" x14ac:dyDescent="0.55000000000000004">
      <c r="B824" s="168"/>
      <c r="C824" s="47"/>
      <c r="D824" s="47"/>
      <c r="E824" s="47"/>
      <c r="F824" s="156"/>
      <c r="G824" s="83">
        <v>8.9</v>
      </c>
      <c r="H824" s="83" t="s">
        <v>1723</v>
      </c>
      <c r="I824" s="152"/>
      <c r="BC824" t="b">
        <f t="shared" si="232"/>
        <v>0</v>
      </c>
      <c r="BF824" t="b">
        <f t="shared" si="233"/>
        <v>0</v>
      </c>
      <c r="BN824" t="b">
        <f t="shared" si="235"/>
        <v>0</v>
      </c>
    </row>
    <row r="825" spans="2:66" x14ac:dyDescent="0.55000000000000004">
      <c r="B825" s="163" t="s">
        <v>1724</v>
      </c>
      <c r="F825" s="156" t="s">
        <v>221</v>
      </c>
      <c r="G825" s="83">
        <v>5.3</v>
      </c>
      <c r="H825" s="83" t="s">
        <v>1725</v>
      </c>
      <c r="I825" s="152" t="s">
        <v>39</v>
      </c>
      <c r="BC825" t="b">
        <f t="shared" si="232"/>
        <v>0</v>
      </c>
      <c r="BF825" t="b">
        <f t="shared" si="233"/>
        <v>0</v>
      </c>
      <c r="BN825" t="b">
        <f t="shared" si="235"/>
        <v>0</v>
      </c>
    </row>
    <row r="826" spans="2:66" x14ac:dyDescent="0.55000000000000004">
      <c r="B826" s="163"/>
      <c r="F826" s="156"/>
      <c r="G826" s="83">
        <v>5.9</v>
      </c>
      <c r="H826" s="83" t="s">
        <v>498</v>
      </c>
      <c r="I826" s="152"/>
      <c r="J826" s="67" t="s">
        <v>1258</v>
      </c>
      <c r="BC826" t="b">
        <f t="shared" si="232"/>
        <v>0</v>
      </c>
      <c r="BN826" t="b">
        <f t="shared" si="235"/>
        <v>0</v>
      </c>
    </row>
    <row r="827" spans="2:66" x14ac:dyDescent="0.55000000000000004">
      <c r="B827" s="163"/>
      <c r="F827" s="156"/>
      <c r="G827" s="83">
        <v>8.3000000000000007</v>
      </c>
      <c r="H827" s="83" t="s">
        <v>1213</v>
      </c>
      <c r="I827" s="152"/>
      <c r="BC827" t="b">
        <f t="shared" si="232"/>
        <v>0</v>
      </c>
      <c r="BN827" t="b">
        <f t="shared" si="235"/>
        <v>0</v>
      </c>
    </row>
    <row r="828" spans="2:66" x14ac:dyDescent="0.55000000000000004">
      <c r="B828" s="163"/>
      <c r="F828" s="156"/>
      <c r="G828" s="83">
        <v>9.8000000000000007</v>
      </c>
      <c r="H828" s="83" t="s">
        <v>1726</v>
      </c>
      <c r="I828" s="152"/>
      <c r="BC828" t="b">
        <f t="shared" si="232"/>
        <v>0</v>
      </c>
      <c r="BN828" t="b">
        <f t="shared" si="235"/>
        <v>0</v>
      </c>
    </row>
    <row r="829" spans="2:66" x14ac:dyDescent="0.55000000000000004">
      <c r="B829" s="163"/>
      <c r="F829" s="156"/>
      <c r="G829" s="83">
        <v>10.3</v>
      </c>
      <c r="H829" s="83" t="s">
        <v>1727</v>
      </c>
      <c r="I829" s="152"/>
      <c r="BC829" t="b">
        <f t="shared" si="232"/>
        <v>0</v>
      </c>
      <c r="BN829" t="b">
        <f t="shared" si="235"/>
        <v>0</v>
      </c>
    </row>
    <row r="830" spans="2:66" x14ac:dyDescent="0.55000000000000004">
      <c r="B830" t="s">
        <v>1728</v>
      </c>
      <c r="F830" s="102" t="s">
        <v>1729</v>
      </c>
      <c r="G830" s="83">
        <v>7.4</v>
      </c>
      <c r="H830" s="83" t="s">
        <v>1394</v>
      </c>
      <c r="I830" s="83" t="s">
        <v>475</v>
      </c>
      <c r="BC830" t="b">
        <f t="shared" si="232"/>
        <v>0</v>
      </c>
      <c r="BN830" t="b">
        <f t="shared" si="235"/>
        <v>0</v>
      </c>
    </row>
    <row r="831" spans="2:66" x14ac:dyDescent="0.55000000000000004">
      <c r="B831" s="163" t="s">
        <v>1730</v>
      </c>
      <c r="F831" s="156" t="s">
        <v>1731</v>
      </c>
      <c r="G831" s="83">
        <v>5</v>
      </c>
      <c r="H831" s="83" t="s">
        <v>1603</v>
      </c>
      <c r="I831" s="152" t="s">
        <v>39</v>
      </c>
      <c r="J831" s="67" t="s">
        <v>1258</v>
      </c>
      <c r="BC831" t="b">
        <f t="shared" si="232"/>
        <v>0</v>
      </c>
      <c r="BN831" t="b">
        <f t="shared" si="235"/>
        <v>0</v>
      </c>
    </row>
    <row r="832" spans="2:66" x14ac:dyDescent="0.55000000000000004">
      <c r="B832" s="163"/>
      <c r="F832" s="156"/>
      <c r="G832" s="83">
        <v>5.6</v>
      </c>
      <c r="H832" s="83" t="s">
        <v>1732</v>
      </c>
      <c r="I832" s="152"/>
      <c r="J832" s="90"/>
      <c r="BC832" t="b">
        <f t="shared" si="232"/>
        <v>0</v>
      </c>
    </row>
    <row r="833" spans="2:10" x14ac:dyDescent="0.55000000000000004">
      <c r="B833" s="163"/>
      <c r="F833" s="156"/>
      <c r="G833" s="83">
        <v>5.1100000000000003</v>
      </c>
      <c r="H833" s="83" t="s">
        <v>1733</v>
      </c>
      <c r="I833" s="152"/>
      <c r="J833" s="67" t="s">
        <v>1258</v>
      </c>
    </row>
    <row r="834" spans="2:10" x14ac:dyDescent="0.55000000000000004">
      <c r="B834" s="163"/>
      <c r="F834" s="156"/>
      <c r="G834" s="83">
        <v>6.4</v>
      </c>
      <c r="H834" s="83" t="s">
        <v>1734</v>
      </c>
      <c r="I834" s="152"/>
    </row>
    <row r="835" spans="2:10" x14ac:dyDescent="0.55000000000000004">
      <c r="B835" s="163"/>
      <c r="F835" s="156"/>
      <c r="G835" s="102">
        <v>6.1</v>
      </c>
      <c r="H835" s="83" t="s">
        <v>1383</v>
      </c>
      <c r="I835" s="152"/>
    </row>
    <row r="836" spans="2:10" x14ac:dyDescent="0.55000000000000004">
      <c r="B836" s="163"/>
      <c r="F836" s="156"/>
      <c r="G836" s="83">
        <v>7.8</v>
      </c>
      <c r="H836" s="83" t="s">
        <v>1412</v>
      </c>
      <c r="I836" s="152"/>
    </row>
    <row r="837" spans="2:10" x14ac:dyDescent="0.55000000000000004">
      <c r="B837" s="163"/>
      <c r="F837" s="156"/>
      <c r="G837" s="83">
        <v>11.5</v>
      </c>
      <c r="H837" s="83" t="s">
        <v>1735</v>
      </c>
      <c r="I837" s="152"/>
    </row>
    <row r="838" spans="2:10" x14ac:dyDescent="0.55000000000000004">
      <c r="B838" s="163" t="s">
        <v>1736</v>
      </c>
      <c r="F838" s="156" t="s">
        <v>1737</v>
      </c>
      <c r="G838" s="83">
        <v>8.11</v>
      </c>
      <c r="H838" s="83" t="s">
        <v>1738</v>
      </c>
      <c r="I838" s="152" t="s">
        <v>34</v>
      </c>
    </row>
    <row r="839" spans="2:10" x14ac:dyDescent="0.55000000000000004">
      <c r="B839" s="163"/>
      <c r="F839" s="156"/>
      <c r="G839" s="83">
        <v>9.1999999999999993</v>
      </c>
      <c r="H839" s="83" t="s">
        <v>1739</v>
      </c>
      <c r="I839" s="152"/>
    </row>
    <row r="840" spans="2:10" x14ac:dyDescent="0.55000000000000004">
      <c r="B840" s="163"/>
      <c r="F840" s="156"/>
      <c r="G840" s="83">
        <v>9.8000000000000007</v>
      </c>
      <c r="H840" s="83" t="s">
        <v>772</v>
      </c>
      <c r="I840" s="152"/>
    </row>
    <row r="841" spans="2:10" x14ac:dyDescent="0.55000000000000004">
      <c r="B841" s="163" t="s">
        <v>1740</v>
      </c>
      <c r="F841" s="156" t="s">
        <v>1741</v>
      </c>
      <c r="G841" s="83">
        <v>9.4</v>
      </c>
      <c r="H841" s="83" t="s">
        <v>1742</v>
      </c>
      <c r="I841" s="152" t="s">
        <v>34</v>
      </c>
      <c r="J841" s="67" t="s">
        <v>113</v>
      </c>
    </row>
    <row r="842" spans="2:10" x14ac:dyDescent="0.55000000000000004">
      <c r="B842" s="163"/>
      <c r="F842" s="156"/>
      <c r="G842" s="83">
        <v>9.4</v>
      </c>
      <c r="H842" s="83" t="s">
        <v>1499</v>
      </c>
      <c r="I842" s="152"/>
    </row>
    <row r="843" spans="2:10" ht="14.05" customHeight="1" x14ac:dyDescent="0.55000000000000004">
      <c r="B843" s="163"/>
      <c r="F843" s="156"/>
      <c r="G843" s="83">
        <v>9.6</v>
      </c>
      <c r="H843" s="83" t="s">
        <v>1743</v>
      </c>
      <c r="I843" s="152"/>
    </row>
    <row r="844" spans="2:10" ht="14.05" customHeight="1" x14ac:dyDescent="0.55000000000000004">
      <c r="B844" s="163"/>
      <c r="F844" s="156"/>
      <c r="G844" s="83">
        <v>10.4</v>
      </c>
      <c r="H844" s="83" t="s">
        <v>1744</v>
      </c>
      <c r="I844" s="152"/>
    </row>
    <row r="845" spans="2:10" ht="14.05" customHeight="1" x14ac:dyDescent="0.55000000000000004">
      <c r="B845" s="163"/>
      <c r="F845" s="156"/>
      <c r="G845" s="83">
        <v>11.11</v>
      </c>
      <c r="H845" s="83" t="s">
        <v>1745</v>
      </c>
      <c r="I845" s="152"/>
    </row>
    <row r="846" spans="2:10" x14ac:dyDescent="0.55000000000000004">
      <c r="B846" s="163" t="s">
        <v>1746</v>
      </c>
      <c r="F846" s="156" t="s">
        <v>1747</v>
      </c>
      <c r="G846" s="83">
        <v>8.5</v>
      </c>
      <c r="H846" s="83" t="s">
        <v>998</v>
      </c>
      <c r="I846" s="152" t="s">
        <v>39</v>
      </c>
    </row>
    <row r="847" spans="2:10" x14ac:dyDescent="0.55000000000000004">
      <c r="B847" s="163"/>
      <c r="F847" s="156"/>
      <c r="G847" s="83">
        <v>9.6</v>
      </c>
      <c r="H847" s="83" t="s">
        <v>1106</v>
      </c>
      <c r="I847" s="152"/>
    </row>
    <row r="848" spans="2:10" x14ac:dyDescent="0.55000000000000004">
      <c r="B848" s="163" t="s">
        <v>1748</v>
      </c>
      <c r="F848" s="156" t="s">
        <v>1749</v>
      </c>
      <c r="G848" s="83">
        <v>7.9</v>
      </c>
      <c r="H848" s="83" t="s">
        <v>1027</v>
      </c>
      <c r="I848" s="152" t="s">
        <v>39</v>
      </c>
    </row>
    <row r="849" spans="2:10" x14ac:dyDescent="0.55000000000000004">
      <c r="B849" s="163"/>
      <c r="F849" s="156"/>
      <c r="G849" s="83">
        <v>7.9</v>
      </c>
      <c r="H849" s="83" t="s">
        <v>1030</v>
      </c>
      <c r="I849" s="152"/>
    </row>
    <row r="850" spans="2:10" x14ac:dyDescent="0.55000000000000004">
      <c r="B850" s="163"/>
      <c r="F850" s="156"/>
      <c r="G850" s="102">
        <v>7.1</v>
      </c>
      <c r="H850" s="83" t="s">
        <v>1524</v>
      </c>
      <c r="I850" s="152"/>
    </row>
    <row r="851" spans="2:10" x14ac:dyDescent="0.55000000000000004">
      <c r="B851" s="163"/>
      <c r="F851" s="156"/>
      <c r="G851" s="83">
        <v>8.5</v>
      </c>
      <c r="H851" s="83" t="s">
        <v>610</v>
      </c>
      <c r="I851" s="152"/>
      <c r="J851" s="67" t="s">
        <v>1258</v>
      </c>
    </row>
    <row r="852" spans="2:10" x14ac:dyDescent="0.55000000000000004">
      <c r="B852" s="163"/>
      <c r="F852" s="156"/>
      <c r="G852" s="83">
        <v>8.6</v>
      </c>
      <c r="H852" s="83" t="s">
        <v>1499</v>
      </c>
      <c r="I852" s="152"/>
      <c r="J852" s="67" t="s">
        <v>113</v>
      </c>
    </row>
    <row r="853" spans="2:10" x14ac:dyDescent="0.55000000000000004">
      <c r="B853" s="163"/>
      <c r="F853" s="156"/>
      <c r="G853" s="83">
        <v>9.6999999999999993</v>
      </c>
      <c r="H853" s="83" t="s">
        <v>725</v>
      </c>
      <c r="I853" s="152"/>
    </row>
    <row r="854" spans="2:10" x14ac:dyDescent="0.55000000000000004">
      <c r="B854" s="163" t="s">
        <v>1750</v>
      </c>
      <c r="F854" s="156" t="s">
        <v>1751</v>
      </c>
      <c r="G854" s="83">
        <v>9</v>
      </c>
      <c r="H854" s="83" t="s">
        <v>368</v>
      </c>
      <c r="I854" s="152" t="s">
        <v>39</v>
      </c>
      <c r="J854" s="67" t="s">
        <v>1258</v>
      </c>
    </row>
    <row r="855" spans="2:10" x14ac:dyDescent="0.55000000000000004">
      <c r="B855" s="163"/>
      <c r="F855" s="156"/>
      <c r="G855" s="83">
        <v>9.4</v>
      </c>
      <c r="H855" s="83" t="s">
        <v>1752</v>
      </c>
      <c r="I855" s="152"/>
      <c r="J855" s="67" t="s">
        <v>1258</v>
      </c>
    </row>
    <row r="856" spans="2:10" x14ac:dyDescent="0.55000000000000004">
      <c r="B856" s="163"/>
      <c r="F856" s="156"/>
      <c r="G856" s="83">
        <v>10.11</v>
      </c>
      <c r="H856" s="83" t="s">
        <v>1753</v>
      </c>
      <c r="I856" s="152"/>
      <c r="J856" s="67" t="s">
        <v>1258</v>
      </c>
    </row>
    <row r="857" spans="2:10" x14ac:dyDescent="0.55000000000000004">
      <c r="B857" s="163" t="s">
        <v>1754</v>
      </c>
      <c r="F857" s="156" t="s">
        <v>1755</v>
      </c>
      <c r="G857" s="84">
        <v>9.8000000000000007</v>
      </c>
      <c r="H857" s="83" t="s">
        <v>477</v>
      </c>
      <c r="I857" s="152" t="s">
        <v>39</v>
      </c>
    </row>
    <row r="858" spans="2:10" x14ac:dyDescent="0.55000000000000004">
      <c r="B858" s="163"/>
      <c r="F858" s="156"/>
      <c r="G858" s="83">
        <v>9.9</v>
      </c>
      <c r="H858" s="83" t="s">
        <v>1756</v>
      </c>
      <c r="I858" s="152"/>
    </row>
    <row r="859" spans="2:10" x14ac:dyDescent="0.55000000000000004">
      <c r="B859" s="36" t="s">
        <v>1757</v>
      </c>
      <c r="C859" s="36"/>
      <c r="D859" s="36"/>
      <c r="E859" s="36"/>
      <c r="F859" s="103" t="s">
        <v>1758</v>
      </c>
      <c r="G859" s="83">
        <v>7.2</v>
      </c>
      <c r="H859" s="83" t="s">
        <v>1084</v>
      </c>
      <c r="I859" s="83" t="s">
        <v>39</v>
      </c>
    </row>
    <row r="860" spans="2:10" x14ac:dyDescent="0.55000000000000004">
      <c r="B860" t="s">
        <v>1759</v>
      </c>
      <c r="F860" s="102" t="s">
        <v>1760</v>
      </c>
      <c r="G860" s="83">
        <v>10</v>
      </c>
      <c r="H860" s="83" t="s">
        <v>1761</v>
      </c>
      <c r="I860" s="83" t="s">
        <v>34</v>
      </c>
    </row>
    <row r="861" spans="2:10" x14ac:dyDescent="0.55000000000000004">
      <c r="B861" s="163" t="s">
        <v>1762</v>
      </c>
      <c r="F861" s="156" t="s">
        <v>1763</v>
      </c>
      <c r="G861" s="83">
        <v>10.5</v>
      </c>
      <c r="H861" s="83" t="s">
        <v>1764</v>
      </c>
      <c r="I861" s="152" t="s">
        <v>39</v>
      </c>
      <c r="J861" s="67" t="s">
        <v>1258</v>
      </c>
    </row>
    <row r="862" spans="2:10" x14ac:dyDescent="0.55000000000000004">
      <c r="B862" s="163"/>
      <c r="F862" s="156"/>
      <c r="G862" s="83">
        <v>11.2</v>
      </c>
      <c r="H862" s="83" t="s">
        <v>1765</v>
      </c>
      <c r="I862" s="152"/>
    </row>
    <row r="863" spans="2:10" x14ac:dyDescent="0.55000000000000004">
      <c r="B863" s="163"/>
      <c r="F863" s="156"/>
      <c r="G863" s="83">
        <v>12.1</v>
      </c>
      <c r="H863" s="83" t="s">
        <v>1161</v>
      </c>
      <c r="I863" s="152"/>
    </row>
    <row r="864" spans="2:10" x14ac:dyDescent="0.55000000000000004">
      <c r="B864" t="s">
        <v>1766</v>
      </c>
      <c r="F864" s="102" t="s">
        <v>1767</v>
      </c>
      <c r="G864" s="83">
        <v>7.11</v>
      </c>
      <c r="H864" s="83" t="s">
        <v>1768</v>
      </c>
      <c r="I864" s="83" t="s">
        <v>34</v>
      </c>
      <c r="J864" s="67" t="s">
        <v>754</v>
      </c>
    </row>
    <row r="865" spans="2:10" x14ac:dyDescent="0.55000000000000004">
      <c r="B865" s="36" t="s">
        <v>1769</v>
      </c>
      <c r="C865" s="36"/>
      <c r="D865" s="36"/>
      <c r="E865" s="36"/>
      <c r="F865" s="103" t="s">
        <v>1770</v>
      </c>
      <c r="G865" s="83">
        <v>6.4</v>
      </c>
      <c r="H865" s="83" t="s">
        <v>1771</v>
      </c>
      <c r="I865" s="83" t="s">
        <v>475</v>
      </c>
      <c r="J865" s="67" t="s">
        <v>1258</v>
      </c>
    </row>
    <row r="866" spans="2:10" x14ac:dyDescent="0.55000000000000004">
      <c r="B866" t="s">
        <v>1772</v>
      </c>
      <c r="F866" s="102" t="s">
        <v>1141</v>
      </c>
      <c r="G866" s="83">
        <v>9.6999999999999993</v>
      </c>
      <c r="H866" s="83" t="s">
        <v>1773</v>
      </c>
      <c r="I866" s="83" t="s">
        <v>39</v>
      </c>
      <c r="J866" s="67" t="s">
        <v>754</v>
      </c>
    </row>
    <row r="867" spans="2:10" x14ac:dyDescent="0.55000000000000004">
      <c r="B867" t="s">
        <v>1774</v>
      </c>
      <c r="F867" s="102" t="s">
        <v>1775</v>
      </c>
      <c r="G867" s="83">
        <v>8.9</v>
      </c>
      <c r="H867" s="83" t="s">
        <v>361</v>
      </c>
      <c r="I867" s="83" t="s">
        <v>34</v>
      </c>
      <c r="J867" s="67" t="s">
        <v>1258</v>
      </c>
    </row>
    <row r="868" spans="2:10" x14ac:dyDescent="0.55000000000000004">
      <c r="B868" s="170" t="s">
        <v>1776</v>
      </c>
      <c r="C868" s="36"/>
      <c r="D868" s="36"/>
      <c r="E868" s="36"/>
      <c r="F868" s="199" t="s">
        <v>1777</v>
      </c>
      <c r="G868" s="83">
        <v>4.5</v>
      </c>
      <c r="H868" s="83" t="s">
        <v>1543</v>
      </c>
      <c r="I868" s="152" t="s">
        <v>34</v>
      </c>
      <c r="J868" s="67" t="s">
        <v>754</v>
      </c>
    </row>
    <row r="869" spans="2:10" x14ac:dyDescent="0.55000000000000004">
      <c r="B869" s="170"/>
      <c r="C869" s="36"/>
      <c r="D869" s="36"/>
      <c r="E869" s="36"/>
      <c r="F869" s="199"/>
      <c r="G869" s="83">
        <v>7.7</v>
      </c>
      <c r="H869" s="83" t="s">
        <v>1778</v>
      </c>
      <c r="I869" s="152"/>
      <c r="J869" s="67" t="s">
        <v>754</v>
      </c>
    </row>
    <row r="870" spans="2:10" x14ac:dyDescent="0.55000000000000004">
      <c r="B870" s="28" t="s">
        <v>1779</v>
      </c>
      <c r="C870" s="28"/>
      <c r="D870" s="28"/>
      <c r="E870" s="28"/>
      <c r="F870" s="26"/>
      <c r="G870" s="27"/>
      <c r="H870" s="27"/>
      <c r="I870" s="27"/>
    </row>
    <row r="871" spans="2:10" x14ac:dyDescent="0.55000000000000004">
      <c r="B871" s="36" t="s">
        <v>1780</v>
      </c>
      <c r="C871" s="36"/>
      <c r="D871" s="36"/>
      <c r="E871" s="36"/>
      <c r="F871" s="103" t="s">
        <v>1351</v>
      </c>
      <c r="G871" s="83">
        <v>7.2</v>
      </c>
      <c r="H871" s="83" t="s">
        <v>1242</v>
      </c>
      <c r="I871" s="83" t="s">
        <v>39</v>
      </c>
    </row>
    <row r="872" spans="2:10" x14ac:dyDescent="0.55000000000000004">
      <c r="B872" s="36" t="s">
        <v>1781</v>
      </c>
      <c r="C872" s="36"/>
      <c r="D872" s="36"/>
      <c r="E872" s="36"/>
      <c r="F872" s="103" t="s">
        <v>1335</v>
      </c>
      <c r="G872" s="83">
        <v>7.3</v>
      </c>
      <c r="H872" s="83" t="s">
        <v>1782</v>
      </c>
      <c r="I872" s="83" t="s">
        <v>39</v>
      </c>
    </row>
    <row r="873" spans="2:10" x14ac:dyDescent="0.55000000000000004">
      <c r="B873" t="s">
        <v>1783</v>
      </c>
      <c r="F873" s="102" t="s">
        <v>1784</v>
      </c>
      <c r="G873" s="83">
        <v>9.6</v>
      </c>
      <c r="H873" s="83" t="s">
        <v>1785</v>
      </c>
      <c r="I873" s="83" t="s">
        <v>475</v>
      </c>
    </row>
    <row r="874" spans="2:10" x14ac:dyDescent="0.55000000000000004">
      <c r="B874" t="s">
        <v>1786</v>
      </c>
      <c r="F874" s="102" t="s">
        <v>1787</v>
      </c>
      <c r="G874" s="83">
        <v>7.6</v>
      </c>
      <c r="H874" s="83" t="s">
        <v>1394</v>
      </c>
      <c r="I874" s="83" t="s">
        <v>39</v>
      </c>
    </row>
    <row r="875" spans="2:10" x14ac:dyDescent="0.55000000000000004">
      <c r="B875" s="36" t="s">
        <v>1788</v>
      </c>
      <c r="C875" s="36"/>
      <c r="D875" s="36"/>
      <c r="E875" s="36"/>
      <c r="F875" s="103" t="s">
        <v>1789</v>
      </c>
      <c r="G875" s="83">
        <v>7.8</v>
      </c>
      <c r="H875" s="83" t="s">
        <v>937</v>
      </c>
      <c r="I875" s="83" t="s">
        <v>39</v>
      </c>
    </row>
    <row r="876" spans="2:10" x14ac:dyDescent="0.55000000000000004">
      <c r="B876" s="170" t="s">
        <v>1790</v>
      </c>
      <c r="C876" s="36"/>
      <c r="D876" s="36"/>
      <c r="E876" s="36"/>
      <c r="F876" s="199" t="s">
        <v>807</v>
      </c>
      <c r="G876" s="83">
        <v>6.11</v>
      </c>
      <c r="H876" s="83" t="s">
        <v>1791</v>
      </c>
      <c r="I876" s="152" t="s">
        <v>39</v>
      </c>
    </row>
    <row r="877" spans="2:10" x14ac:dyDescent="0.55000000000000004">
      <c r="B877" s="170"/>
      <c r="C877" s="36"/>
      <c r="D877" s="36"/>
      <c r="E877" s="36"/>
      <c r="F877" s="199"/>
      <c r="G877" s="83">
        <v>6.11</v>
      </c>
      <c r="H877" s="83" t="s">
        <v>1546</v>
      </c>
      <c r="I877" s="152"/>
    </row>
    <row r="878" spans="2:10" x14ac:dyDescent="0.55000000000000004">
      <c r="B878" s="170"/>
      <c r="C878" s="36"/>
      <c r="D878" s="36"/>
      <c r="E878" s="36"/>
      <c r="F878" s="199"/>
      <c r="G878" s="83">
        <v>7.5</v>
      </c>
      <c r="H878" s="83" t="s">
        <v>1792</v>
      </c>
      <c r="I878" s="152"/>
    </row>
    <row r="879" spans="2:10" x14ac:dyDescent="0.55000000000000004">
      <c r="B879" t="s">
        <v>1328</v>
      </c>
      <c r="F879" s="102" t="s">
        <v>1329</v>
      </c>
      <c r="G879" s="83">
        <v>6</v>
      </c>
      <c r="H879" s="83" t="s">
        <v>1793</v>
      </c>
      <c r="I879" s="83"/>
    </row>
    <row r="880" spans="2:10" x14ac:dyDescent="0.55000000000000004">
      <c r="F880" s="102"/>
      <c r="G880" s="83"/>
      <c r="H880" s="83"/>
      <c r="I880" s="83"/>
    </row>
    <row r="882" spans="2:8" x14ac:dyDescent="0.55000000000000004">
      <c r="B882" s="43" t="s">
        <v>1794</v>
      </c>
      <c r="C882" s="43"/>
      <c r="D882" s="43"/>
      <c r="E882" s="43"/>
      <c r="F882" s="43"/>
      <c r="G882" s="43" t="s">
        <v>1795</v>
      </c>
      <c r="H882" s="43" t="s">
        <v>1796</v>
      </c>
    </row>
    <row r="883" spans="2:8" x14ac:dyDescent="0.55000000000000004">
      <c r="B883" s="43" t="s">
        <v>1797</v>
      </c>
      <c r="C883" s="43"/>
      <c r="D883" s="43"/>
      <c r="E883" s="43"/>
      <c r="F883" s="43"/>
      <c r="G883">
        <v>2011</v>
      </c>
      <c r="H883" t="s">
        <v>1798</v>
      </c>
    </row>
    <row r="884" spans="2:8" x14ac:dyDescent="0.55000000000000004">
      <c r="B884" s="43" t="s">
        <v>1799</v>
      </c>
      <c r="C884" s="43"/>
      <c r="D884" s="43"/>
      <c r="E884" s="43"/>
      <c r="F884" s="43"/>
      <c r="G884" s="43">
        <v>2010</v>
      </c>
      <c r="H884" s="43" t="s">
        <v>1800</v>
      </c>
    </row>
    <row r="885" spans="2:8" x14ac:dyDescent="0.55000000000000004">
      <c r="B885" s="43" t="s">
        <v>1801</v>
      </c>
      <c r="C885" s="43"/>
      <c r="D885" s="43"/>
      <c r="E885" s="43"/>
      <c r="F885" s="43"/>
      <c r="G885" s="43">
        <v>2009</v>
      </c>
      <c r="H885" s="43" t="s">
        <v>1802</v>
      </c>
    </row>
    <row r="886" spans="2:8" x14ac:dyDescent="0.55000000000000004">
      <c r="B886" s="43" t="s">
        <v>1170</v>
      </c>
      <c r="C886" s="43"/>
      <c r="D886" s="43"/>
      <c r="E886" s="43"/>
      <c r="F886" s="43"/>
      <c r="G886" s="43">
        <v>2008</v>
      </c>
      <c r="H886" s="43" t="s">
        <v>1803</v>
      </c>
    </row>
    <row r="887" spans="2:8" x14ac:dyDescent="0.55000000000000004">
      <c r="B887" s="43"/>
      <c r="C887" s="43"/>
      <c r="D887" s="43"/>
      <c r="E887" s="43"/>
      <c r="F887" s="43"/>
      <c r="G887" s="43">
        <v>2007</v>
      </c>
      <c r="H887" s="43" t="s">
        <v>1804</v>
      </c>
    </row>
    <row r="888" spans="2:8" x14ac:dyDescent="0.55000000000000004">
      <c r="B888" s="43"/>
      <c r="C888" s="43"/>
      <c r="D888" s="43"/>
      <c r="E888" s="43"/>
      <c r="F888" s="43"/>
      <c r="G888" s="43">
        <v>2006</v>
      </c>
      <c r="H888" s="43" t="s">
        <v>1805</v>
      </c>
    </row>
    <row r="889" spans="2:8" x14ac:dyDescent="0.55000000000000004">
      <c r="B889" s="43"/>
      <c r="C889" s="43"/>
      <c r="D889" s="43"/>
      <c r="E889" s="43"/>
      <c r="F889" s="43"/>
      <c r="G889" s="43">
        <v>2005</v>
      </c>
      <c r="H889" s="43" t="s">
        <v>1806</v>
      </c>
    </row>
    <row r="890" spans="2:8" x14ac:dyDescent="0.55000000000000004">
      <c r="B890" s="43"/>
      <c r="C890" s="43"/>
      <c r="D890" s="43"/>
      <c r="E890" s="43"/>
      <c r="F890" s="43"/>
      <c r="G890" s="43">
        <v>2004</v>
      </c>
      <c r="H890" s="43" t="s">
        <v>1807</v>
      </c>
    </row>
    <row r="891" spans="2:8" x14ac:dyDescent="0.55000000000000004">
      <c r="B891" s="43"/>
      <c r="C891" s="43"/>
      <c r="D891" s="43"/>
      <c r="E891" s="43"/>
      <c r="F891" s="43"/>
      <c r="G891" s="43">
        <v>2003</v>
      </c>
      <c r="H891" s="43" t="s">
        <v>1808</v>
      </c>
    </row>
    <row r="892" spans="2:8" x14ac:dyDescent="0.55000000000000004">
      <c r="B892" s="43"/>
      <c r="C892" s="43"/>
      <c r="D892" s="43"/>
      <c r="E892" s="43"/>
      <c r="F892" s="43"/>
      <c r="G892" s="43">
        <v>2002</v>
      </c>
      <c r="H892" s="43" t="s">
        <v>1809</v>
      </c>
    </row>
    <row r="893" spans="2:8" x14ac:dyDescent="0.55000000000000004">
      <c r="B893" s="43"/>
      <c r="C893" s="43"/>
      <c r="D893" s="43"/>
      <c r="E893" s="43"/>
      <c r="F893" s="43"/>
      <c r="G893" s="43">
        <v>2001</v>
      </c>
      <c r="H893" s="43" t="s">
        <v>1810</v>
      </c>
    </row>
    <row r="894" spans="2:8" x14ac:dyDescent="0.55000000000000004">
      <c r="B894" s="43"/>
      <c r="C894" s="43"/>
      <c r="D894" s="43"/>
      <c r="E894" s="43"/>
      <c r="F894" s="43"/>
      <c r="G894" s="43">
        <v>2000</v>
      </c>
      <c r="H894" s="43" t="s">
        <v>1811</v>
      </c>
    </row>
    <row r="895" spans="2:8" x14ac:dyDescent="0.55000000000000004">
      <c r="G895" s="43">
        <v>1999</v>
      </c>
      <c r="H895" s="43" t="s">
        <v>1812</v>
      </c>
    </row>
  </sheetData>
  <mergeCells count="1125">
    <mergeCell ref="G443:G444"/>
    <mergeCell ref="H443:H444"/>
    <mergeCell ref="H446:H447"/>
    <mergeCell ref="G446:G447"/>
    <mergeCell ref="I437:I447"/>
    <mergeCell ref="F437:F447"/>
    <mergeCell ref="A516:A519"/>
    <mergeCell ref="G518:G519"/>
    <mergeCell ref="H518:H519"/>
    <mergeCell ref="I516:I519"/>
    <mergeCell ref="A522:A524"/>
    <mergeCell ref="B522:B524"/>
    <mergeCell ref="F522:F524"/>
    <mergeCell ref="G523:G524"/>
    <mergeCell ref="H523:H524"/>
    <mergeCell ref="I522:I524"/>
    <mergeCell ref="A448:A452"/>
    <mergeCell ref="G451:G452"/>
    <mergeCell ref="A453:A454"/>
    <mergeCell ref="A455:A456"/>
    <mergeCell ref="G455:G456"/>
    <mergeCell ref="H455:H456"/>
    <mergeCell ref="I455:I456"/>
    <mergeCell ref="A457:A458"/>
    <mergeCell ref="G457:G458"/>
    <mergeCell ref="H457:H458"/>
    <mergeCell ref="I457:I458"/>
    <mergeCell ref="A491:A501"/>
    <mergeCell ref="G491:G492"/>
    <mergeCell ref="F464:F469"/>
    <mergeCell ref="I464:I469"/>
    <mergeCell ref="H464:H465"/>
    <mergeCell ref="A526:A529"/>
    <mergeCell ref="G526:G527"/>
    <mergeCell ref="H526:H527"/>
    <mergeCell ref="A460:A461"/>
    <mergeCell ref="G460:G461"/>
    <mergeCell ref="H460:H461"/>
    <mergeCell ref="I460:I461"/>
    <mergeCell ref="A476:A477"/>
    <mergeCell ref="B476:B477"/>
    <mergeCell ref="F476:F477"/>
    <mergeCell ref="G476:G477"/>
    <mergeCell ref="H476:H477"/>
    <mergeCell ref="I476:I477"/>
    <mergeCell ref="A462:A463"/>
    <mergeCell ref="A464:A469"/>
    <mergeCell ref="B464:B469"/>
    <mergeCell ref="H413:H414"/>
    <mergeCell ref="G413:G414"/>
    <mergeCell ref="F412:F414"/>
    <mergeCell ref="B412:B414"/>
    <mergeCell ref="A412:A414"/>
    <mergeCell ref="B509:B515"/>
    <mergeCell ref="A437:A447"/>
    <mergeCell ref="A478:A481"/>
    <mergeCell ref="A483:A485"/>
    <mergeCell ref="A486:A488"/>
    <mergeCell ref="A489:A490"/>
    <mergeCell ref="B489:B490"/>
    <mergeCell ref="F489:F490"/>
    <mergeCell ref="G489:G490"/>
    <mergeCell ref="H489:H490"/>
    <mergeCell ref="I489:I490"/>
    <mergeCell ref="F416:F421"/>
    <mergeCell ref="A406:A409"/>
    <mergeCell ref="B410:B411"/>
    <mergeCell ref="A410:A411"/>
    <mergeCell ref="F410:F411"/>
    <mergeCell ref="G410:G411"/>
    <mergeCell ref="H410:H411"/>
    <mergeCell ref="I410:I411"/>
    <mergeCell ref="A404:A405"/>
    <mergeCell ref="I416:I421"/>
    <mergeCell ref="G468:G469"/>
    <mergeCell ref="H468:H469"/>
    <mergeCell ref="A422:A427"/>
    <mergeCell ref="B422:B427"/>
    <mergeCell ref="I429:I430"/>
    <mergeCell ref="H429:H430"/>
    <mergeCell ref="G429:G430"/>
    <mergeCell ref="B429:B430"/>
    <mergeCell ref="F429:F430"/>
    <mergeCell ref="A429:A430"/>
    <mergeCell ref="A431:A436"/>
    <mergeCell ref="H437:H438"/>
    <mergeCell ref="G439:G440"/>
    <mergeCell ref="H439:H440"/>
    <mergeCell ref="G441:G442"/>
    <mergeCell ref="H441:H442"/>
    <mergeCell ref="F431:F436"/>
    <mergeCell ref="B431:B436"/>
    <mergeCell ref="H408:H409"/>
    <mergeCell ref="G408:G409"/>
    <mergeCell ref="F406:F409"/>
    <mergeCell ref="G464:G465"/>
    <mergeCell ref="A398:A399"/>
    <mergeCell ref="B398:B399"/>
    <mergeCell ref="F398:F399"/>
    <mergeCell ref="G398:G399"/>
    <mergeCell ref="H398:H399"/>
    <mergeCell ref="I398:I399"/>
    <mergeCell ref="A400:A403"/>
    <mergeCell ref="G401:G402"/>
    <mergeCell ref="H401:H402"/>
    <mergeCell ref="F404:F405"/>
    <mergeCell ref="A394:A397"/>
    <mergeCell ref="A389:A391"/>
    <mergeCell ref="H389:H390"/>
    <mergeCell ref="G389:G390"/>
    <mergeCell ref="B392:B393"/>
    <mergeCell ref="A392:A393"/>
    <mergeCell ref="F392:F393"/>
    <mergeCell ref="G392:G393"/>
    <mergeCell ref="H392:H393"/>
    <mergeCell ref="G396:G397"/>
    <mergeCell ref="F394:F397"/>
    <mergeCell ref="H396:H397"/>
    <mergeCell ref="G394:G395"/>
    <mergeCell ref="B389:B391"/>
    <mergeCell ref="I394:I397"/>
    <mergeCell ref="H394:H395"/>
    <mergeCell ref="H404:H405"/>
    <mergeCell ref="B404:B405"/>
    <mergeCell ref="F272:F275"/>
    <mergeCell ref="G272:G273"/>
    <mergeCell ref="H272:H273"/>
    <mergeCell ref="G274:G275"/>
    <mergeCell ref="H274:H275"/>
    <mergeCell ref="H192:H193"/>
    <mergeCell ref="B202:B210"/>
    <mergeCell ref="H205:H206"/>
    <mergeCell ref="G207:G208"/>
    <mergeCell ref="H207:H208"/>
    <mergeCell ref="B211:B212"/>
    <mergeCell ref="B259:B262"/>
    <mergeCell ref="F259:F262"/>
    <mergeCell ref="G255:G256"/>
    <mergeCell ref="B253:B256"/>
    <mergeCell ref="B213:B221"/>
    <mergeCell ref="B242:B246"/>
    <mergeCell ref="F242:F246"/>
    <mergeCell ref="I113:I114"/>
    <mergeCell ref="H111:H112"/>
    <mergeCell ref="B153:B157"/>
    <mergeCell ref="B162:B165"/>
    <mergeCell ref="I138:I148"/>
    <mergeCell ref="I115:I116"/>
    <mergeCell ref="G145:G146"/>
    <mergeCell ref="H142:H143"/>
    <mergeCell ref="G142:G143"/>
    <mergeCell ref="G120:G121"/>
    <mergeCell ref="G118:G119"/>
    <mergeCell ref="H118:H119"/>
    <mergeCell ref="I111:I112"/>
    <mergeCell ref="H140:H141"/>
    <mergeCell ref="G140:G141"/>
    <mergeCell ref="I128:I137"/>
    <mergeCell ref="H131:H132"/>
    <mergeCell ref="I149:I152"/>
    <mergeCell ref="H128:H129"/>
    <mergeCell ref="I162:I165"/>
    <mergeCell ref="B160:B161"/>
    <mergeCell ref="H113:H114"/>
    <mergeCell ref="F111:F112"/>
    <mergeCell ref="I117:I123"/>
    <mergeCell ref="H120:H121"/>
    <mergeCell ref="H115:H116"/>
    <mergeCell ref="G122:G123"/>
    <mergeCell ref="H122:H123"/>
    <mergeCell ref="G126:G127"/>
    <mergeCell ref="H126:H127"/>
    <mergeCell ref="G124:G125"/>
    <mergeCell ref="H124:H125"/>
    <mergeCell ref="F45:F46"/>
    <mergeCell ref="B45:B46"/>
    <mergeCell ref="H41:H42"/>
    <mergeCell ref="B276:B279"/>
    <mergeCell ref="G280:G281"/>
    <mergeCell ref="H280:H281"/>
    <mergeCell ref="H247:H248"/>
    <mergeCell ref="F276:F279"/>
    <mergeCell ref="G278:G279"/>
    <mergeCell ref="H278:H279"/>
    <mergeCell ref="G64:G65"/>
    <mergeCell ref="H64:H65"/>
    <mergeCell ref="B79:B84"/>
    <mergeCell ref="G69:G72"/>
    <mergeCell ref="G166:G167"/>
    <mergeCell ref="B86:B89"/>
    <mergeCell ref="F86:F89"/>
    <mergeCell ref="B138:B147"/>
    <mergeCell ref="F138:F147"/>
    <mergeCell ref="H145:H146"/>
    <mergeCell ref="B90:B91"/>
    <mergeCell ref="G104:G105"/>
    <mergeCell ref="G92:G93"/>
    <mergeCell ref="B199:B201"/>
    <mergeCell ref="F199:F201"/>
    <mergeCell ref="G200:G201"/>
    <mergeCell ref="H200:H201"/>
    <mergeCell ref="F211:F212"/>
    <mergeCell ref="H209:H210"/>
    <mergeCell ref="G203:G204"/>
    <mergeCell ref="H203:H204"/>
    <mergeCell ref="G205:G206"/>
    <mergeCell ref="I406:I409"/>
    <mergeCell ref="B406:B409"/>
    <mergeCell ref="G404:G405"/>
    <mergeCell ref="F478:F481"/>
    <mergeCell ref="B478:B481"/>
    <mergeCell ref="H422:H423"/>
    <mergeCell ref="G422:G423"/>
    <mergeCell ref="H424:H425"/>
    <mergeCell ref="G424:G425"/>
    <mergeCell ref="H426:H427"/>
    <mergeCell ref="G426:G427"/>
    <mergeCell ref="I422:I427"/>
    <mergeCell ref="F422:F427"/>
    <mergeCell ref="B453:B454"/>
    <mergeCell ref="F453:F454"/>
    <mergeCell ref="G453:G454"/>
    <mergeCell ref="H453:H454"/>
    <mergeCell ref="I453:I454"/>
    <mergeCell ref="B455:B456"/>
    <mergeCell ref="F455:F456"/>
    <mergeCell ref="G431:G432"/>
    <mergeCell ref="H431:H432"/>
    <mergeCell ref="G433:G434"/>
    <mergeCell ref="H433:H434"/>
    <mergeCell ref="G437:G438"/>
    <mergeCell ref="I412:I414"/>
    <mergeCell ref="B448:B452"/>
    <mergeCell ref="F448:F452"/>
    <mergeCell ref="I448:I452"/>
    <mergeCell ref="H451:H452"/>
    <mergeCell ref="H448:H449"/>
    <mergeCell ref="G448:G449"/>
    <mergeCell ref="I276:I279"/>
    <mergeCell ref="B280:B281"/>
    <mergeCell ref="B293:B295"/>
    <mergeCell ref="I293:I295"/>
    <mergeCell ref="G285:G286"/>
    <mergeCell ref="H285:H286"/>
    <mergeCell ref="I284:I288"/>
    <mergeCell ref="G287:G288"/>
    <mergeCell ref="B302:B307"/>
    <mergeCell ref="F298:F300"/>
    <mergeCell ref="B298:B300"/>
    <mergeCell ref="F308:F310"/>
    <mergeCell ref="G310:G311"/>
    <mergeCell ref="H310:H311"/>
    <mergeCell ref="F593:F595"/>
    <mergeCell ref="I296:I297"/>
    <mergeCell ref="B591:B592"/>
    <mergeCell ref="B541:B542"/>
    <mergeCell ref="B593:B595"/>
    <mergeCell ref="I357:I362"/>
    <mergeCell ref="I314:I316"/>
    <mergeCell ref="B290:B292"/>
    <mergeCell ref="G298:G299"/>
    <mergeCell ref="H298:H299"/>
    <mergeCell ref="G304:G305"/>
    <mergeCell ref="H304:H305"/>
    <mergeCell ref="G306:G307"/>
    <mergeCell ref="I312:I313"/>
    <mergeCell ref="G342:G343"/>
    <mergeCell ref="I308:I311"/>
    <mergeCell ref="F282:F283"/>
    <mergeCell ref="I280:I281"/>
    <mergeCell ref="F284:F288"/>
    <mergeCell ref="I392:I393"/>
    <mergeCell ref="B394:B397"/>
    <mergeCell ref="G340:G341"/>
    <mergeCell ref="G358:G359"/>
    <mergeCell ref="G361:G362"/>
    <mergeCell ref="B601:B607"/>
    <mergeCell ref="F601:F607"/>
    <mergeCell ref="B308:B311"/>
    <mergeCell ref="B296:B297"/>
    <mergeCell ref="F329:F337"/>
    <mergeCell ref="G336:G337"/>
    <mergeCell ref="H336:H337"/>
    <mergeCell ref="I329:I337"/>
    <mergeCell ref="G334:G335"/>
    <mergeCell ref="H334:H335"/>
    <mergeCell ref="G327:G328"/>
    <mergeCell ref="F462:F463"/>
    <mergeCell ref="B462:B463"/>
    <mergeCell ref="B416:B421"/>
    <mergeCell ref="G338:G339"/>
    <mergeCell ref="H338:H339"/>
    <mergeCell ref="I364:I372"/>
    <mergeCell ref="G329:G330"/>
    <mergeCell ref="H329:H330"/>
    <mergeCell ref="G332:G333"/>
    <mergeCell ref="H332:H333"/>
    <mergeCell ref="B329:B337"/>
    <mergeCell ref="B486:B488"/>
    <mergeCell ref="F486:F488"/>
    <mergeCell ref="I478:I481"/>
    <mergeCell ref="F483:F485"/>
    <mergeCell ref="I544:I547"/>
    <mergeCell ref="I566:I570"/>
    <mergeCell ref="F389:F391"/>
    <mergeCell ref="G345:G346"/>
    <mergeCell ref="G350:G351"/>
    <mergeCell ref="G352:G353"/>
    <mergeCell ref="G354:G355"/>
    <mergeCell ref="G347:G348"/>
    <mergeCell ref="H347:H348"/>
    <mergeCell ref="F373:F378"/>
    <mergeCell ref="I373:I378"/>
    <mergeCell ref="B373:B378"/>
    <mergeCell ref="I386:I388"/>
    <mergeCell ref="H352:H353"/>
    <mergeCell ref="H354:H355"/>
    <mergeCell ref="H358:H359"/>
    <mergeCell ref="H361:H362"/>
    <mergeCell ref="I552:I555"/>
    <mergeCell ref="F552:F555"/>
    <mergeCell ref="I533:I534"/>
    <mergeCell ref="B526:B529"/>
    <mergeCell ref="I509:I515"/>
    <mergeCell ref="F541:F542"/>
    <mergeCell ref="I541:I542"/>
    <mergeCell ref="I486:I488"/>
    <mergeCell ref="I379:I380"/>
    <mergeCell ref="F509:F515"/>
    <mergeCell ref="B483:B485"/>
    <mergeCell ref="G562:G563"/>
    <mergeCell ref="B566:B570"/>
    <mergeCell ref="F566:F570"/>
    <mergeCell ref="F364:F372"/>
    <mergeCell ref="I599:I600"/>
    <mergeCell ref="B574:B579"/>
    <mergeCell ref="I601:I607"/>
    <mergeCell ref="B630:B634"/>
    <mergeCell ref="F630:F634"/>
    <mergeCell ref="F591:F592"/>
    <mergeCell ref="I591:I592"/>
    <mergeCell ref="B608:B610"/>
    <mergeCell ref="F608:F610"/>
    <mergeCell ref="B617:B619"/>
    <mergeCell ref="F617:F619"/>
    <mergeCell ref="I617:I619"/>
    <mergeCell ref="F611:F613"/>
    <mergeCell ref="B611:B613"/>
    <mergeCell ref="I611:I613"/>
    <mergeCell ref="I608:I610"/>
    <mergeCell ref="I593:I595"/>
    <mergeCell ref="B599:B600"/>
    <mergeCell ref="F599:F600"/>
    <mergeCell ref="I596:I597"/>
    <mergeCell ref="F596:F597"/>
    <mergeCell ref="B596:B597"/>
    <mergeCell ref="J312:J313"/>
    <mergeCell ref="B347:B349"/>
    <mergeCell ref="F347:F349"/>
    <mergeCell ref="I347:I349"/>
    <mergeCell ref="B317:B321"/>
    <mergeCell ref="I350:I356"/>
    <mergeCell ref="F350:F356"/>
    <mergeCell ref="B350:B356"/>
    <mergeCell ref="B312:B313"/>
    <mergeCell ref="F314:F316"/>
    <mergeCell ref="B314:B316"/>
    <mergeCell ref="B338:B346"/>
    <mergeCell ref="F338:F346"/>
    <mergeCell ref="F322:F324"/>
    <mergeCell ref="G317:G318"/>
    <mergeCell ref="G323:G324"/>
    <mergeCell ref="I799:I802"/>
    <mergeCell ref="B799:B802"/>
    <mergeCell ref="F799:F802"/>
    <mergeCell ref="B769:B770"/>
    <mergeCell ref="I635:I638"/>
    <mergeCell ref="B620:B621"/>
    <mergeCell ref="F620:F621"/>
    <mergeCell ref="I620:I621"/>
    <mergeCell ref="I556:I561"/>
    <mergeCell ref="F556:F561"/>
    <mergeCell ref="B556:B561"/>
    <mergeCell ref="I571:I572"/>
    <mergeCell ref="F571:F572"/>
    <mergeCell ref="B571:B572"/>
    <mergeCell ref="B562:B563"/>
    <mergeCell ref="F562:F563"/>
    <mergeCell ref="I848:I853"/>
    <mergeCell ref="B831:B837"/>
    <mergeCell ref="F831:F837"/>
    <mergeCell ref="I831:I837"/>
    <mergeCell ref="B838:B840"/>
    <mergeCell ref="F838:F840"/>
    <mergeCell ref="I838:I840"/>
    <mergeCell ref="B841:B845"/>
    <mergeCell ref="F841:F845"/>
    <mergeCell ref="I841:I845"/>
    <mergeCell ref="B803:B804"/>
    <mergeCell ref="F803:F804"/>
    <mergeCell ref="I803:I804"/>
    <mergeCell ref="B797:B798"/>
    <mergeCell ref="F797:F798"/>
    <mergeCell ref="I797:I798"/>
    <mergeCell ref="F825:F829"/>
    <mergeCell ref="I825:I829"/>
    <mergeCell ref="B819:B821"/>
    <mergeCell ref="F819:F821"/>
    <mergeCell ref="I819:I821"/>
    <mergeCell ref="B805:B807"/>
    <mergeCell ref="F805:F807"/>
    <mergeCell ref="I805:I807"/>
    <mergeCell ref="B809:B811"/>
    <mergeCell ref="B876:B878"/>
    <mergeCell ref="F876:F878"/>
    <mergeCell ref="I876:I878"/>
    <mergeCell ref="B868:B869"/>
    <mergeCell ref="F868:F869"/>
    <mergeCell ref="I868:I869"/>
    <mergeCell ref="B854:B856"/>
    <mergeCell ref="F854:F856"/>
    <mergeCell ref="I854:I856"/>
    <mergeCell ref="B857:B858"/>
    <mergeCell ref="F857:F858"/>
    <mergeCell ref="I857:I858"/>
    <mergeCell ref="B861:B863"/>
    <mergeCell ref="F861:F863"/>
    <mergeCell ref="I861:I863"/>
    <mergeCell ref="F809:F811"/>
    <mergeCell ref="I809:I811"/>
    <mergeCell ref="B817:B818"/>
    <mergeCell ref="F817:F818"/>
    <mergeCell ref="I817:I818"/>
    <mergeCell ref="B813:B816"/>
    <mergeCell ref="F813:F816"/>
    <mergeCell ref="I813:I816"/>
    <mergeCell ref="B822:B824"/>
    <mergeCell ref="F822:F824"/>
    <mergeCell ref="I822:I824"/>
    <mergeCell ref="B825:B829"/>
    <mergeCell ref="I846:I847"/>
    <mergeCell ref="B846:B847"/>
    <mergeCell ref="F846:F847"/>
    <mergeCell ref="B848:B853"/>
    <mergeCell ref="F848:F853"/>
    <mergeCell ref="F769:F770"/>
    <mergeCell ref="I769:I770"/>
    <mergeCell ref="B793:B796"/>
    <mergeCell ref="F793:F796"/>
    <mergeCell ref="I793:I796"/>
    <mergeCell ref="F775:F776"/>
    <mergeCell ref="I775:I776"/>
    <mergeCell ref="B788:B790"/>
    <mergeCell ref="B779:B780"/>
    <mergeCell ref="F779:F780"/>
    <mergeCell ref="I779:I780"/>
    <mergeCell ref="B777:B778"/>
    <mergeCell ref="B775:B776"/>
    <mergeCell ref="B771:B773"/>
    <mergeCell ref="F771:F773"/>
    <mergeCell ref="I771:I773"/>
    <mergeCell ref="F777:F778"/>
    <mergeCell ref="I272:I275"/>
    <mergeCell ref="I266:I269"/>
    <mergeCell ref="F293:F295"/>
    <mergeCell ref="G293:G295"/>
    <mergeCell ref="H293:H295"/>
    <mergeCell ref="G308:G309"/>
    <mergeCell ref="B400:B403"/>
    <mergeCell ref="F400:F403"/>
    <mergeCell ref="I400:I403"/>
    <mergeCell ref="I777:I778"/>
    <mergeCell ref="F788:F790"/>
    <mergeCell ref="I788:I790"/>
    <mergeCell ref="F781:F787"/>
    <mergeCell ref="I781:I787"/>
    <mergeCell ref="B781:B787"/>
    <mergeCell ref="B585:B587"/>
    <mergeCell ref="F585:F587"/>
    <mergeCell ref="I585:I587"/>
    <mergeCell ref="B588:B589"/>
    <mergeCell ref="F588:F589"/>
    <mergeCell ref="I588:I589"/>
    <mergeCell ref="I574:I579"/>
    <mergeCell ref="B580:B584"/>
    <mergeCell ref="F580:F584"/>
    <mergeCell ref="I580:I584"/>
    <mergeCell ref="H366:H367"/>
    <mergeCell ref="G368:G369"/>
    <mergeCell ref="H368:H369"/>
    <mergeCell ref="G371:G372"/>
    <mergeCell ref="H371:H372"/>
    <mergeCell ref="F302:F307"/>
    <mergeCell ref="B266:B269"/>
    <mergeCell ref="G364:G365"/>
    <mergeCell ref="H364:H365"/>
    <mergeCell ref="G366:G367"/>
    <mergeCell ref="F266:F269"/>
    <mergeCell ref="B257:B258"/>
    <mergeCell ref="F257:F258"/>
    <mergeCell ref="G257:G258"/>
    <mergeCell ref="H257:H258"/>
    <mergeCell ref="G263:G264"/>
    <mergeCell ref="H263:H264"/>
    <mergeCell ref="B357:B362"/>
    <mergeCell ref="F357:F362"/>
    <mergeCell ref="B327:B328"/>
    <mergeCell ref="F312:F313"/>
    <mergeCell ref="G276:G277"/>
    <mergeCell ref="H276:H277"/>
    <mergeCell ref="F290:F292"/>
    <mergeCell ref="B282:B283"/>
    <mergeCell ref="B322:B324"/>
    <mergeCell ref="B325:B326"/>
    <mergeCell ref="H325:H326"/>
    <mergeCell ref="B364:B372"/>
    <mergeCell ref="B263:B265"/>
    <mergeCell ref="H342:H343"/>
    <mergeCell ref="F280:F281"/>
    <mergeCell ref="B284:B288"/>
    <mergeCell ref="B270:B271"/>
    <mergeCell ref="F270:F271"/>
    <mergeCell ref="G270:G271"/>
    <mergeCell ref="H270:H271"/>
    <mergeCell ref="B272:B275"/>
    <mergeCell ref="H287:H288"/>
    <mergeCell ref="K234:K236"/>
    <mergeCell ref="F149:F151"/>
    <mergeCell ref="K202:K209"/>
    <mergeCell ref="I176:I177"/>
    <mergeCell ref="F229:F233"/>
    <mergeCell ref="I229:I233"/>
    <mergeCell ref="F213:F221"/>
    <mergeCell ref="I153:I157"/>
    <mergeCell ref="F162:F165"/>
    <mergeCell ref="H160:H161"/>
    <mergeCell ref="I160:I161"/>
    <mergeCell ref="G188:G189"/>
    <mergeCell ref="F187:F189"/>
    <mergeCell ref="F202:F210"/>
    <mergeCell ref="G209:G210"/>
    <mergeCell ref="G149:G150"/>
    <mergeCell ref="I202:I210"/>
    <mergeCell ref="F222:F228"/>
    <mergeCell ref="G225:G226"/>
    <mergeCell ref="H225:H226"/>
    <mergeCell ref="H149:H150"/>
    <mergeCell ref="H151:H152"/>
    <mergeCell ref="H185:H186"/>
    <mergeCell ref="I178:I186"/>
    <mergeCell ref="H178:H179"/>
    <mergeCell ref="G178:G179"/>
    <mergeCell ref="G181:G182"/>
    <mergeCell ref="H181:H182"/>
    <mergeCell ref="G211:G212"/>
    <mergeCell ref="H211:H212"/>
    <mergeCell ref="H190:H191"/>
    <mergeCell ref="G192:G193"/>
    <mergeCell ref="G55:G58"/>
    <mergeCell ref="H55:H58"/>
    <mergeCell ref="F79:F84"/>
    <mergeCell ref="I86:I89"/>
    <mergeCell ref="I97:I100"/>
    <mergeCell ref="B60:B65"/>
    <mergeCell ref="F60:F65"/>
    <mergeCell ref="I60:I65"/>
    <mergeCell ref="G62:G63"/>
    <mergeCell ref="H62:H63"/>
    <mergeCell ref="B67:B68"/>
    <mergeCell ref="F67:F68"/>
    <mergeCell ref="G67:G68"/>
    <mergeCell ref="F51:F59"/>
    <mergeCell ref="B51:B59"/>
    <mergeCell ref="B97:B100"/>
    <mergeCell ref="I31:I35"/>
    <mergeCell ref="H67:H68"/>
    <mergeCell ref="I67:I68"/>
    <mergeCell ref="B31:B35"/>
    <mergeCell ref="H92:H93"/>
    <mergeCell ref="G94:G95"/>
    <mergeCell ref="H94:H95"/>
    <mergeCell ref="F31:F35"/>
    <mergeCell ref="H70:H72"/>
    <mergeCell ref="I69:I72"/>
    <mergeCell ref="G74:G75"/>
    <mergeCell ref="G49:G50"/>
    <mergeCell ref="H49:H50"/>
    <mergeCell ref="I49:I50"/>
    <mergeCell ref="B41:B42"/>
    <mergeCell ref="G41:G42"/>
    <mergeCell ref="AP1:AQ1"/>
    <mergeCell ref="M1:S1"/>
    <mergeCell ref="V1:AB1"/>
    <mergeCell ref="AE1:AK1"/>
    <mergeCell ref="B1:L1"/>
    <mergeCell ref="AN1:AO1"/>
    <mergeCell ref="B5:B9"/>
    <mergeCell ref="F5:F9"/>
    <mergeCell ref="I5:I9"/>
    <mergeCell ref="H8:H9"/>
    <mergeCell ref="G8:G9"/>
    <mergeCell ref="G53:G54"/>
    <mergeCell ref="H53:H54"/>
    <mergeCell ref="F39:F40"/>
    <mergeCell ref="I39:I40"/>
    <mergeCell ref="I45:I46"/>
    <mergeCell ref="F26:F30"/>
    <mergeCell ref="I26:I30"/>
    <mergeCell ref="I51:I59"/>
    <mergeCell ref="F22:F24"/>
    <mergeCell ref="H34:H35"/>
    <mergeCell ref="H31:H32"/>
    <mergeCell ref="F36:F38"/>
    <mergeCell ref="H28:H29"/>
    <mergeCell ref="G28:G29"/>
    <mergeCell ref="H26:H27"/>
    <mergeCell ref="G26:G27"/>
    <mergeCell ref="G31:G32"/>
    <mergeCell ref="G34:G35"/>
    <mergeCell ref="G36:G37"/>
    <mergeCell ref="H36:H37"/>
    <mergeCell ref="I12:I17"/>
    <mergeCell ref="H74:H75"/>
    <mergeCell ref="G76:G77"/>
    <mergeCell ref="H76:H77"/>
    <mergeCell ref="I104:I107"/>
    <mergeCell ref="G97:G98"/>
    <mergeCell ref="H97:H98"/>
    <mergeCell ref="G99:G100"/>
    <mergeCell ref="H99:H100"/>
    <mergeCell ref="H104:H105"/>
    <mergeCell ref="I101:I103"/>
    <mergeCell ref="I90:I91"/>
    <mergeCell ref="G90:G91"/>
    <mergeCell ref="G80:G81"/>
    <mergeCell ref="H80:H81"/>
    <mergeCell ref="G82:G83"/>
    <mergeCell ref="H82:H83"/>
    <mergeCell ref="G86:G87"/>
    <mergeCell ref="H86:H87"/>
    <mergeCell ref="H106:H107"/>
    <mergeCell ref="I74:I77"/>
    <mergeCell ref="H90:H91"/>
    <mergeCell ref="I79:I84"/>
    <mergeCell ref="I242:I246"/>
    <mergeCell ref="B229:B233"/>
    <mergeCell ref="I213:I221"/>
    <mergeCell ref="B247:B249"/>
    <mergeCell ref="B250:B252"/>
    <mergeCell ref="I222:I228"/>
    <mergeCell ref="G222:G223"/>
    <mergeCell ref="G227:G228"/>
    <mergeCell ref="H227:H228"/>
    <mergeCell ref="B234:B237"/>
    <mergeCell ref="G219:G220"/>
    <mergeCell ref="G215:G216"/>
    <mergeCell ref="G230:G231"/>
    <mergeCell ref="H217:H218"/>
    <mergeCell ref="H215:H216"/>
    <mergeCell ref="H230:H231"/>
    <mergeCell ref="H219:H220"/>
    <mergeCell ref="F238:F241"/>
    <mergeCell ref="H236:H237"/>
    <mergeCell ref="G247:G248"/>
    <mergeCell ref="I234:I237"/>
    <mergeCell ref="G217:G218"/>
    <mergeCell ref="H240:H241"/>
    <mergeCell ref="I238:I241"/>
    <mergeCell ref="G240:G241"/>
    <mergeCell ref="F247:F249"/>
    <mergeCell ref="B238:B241"/>
    <mergeCell ref="B222:B228"/>
    <mergeCell ref="G238:G239"/>
    <mergeCell ref="H238:H239"/>
    <mergeCell ref="F250:F252"/>
    <mergeCell ref="H222:H223"/>
    <mergeCell ref="I325:I326"/>
    <mergeCell ref="F234:F237"/>
    <mergeCell ref="G234:G235"/>
    <mergeCell ref="H234:H235"/>
    <mergeCell ref="G236:G237"/>
    <mergeCell ref="I257:I258"/>
    <mergeCell ref="H266:H267"/>
    <mergeCell ref="I259:I262"/>
    <mergeCell ref="H308:H309"/>
    <mergeCell ref="I298:I300"/>
    <mergeCell ref="H345:H346"/>
    <mergeCell ref="I338:I346"/>
    <mergeCell ref="H317:H318"/>
    <mergeCell ref="I322:I324"/>
    <mergeCell ref="H323:H324"/>
    <mergeCell ref="H327:H328"/>
    <mergeCell ref="I327:I328"/>
    <mergeCell ref="I250:I252"/>
    <mergeCell ref="F327:F328"/>
    <mergeCell ref="G314:G315"/>
    <mergeCell ref="H314:H315"/>
    <mergeCell ref="F296:F297"/>
    <mergeCell ref="G296:G297"/>
    <mergeCell ref="H296:H297"/>
    <mergeCell ref="F263:F265"/>
    <mergeCell ref="I263:I265"/>
    <mergeCell ref="F253:F256"/>
    <mergeCell ref="G253:G254"/>
    <mergeCell ref="H253:H254"/>
    <mergeCell ref="I253:I256"/>
    <mergeCell ref="I270:I271"/>
    <mergeCell ref="H340:H341"/>
    <mergeCell ref="I646:I651"/>
    <mergeCell ref="F535:F536"/>
    <mergeCell ref="B535:B536"/>
    <mergeCell ref="B544:B547"/>
    <mergeCell ref="F544:F547"/>
    <mergeCell ref="B615:B616"/>
    <mergeCell ref="F615:F616"/>
    <mergeCell ref="I615:I616"/>
    <mergeCell ref="F526:F529"/>
    <mergeCell ref="I526:I529"/>
    <mergeCell ref="F516:F518"/>
    <mergeCell ref="B516:B518"/>
    <mergeCell ref="F533:F534"/>
    <mergeCell ref="B533:B534"/>
    <mergeCell ref="I630:I634"/>
    <mergeCell ref="F635:F638"/>
    <mergeCell ref="F491:F501"/>
    <mergeCell ref="B548:B551"/>
    <mergeCell ref="F548:F551"/>
    <mergeCell ref="I548:I551"/>
    <mergeCell ref="F574:F579"/>
    <mergeCell ref="B537:B538"/>
    <mergeCell ref="F537:F538"/>
    <mergeCell ref="I537:I538"/>
    <mergeCell ref="B539:B540"/>
    <mergeCell ref="F539:F540"/>
    <mergeCell ref="I539:I540"/>
    <mergeCell ref="B552:B555"/>
    <mergeCell ref="B491:B501"/>
    <mergeCell ref="I491:I501"/>
    <mergeCell ref="I562:I563"/>
    <mergeCell ref="H562:H563"/>
    <mergeCell ref="B730:B731"/>
    <mergeCell ref="F730:F731"/>
    <mergeCell ref="I730:I731"/>
    <mergeCell ref="B732:B735"/>
    <mergeCell ref="F732:F735"/>
    <mergeCell ref="I732:I735"/>
    <mergeCell ref="B736:B739"/>
    <mergeCell ref="F736:F739"/>
    <mergeCell ref="I736:I739"/>
    <mergeCell ref="B742:B743"/>
    <mergeCell ref="F742:F743"/>
    <mergeCell ref="I742:I743"/>
    <mergeCell ref="F759:F762"/>
    <mergeCell ref="I759:I762"/>
    <mergeCell ref="B763:B768"/>
    <mergeCell ref="I744:I746"/>
    <mergeCell ref="F744:F746"/>
    <mergeCell ref="B744:B746"/>
    <mergeCell ref="B747:B750"/>
    <mergeCell ref="F747:F750"/>
    <mergeCell ref="I747:I750"/>
    <mergeCell ref="I753:I754"/>
    <mergeCell ref="F753:F754"/>
    <mergeCell ref="B753:B754"/>
    <mergeCell ref="B751:B752"/>
    <mergeCell ref="F751:F752"/>
    <mergeCell ref="I751:I752"/>
    <mergeCell ref="B757:B758"/>
    <mergeCell ref="F757:F758"/>
    <mergeCell ref="I757:I758"/>
    <mergeCell ref="B759:B762"/>
    <mergeCell ref="F763:F768"/>
    <mergeCell ref="I763:I768"/>
    <mergeCell ref="I715:I718"/>
    <mergeCell ref="I719:I723"/>
    <mergeCell ref="I713:I714"/>
    <mergeCell ref="I682:I684"/>
    <mergeCell ref="I701:I704"/>
    <mergeCell ref="I707:I708"/>
    <mergeCell ref="I247:I249"/>
    <mergeCell ref="G183:G184"/>
    <mergeCell ref="H183:H184"/>
    <mergeCell ref="H188:H189"/>
    <mergeCell ref="I187:I189"/>
    <mergeCell ref="I709:I710"/>
    <mergeCell ref="I667:I673"/>
    <mergeCell ref="I679:I680"/>
    <mergeCell ref="I664:I665"/>
    <mergeCell ref="I677:I678"/>
    <mergeCell ref="I657:I658"/>
    <mergeCell ref="I659:I662"/>
    <mergeCell ref="I483:I485"/>
    <mergeCell ref="I431:I436"/>
    <mergeCell ref="I654:I656"/>
    <mergeCell ref="I282:I283"/>
    <mergeCell ref="I462:I463"/>
    <mergeCell ref="H255:H256"/>
    <mergeCell ref="I290:I292"/>
    <mergeCell ref="I317:I321"/>
    <mergeCell ref="H478:H479"/>
    <mergeCell ref="G483:G484"/>
    <mergeCell ref="H483:H484"/>
    <mergeCell ref="G486:G487"/>
    <mergeCell ref="H486:H487"/>
    <mergeCell ref="F317:F321"/>
    <mergeCell ref="I383:I385"/>
    <mergeCell ref="I389:I391"/>
    <mergeCell ref="G266:G267"/>
    <mergeCell ref="B646:B651"/>
    <mergeCell ref="F646:F651"/>
    <mergeCell ref="B635:B638"/>
    <mergeCell ref="B657:B658"/>
    <mergeCell ref="B715:B718"/>
    <mergeCell ref="F677:F678"/>
    <mergeCell ref="F715:F718"/>
    <mergeCell ref="B719:B723"/>
    <mergeCell ref="F719:F723"/>
    <mergeCell ref="F713:F714"/>
    <mergeCell ref="B713:B714"/>
    <mergeCell ref="B682:B684"/>
    <mergeCell ref="F682:F684"/>
    <mergeCell ref="B701:B704"/>
    <mergeCell ref="F701:F704"/>
    <mergeCell ref="B707:B708"/>
    <mergeCell ref="F692:F693"/>
    <mergeCell ref="B709:B710"/>
    <mergeCell ref="F709:F710"/>
    <mergeCell ref="B654:B656"/>
    <mergeCell ref="F654:F656"/>
    <mergeCell ref="B679:B680"/>
    <mergeCell ref="F679:F680"/>
    <mergeCell ref="B664:B665"/>
    <mergeCell ref="F664:F665"/>
    <mergeCell ref="B677:B678"/>
    <mergeCell ref="I694:I698"/>
    <mergeCell ref="I699:I700"/>
    <mergeCell ref="B724:B728"/>
    <mergeCell ref="F724:F728"/>
    <mergeCell ref="F707:F708"/>
    <mergeCell ref="B692:B693"/>
    <mergeCell ref="B694:B698"/>
    <mergeCell ref="I692:I693"/>
    <mergeCell ref="F694:F698"/>
    <mergeCell ref="G151:G152"/>
    <mergeCell ref="G147:G148"/>
    <mergeCell ref="F115:F116"/>
    <mergeCell ref="G115:G116"/>
    <mergeCell ref="G131:G132"/>
    <mergeCell ref="G108:G109"/>
    <mergeCell ref="F108:F110"/>
    <mergeCell ref="F325:F326"/>
    <mergeCell ref="G325:G326"/>
    <mergeCell ref="B652:B653"/>
    <mergeCell ref="F652:F653"/>
    <mergeCell ref="B622:B629"/>
    <mergeCell ref="F622:F629"/>
    <mergeCell ref="I724:I728"/>
    <mergeCell ref="I652:I653"/>
    <mergeCell ref="I622:I629"/>
    <mergeCell ref="F657:F658"/>
    <mergeCell ref="B639:B641"/>
    <mergeCell ref="F639:F641"/>
    <mergeCell ref="I639:I641"/>
    <mergeCell ref="I643:I645"/>
    <mergeCell ref="F643:F645"/>
    <mergeCell ref="B643:B645"/>
    <mergeCell ref="F667:F673"/>
    <mergeCell ref="B667:B673"/>
    <mergeCell ref="H147:H148"/>
    <mergeCell ref="I197:I198"/>
    <mergeCell ref="I211:I212"/>
    <mergeCell ref="I199:I201"/>
    <mergeCell ref="I170:I175"/>
    <mergeCell ref="I166:I169"/>
    <mergeCell ref="H166:H167"/>
    <mergeCell ref="G170:G171"/>
    <mergeCell ref="H170:H171"/>
    <mergeCell ref="H172:H173"/>
    <mergeCell ref="G172:G173"/>
    <mergeCell ref="G168:G169"/>
    <mergeCell ref="H168:H169"/>
    <mergeCell ref="G160:G161"/>
    <mergeCell ref="I190:I196"/>
    <mergeCell ref="G185:G186"/>
    <mergeCell ref="G197:G198"/>
    <mergeCell ref="H197:H198"/>
    <mergeCell ref="G195:G196"/>
    <mergeCell ref="H195:H196"/>
    <mergeCell ref="G190:G191"/>
    <mergeCell ref="B699:B700"/>
    <mergeCell ref="I686:I689"/>
    <mergeCell ref="F686:F689"/>
    <mergeCell ref="B686:B689"/>
    <mergeCell ref="B690:B691"/>
    <mergeCell ref="F690:F691"/>
    <mergeCell ref="I690:I691"/>
    <mergeCell ref="B659:B662"/>
    <mergeCell ref="F659:F662"/>
    <mergeCell ref="F113:F114"/>
    <mergeCell ref="G113:G114"/>
    <mergeCell ref="I92:I95"/>
    <mergeCell ref="G158:G159"/>
    <mergeCell ref="H158:H159"/>
    <mergeCell ref="I158:I159"/>
    <mergeCell ref="B124:B126"/>
    <mergeCell ref="F153:F157"/>
    <mergeCell ref="B117:B123"/>
    <mergeCell ref="B149:B151"/>
    <mergeCell ref="B128:B137"/>
    <mergeCell ref="F128:F137"/>
    <mergeCell ref="G111:G112"/>
    <mergeCell ref="B104:B107"/>
    <mergeCell ref="F160:F161"/>
    <mergeCell ref="F699:F700"/>
    <mergeCell ref="G106:G107"/>
    <mergeCell ref="B111:B112"/>
    <mergeCell ref="I108:I110"/>
    <mergeCell ref="I124:I127"/>
    <mergeCell ref="G128:G129"/>
    <mergeCell ref="B437:B447"/>
    <mergeCell ref="G478:G479"/>
    <mergeCell ref="B10:B11"/>
    <mergeCell ref="F10:F11"/>
    <mergeCell ref="E10:E11"/>
    <mergeCell ref="B47:B48"/>
    <mergeCell ref="F47:F48"/>
    <mergeCell ref="G47:G48"/>
    <mergeCell ref="H47:H48"/>
    <mergeCell ref="I47:I48"/>
    <mergeCell ref="I10:I11"/>
    <mergeCell ref="H14:H15"/>
    <mergeCell ref="G14:G15"/>
    <mergeCell ref="I22:I24"/>
    <mergeCell ref="I41:I42"/>
    <mergeCell ref="F41:F42"/>
    <mergeCell ref="H10:H11"/>
    <mergeCell ref="G10:G11"/>
    <mergeCell ref="B18:B21"/>
    <mergeCell ref="F18:F21"/>
    <mergeCell ref="I18:I21"/>
    <mergeCell ref="B26:B30"/>
    <mergeCell ref="B36:B38"/>
    <mergeCell ref="G22:G24"/>
    <mergeCell ref="H22:H24"/>
    <mergeCell ref="B12:B17"/>
    <mergeCell ref="F12:F17"/>
    <mergeCell ref="G16:G17"/>
    <mergeCell ref="H16:H17"/>
    <mergeCell ref="B22:B24"/>
    <mergeCell ref="G43:G44"/>
    <mergeCell ref="H43:H44"/>
    <mergeCell ref="I36:I38"/>
    <mergeCell ref="B39:B40"/>
    <mergeCell ref="G60:G61"/>
    <mergeCell ref="H60:H61"/>
    <mergeCell ref="H108:H109"/>
    <mergeCell ref="F97:F100"/>
    <mergeCell ref="B49:B50"/>
    <mergeCell ref="F101:F103"/>
    <mergeCell ref="I302:I307"/>
    <mergeCell ref="A5:A9"/>
    <mergeCell ref="A10:A11"/>
    <mergeCell ref="A12:A17"/>
    <mergeCell ref="A18:A21"/>
    <mergeCell ref="A22:A24"/>
    <mergeCell ref="A26:A30"/>
    <mergeCell ref="A31:A35"/>
    <mergeCell ref="A36:A38"/>
    <mergeCell ref="A39:A40"/>
    <mergeCell ref="B74:B77"/>
    <mergeCell ref="F74:F77"/>
    <mergeCell ref="A74:A77"/>
    <mergeCell ref="A79:A84"/>
    <mergeCell ref="A86:A89"/>
    <mergeCell ref="A90:A91"/>
    <mergeCell ref="A92:A95"/>
    <mergeCell ref="A97:A100"/>
    <mergeCell ref="A41:A42"/>
    <mergeCell ref="A43:A44"/>
    <mergeCell ref="A45:A46"/>
    <mergeCell ref="A47:A48"/>
    <mergeCell ref="A49:A50"/>
    <mergeCell ref="A51:A59"/>
    <mergeCell ref="A60:A65"/>
    <mergeCell ref="A67:A68"/>
    <mergeCell ref="A69:A72"/>
    <mergeCell ref="B92:B95"/>
    <mergeCell ref="B69:B72"/>
    <mergeCell ref="F69:F72"/>
    <mergeCell ref="F92:F95"/>
    <mergeCell ref="F104:F107"/>
    <mergeCell ref="F49:F50"/>
    <mergeCell ref="A101:A103"/>
    <mergeCell ref="A104:A107"/>
    <mergeCell ref="A108:A110"/>
    <mergeCell ref="A111:A112"/>
    <mergeCell ref="A113:A114"/>
    <mergeCell ref="A115:A116"/>
    <mergeCell ref="A117:A123"/>
    <mergeCell ref="A124:A127"/>
    <mergeCell ref="A128:A137"/>
    <mergeCell ref="A138:A148"/>
    <mergeCell ref="F90:F91"/>
    <mergeCell ref="F124:F127"/>
    <mergeCell ref="B101:B103"/>
    <mergeCell ref="A149:A152"/>
    <mergeCell ref="A153:A157"/>
    <mergeCell ref="A158:A159"/>
    <mergeCell ref="A160:A161"/>
    <mergeCell ref="A162:A165"/>
    <mergeCell ref="A166:A169"/>
    <mergeCell ref="F117:F123"/>
    <mergeCell ref="B108:B110"/>
    <mergeCell ref="B166:B168"/>
    <mergeCell ref="A170:A175"/>
    <mergeCell ref="A176:A177"/>
    <mergeCell ref="A178:A186"/>
    <mergeCell ref="A187:A189"/>
    <mergeCell ref="A190:A196"/>
    <mergeCell ref="A197:A198"/>
    <mergeCell ref="A199:A201"/>
    <mergeCell ref="A202:A210"/>
    <mergeCell ref="B178:B186"/>
    <mergeCell ref="B197:B198"/>
    <mergeCell ref="F197:F198"/>
    <mergeCell ref="B170:B175"/>
    <mergeCell ref="B176:B177"/>
    <mergeCell ref="F176:F177"/>
    <mergeCell ref="B187:B189"/>
    <mergeCell ref="F178:F186"/>
    <mergeCell ref="F170:F175"/>
    <mergeCell ref="F166:F169"/>
    <mergeCell ref="B190:B196"/>
    <mergeCell ref="F190:F196"/>
    <mergeCell ref="A211:A212"/>
    <mergeCell ref="A213:A221"/>
    <mergeCell ref="A222:A228"/>
    <mergeCell ref="A229:A233"/>
    <mergeCell ref="A234:A237"/>
    <mergeCell ref="A238:A241"/>
    <mergeCell ref="A242:A246"/>
    <mergeCell ref="A247:A249"/>
    <mergeCell ref="A250:A252"/>
    <mergeCell ref="B379:B380"/>
    <mergeCell ref="F379:F380"/>
    <mergeCell ref="G379:G380"/>
    <mergeCell ref="H379:H380"/>
    <mergeCell ref="A253:A256"/>
    <mergeCell ref="A257:A258"/>
    <mergeCell ref="A259:A262"/>
    <mergeCell ref="A263:A265"/>
    <mergeCell ref="A266:A269"/>
    <mergeCell ref="A270:A271"/>
    <mergeCell ref="A272:A275"/>
    <mergeCell ref="A276:A279"/>
    <mergeCell ref="A280:A281"/>
    <mergeCell ref="A282:A283"/>
    <mergeCell ref="A284:A288"/>
    <mergeCell ref="A290:A292"/>
    <mergeCell ref="A293:A295"/>
    <mergeCell ref="A296:A297"/>
    <mergeCell ref="A298:A300"/>
    <mergeCell ref="A302:A307"/>
    <mergeCell ref="A308:A311"/>
    <mergeCell ref="H306:H307"/>
    <mergeCell ref="H350:H351"/>
    <mergeCell ref="A379:A380"/>
    <mergeCell ref="B381:B382"/>
    <mergeCell ref="A381:A382"/>
    <mergeCell ref="F381:F382"/>
    <mergeCell ref="G381:G382"/>
    <mergeCell ref="H381:H382"/>
    <mergeCell ref="I381:I382"/>
    <mergeCell ref="F383:F385"/>
    <mergeCell ref="B386:B388"/>
    <mergeCell ref="F386:F388"/>
    <mergeCell ref="B383:B385"/>
    <mergeCell ref="H416:H417"/>
    <mergeCell ref="G416:G417"/>
    <mergeCell ref="A416:A421"/>
    <mergeCell ref="A312:A313"/>
    <mergeCell ref="A314:A316"/>
    <mergeCell ref="A317:A321"/>
    <mergeCell ref="A322:A324"/>
    <mergeCell ref="A325:A326"/>
    <mergeCell ref="A327:A328"/>
    <mergeCell ref="A329:A337"/>
    <mergeCell ref="A338:A346"/>
    <mergeCell ref="A347:A349"/>
    <mergeCell ref="A350:A356"/>
    <mergeCell ref="A357:A362"/>
    <mergeCell ref="A364:A372"/>
    <mergeCell ref="A373:A378"/>
    <mergeCell ref="A383:A385"/>
    <mergeCell ref="G383:G384"/>
    <mergeCell ref="H383:H384"/>
    <mergeCell ref="A386:A388"/>
    <mergeCell ref="I404:I405"/>
    <mergeCell ref="G466:G467"/>
    <mergeCell ref="H466:H467"/>
    <mergeCell ref="H491:H492"/>
    <mergeCell ref="G495:G497"/>
    <mergeCell ref="H495:H497"/>
    <mergeCell ref="G498:G499"/>
    <mergeCell ref="H498:H499"/>
    <mergeCell ref="A502:A508"/>
    <mergeCell ref="B502:B508"/>
    <mergeCell ref="F502:F508"/>
    <mergeCell ref="G502:G503"/>
    <mergeCell ref="H502:H503"/>
    <mergeCell ref="G505:G506"/>
    <mergeCell ref="H505:H506"/>
    <mergeCell ref="G507:G508"/>
    <mergeCell ref="H507:H508"/>
    <mergeCell ref="I502:I508"/>
    <mergeCell ref="A470:A475"/>
    <mergeCell ref="B470:B475"/>
    <mergeCell ref="F470:F475"/>
    <mergeCell ref="G470:G471"/>
    <mergeCell ref="H470:H471"/>
    <mergeCell ref="G472:G473"/>
    <mergeCell ref="H472:H473"/>
    <mergeCell ref="G474:G475"/>
    <mergeCell ref="H474:H475"/>
    <mergeCell ref="I470:I47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0"/>
  <sheetViews>
    <sheetView rightToLeft="1" topLeftCell="A17" zoomScale="85" zoomScaleNormal="85" workbookViewId="0">
      <selection activeCell="A42" sqref="A42:A43"/>
    </sheetView>
  </sheetViews>
  <sheetFormatPr defaultRowHeight="14.4" x14ac:dyDescent="0.55000000000000004"/>
  <cols>
    <col min="1" max="1" width="14.3125" bestFit="1" customWidth="1"/>
    <col min="3" max="4" width="8.578125" style="1"/>
    <col min="5" max="5" width="2.578125" style="1" bestFit="1" customWidth="1"/>
    <col min="6" max="6" width="9.578125" style="1" bestFit="1" customWidth="1"/>
    <col min="7" max="7" width="9.578125" style="1" customWidth="1"/>
    <col min="8" max="8" width="11.1015625" bestFit="1" customWidth="1"/>
    <col min="9" max="13" width="5.3125" bestFit="1" customWidth="1"/>
    <col min="14" max="16" width="5.3125" customWidth="1"/>
    <col min="17" max="20" width="5.3125" bestFit="1" customWidth="1"/>
    <col min="22" max="22" width="11" bestFit="1" customWidth="1"/>
    <col min="23" max="23" width="10.578125" bestFit="1" customWidth="1"/>
    <col min="24" max="24" width="11.578125" bestFit="1" customWidth="1"/>
    <col min="25" max="25" width="11.3125" bestFit="1" customWidth="1"/>
    <col min="27" max="27" width="10.1015625" bestFit="1" customWidth="1"/>
    <col min="28" max="28" width="43.83984375" bestFit="1" customWidth="1"/>
    <col min="29" max="29" width="10.578125" bestFit="1" customWidth="1"/>
    <col min="31" max="31" width="16" customWidth="1"/>
    <col min="33" max="33" width="9.3125" bestFit="1" customWidth="1"/>
  </cols>
  <sheetData>
    <row r="1" spans="1:33" x14ac:dyDescent="0.55000000000000004">
      <c r="A1" s="204" t="s">
        <v>0</v>
      </c>
      <c r="B1" s="204"/>
      <c r="C1" s="204"/>
      <c r="D1" s="204"/>
      <c r="E1" s="204"/>
      <c r="F1" s="204"/>
      <c r="G1" s="204"/>
      <c r="H1" s="204"/>
      <c r="I1" s="204" t="s">
        <v>1813</v>
      </c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24" t="s">
        <v>1814</v>
      </c>
      <c r="V1" s="224"/>
      <c r="W1" s="225"/>
      <c r="X1" s="225"/>
      <c r="Y1" s="225"/>
      <c r="Z1" s="225"/>
      <c r="AA1" s="226"/>
      <c r="AB1" s="204" t="s">
        <v>4</v>
      </c>
      <c r="AC1" s="204"/>
    </row>
    <row r="2" spans="1:33" ht="14.7" thickBot="1" x14ac:dyDescent="0.6">
      <c r="A2" s="2" t="s">
        <v>5</v>
      </c>
      <c r="B2" s="2" t="s">
        <v>9</v>
      </c>
      <c r="C2" s="4" t="s">
        <v>10</v>
      </c>
      <c r="D2" s="2" t="s">
        <v>11</v>
      </c>
      <c r="E2" s="3" t="s">
        <v>12</v>
      </c>
      <c r="F2" s="5" t="s">
        <v>1815</v>
      </c>
      <c r="G2" s="3" t="s">
        <v>14</v>
      </c>
      <c r="H2" s="3" t="s">
        <v>15</v>
      </c>
      <c r="I2" s="3" t="s">
        <v>1816</v>
      </c>
      <c r="J2" s="3" t="s">
        <v>42</v>
      </c>
      <c r="K2" s="3" t="s">
        <v>1817</v>
      </c>
      <c r="L2" s="3" t="s">
        <v>1818</v>
      </c>
      <c r="M2" s="3" t="s">
        <v>43</v>
      </c>
      <c r="N2" s="3" t="s">
        <v>1818</v>
      </c>
      <c r="O2" s="3" t="s">
        <v>1819</v>
      </c>
      <c r="P2" s="3" t="s">
        <v>1820</v>
      </c>
      <c r="Q2" s="3" t="s">
        <v>1821</v>
      </c>
      <c r="R2" s="3" t="s">
        <v>1822</v>
      </c>
      <c r="S2" s="3" t="s">
        <v>1823</v>
      </c>
      <c r="T2" s="3" t="s">
        <v>1824</v>
      </c>
      <c r="U2" s="2" t="s">
        <v>1825</v>
      </c>
      <c r="V2" s="3" t="s">
        <v>1826</v>
      </c>
      <c r="W2" s="3" t="s">
        <v>1827</v>
      </c>
      <c r="X2" s="3" t="s">
        <v>1828</v>
      </c>
      <c r="Y2" s="3" t="s">
        <v>1829</v>
      </c>
      <c r="Z2" s="2" t="s">
        <v>25</v>
      </c>
      <c r="AA2" s="6" t="s">
        <v>26</v>
      </c>
      <c r="AB2" s="7" t="s">
        <v>27</v>
      </c>
      <c r="AC2" s="2" t="s">
        <v>28</v>
      </c>
    </row>
    <row r="3" spans="1:33" x14ac:dyDescent="0.55000000000000004">
      <c r="A3" s="19" t="s">
        <v>31</v>
      </c>
      <c r="B3" s="20" t="s">
        <v>32</v>
      </c>
      <c r="C3" s="21">
        <v>8</v>
      </c>
      <c r="D3" s="20" t="s">
        <v>33</v>
      </c>
      <c r="E3" s="20" t="s">
        <v>34</v>
      </c>
      <c r="F3" s="21" t="s">
        <v>1830</v>
      </c>
      <c r="G3" s="19"/>
      <c r="H3" s="19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9" t="s">
        <v>31</v>
      </c>
      <c r="W3" s="20" t="s">
        <v>1831</v>
      </c>
      <c r="X3" s="21">
        <v>9</v>
      </c>
      <c r="Y3" s="20" t="s">
        <v>1832</v>
      </c>
      <c r="Z3" s="20" t="s">
        <v>34</v>
      </c>
      <c r="AA3" s="21" t="s">
        <v>1830</v>
      </c>
      <c r="AB3" s="19"/>
    </row>
    <row r="4" spans="1:33" x14ac:dyDescent="0.55000000000000004">
      <c r="A4" s="19" t="s">
        <v>35</v>
      </c>
      <c r="B4" s="20" t="s">
        <v>36</v>
      </c>
      <c r="C4" s="21" t="s">
        <v>37</v>
      </c>
      <c r="D4" s="20" t="s">
        <v>38</v>
      </c>
      <c r="E4" s="20" t="s">
        <v>39</v>
      </c>
      <c r="F4" s="21" t="s">
        <v>1833</v>
      </c>
      <c r="G4" s="20" t="s">
        <v>40</v>
      </c>
      <c r="H4" s="20" t="s">
        <v>41</v>
      </c>
      <c r="I4" s="20"/>
      <c r="J4" s="20">
        <v>2.5</v>
      </c>
      <c r="K4" s="20"/>
      <c r="L4" s="20"/>
      <c r="M4" s="20">
        <v>3</v>
      </c>
      <c r="N4" s="20"/>
      <c r="O4" s="20"/>
      <c r="P4" s="20"/>
      <c r="Q4" s="20"/>
      <c r="R4" s="20"/>
      <c r="S4" s="20"/>
      <c r="T4" s="20"/>
      <c r="U4" s="20" t="s">
        <v>1834</v>
      </c>
      <c r="V4" s="19" t="s">
        <v>35</v>
      </c>
      <c r="W4" s="20" t="s">
        <v>1835</v>
      </c>
      <c r="X4" s="21" t="s">
        <v>1836</v>
      </c>
      <c r="Y4" s="20" t="s">
        <v>1837</v>
      </c>
      <c r="Z4" s="20" t="s">
        <v>39</v>
      </c>
      <c r="AA4" s="21" t="s">
        <v>1833</v>
      </c>
      <c r="AB4" s="20" t="s">
        <v>40</v>
      </c>
      <c r="AD4" t="s">
        <v>1794</v>
      </c>
      <c r="AF4" t="s">
        <v>1795</v>
      </c>
      <c r="AG4" t="s">
        <v>1796</v>
      </c>
    </row>
    <row r="5" spans="1:33" ht="14.2" customHeight="1" x14ac:dyDescent="0.55000000000000004">
      <c r="A5" s="98" t="s">
        <v>47</v>
      </c>
      <c r="B5" s="95" t="s">
        <v>50</v>
      </c>
      <c r="C5" s="96" t="s">
        <v>66</v>
      </c>
      <c r="D5" s="95" t="s">
        <v>67</v>
      </c>
      <c r="E5" s="95" t="s">
        <v>34</v>
      </c>
      <c r="F5" s="101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D5" t="s">
        <v>1838</v>
      </c>
      <c r="AF5">
        <v>2010</v>
      </c>
      <c r="AG5" t="s">
        <v>1800</v>
      </c>
    </row>
    <row r="6" spans="1:33" ht="14.2" customHeight="1" x14ac:dyDescent="0.55000000000000004">
      <c r="A6" s="98" t="s">
        <v>76</v>
      </c>
      <c r="B6" s="95" t="s">
        <v>80</v>
      </c>
      <c r="C6" s="96" t="s">
        <v>81</v>
      </c>
      <c r="D6" s="95" t="s">
        <v>82</v>
      </c>
      <c r="E6" s="95" t="s">
        <v>39</v>
      </c>
      <c r="AD6" t="s">
        <v>1839</v>
      </c>
      <c r="AF6">
        <v>2009</v>
      </c>
      <c r="AG6" t="s">
        <v>1802</v>
      </c>
    </row>
    <row r="7" spans="1:33" ht="14.2" customHeight="1" x14ac:dyDescent="0.55000000000000004">
      <c r="A7" s="195" t="s">
        <v>87</v>
      </c>
      <c r="B7" s="191" t="s">
        <v>89</v>
      </c>
      <c r="C7" s="96">
        <v>7.4</v>
      </c>
      <c r="D7" s="95" t="s">
        <v>101</v>
      </c>
      <c r="E7" s="191" t="s">
        <v>39</v>
      </c>
      <c r="AD7" t="s">
        <v>1801</v>
      </c>
      <c r="AF7">
        <v>2008</v>
      </c>
      <c r="AG7" t="s">
        <v>1803</v>
      </c>
    </row>
    <row r="8" spans="1:33" ht="14.2" customHeight="1" x14ac:dyDescent="0.55000000000000004">
      <c r="A8" s="195"/>
      <c r="B8" s="191"/>
      <c r="C8" s="96">
        <v>8.1999999999999993</v>
      </c>
      <c r="D8" s="95" t="s">
        <v>105</v>
      </c>
      <c r="E8" s="191"/>
      <c r="AD8" t="s">
        <v>1840</v>
      </c>
      <c r="AF8">
        <v>2007</v>
      </c>
      <c r="AG8" t="s">
        <v>1804</v>
      </c>
    </row>
    <row r="9" spans="1:33" ht="14.2" customHeight="1" x14ac:dyDescent="0.55000000000000004">
      <c r="A9" s="98" t="s">
        <v>122</v>
      </c>
      <c r="B9" s="95" t="s">
        <v>125</v>
      </c>
      <c r="C9" s="96">
        <v>6.9</v>
      </c>
      <c r="D9" s="95" t="s">
        <v>126</v>
      </c>
      <c r="E9" s="95" t="s">
        <v>39</v>
      </c>
      <c r="AF9">
        <v>2006</v>
      </c>
      <c r="AG9" t="s">
        <v>1805</v>
      </c>
    </row>
    <row r="10" spans="1:33" ht="14.2" customHeight="1" x14ac:dyDescent="0.55000000000000004">
      <c r="A10" s="195" t="s">
        <v>136</v>
      </c>
      <c r="B10" s="191" t="s">
        <v>138</v>
      </c>
      <c r="C10" s="96" t="s">
        <v>139</v>
      </c>
      <c r="D10" s="95" t="s">
        <v>140</v>
      </c>
      <c r="E10" s="191" t="s">
        <v>39</v>
      </c>
      <c r="AF10">
        <v>2005</v>
      </c>
      <c r="AG10" t="s">
        <v>1806</v>
      </c>
    </row>
    <row r="11" spans="1:33" ht="14.2" customHeight="1" x14ac:dyDescent="0.55000000000000004">
      <c r="A11" s="195"/>
      <c r="B11" s="191"/>
      <c r="C11" s="96" t="s">
        <v>143</v>
      </c>
      <c r="D11" s="95" t="s">
        <v>144</v>
      </c>
      <c r="E11" s="191"/>
      <c r="AF11">
        <v>2004</v>
      </c>
      <c r="AG11" t="s">
        <v>1807</v>
      </c>
    </row>
    <row r="12" spans="1:33" ht="14.2" customHeight="1" x14ac:dyDescent="0.55000000000000004">
      <c r="A12" s="195" t="s">
        <v>150</v>
      </c>
      <c r="B12" s="191" t="s">
        <v>152</v>
      </c>
      <c r="C12" s="96" t="s">
        <v>61</v>
      </c>
      <c r="D12" s="95" t="s">
        <v>153</v>
      </c>
      <c r="E12" s="191" t="s">
        <v>39</v>
      </c>
      <c r="AF12">
        <v>2003</v>
      </c>
      <c r="AG12" t="s">
        <v>1808</v>
      </c>
    </row>
    <row r="13" spans="1:33" ht="14.2" customHeight="1" x14ac:dyDescent="0.55000000000000004">
      <c r="A13" s="195"/>
      <c r="B13" s="191"/>
      <c r="C13" s="96" t="s">
        <v>160</v>
      </c>
      <c r="D13" s="95" t="s">
        <v>1841</v>
      </c>
      <c r="E13" s="191"/>
      <c r="AF13">
        <v>2002</v>
      </c>
      <c r="AG13" t="s">
        <v>1809</v>
      </c>
    </row>
    <row r="14" spans="1:33" ht="14.2" customHeight="1" x14ac:dyDescent="0.55000000000000004">
      <c r="A14" s="195" t="s">
        <v>166</v>
      </c>
      <c r="B14" s="191" t="s">
        <v>169</v>
      </c>
      <c r="C14" s="96" t="s">
        <v>170</v>
      </c>
      <c r="D14" s="95" t="s">
        <v>171</v>
      </c>
      <c r="E14" s="191" t="s">
        <v>39</v>
      </c>
      <c r="AF14">
        <v>2001</v>
      </c>
      <c r="AG14" t="s">
        <v>1810</v>
      </c>
    </row>
    <row r="15" spans="1:33" ht="14.2" customHeight="1" x14ac:dyDescent="0.55000000000000004">
      <c r="A15" s="195"/>
      <c r="B15" s="191"/>
      <c r="C15" s="96" t="s">
        <v>176</v>
      </c>
      <c r="D15" s="95" t="s">
        <v>177</v>
      </c>
      <c r="E15" s="191"/>
      <c r="AF15">
        <v>2000</v>
      </c>
      <c r="AG15" t="s">
        <v>1811</v>
      </c>
    </row>
    <row r="16" spans="1:33" ht="14.2" customHeight="1" x14ac:dyDescent="0.55000000000000004">
      <c r="A16" s="43" t="s">
        <v>183</v>
      </c>
      <c r="B16" s="83" t="s">
        <v>184</v>
      </c>
      <c r="C16" s="101" t="s">
        <v>185</v>
      </c>
      <c r="D16" s="83" t="s">
        <v>186</v>
      </c>
      <c r="E16" s="83" t="s">
        <v>39</v>
      </c>
      <c r="AF16">
        <v>1999</v>
      </c>
      <c r="AG16" t="s">
        <v>1812</v>
      </c>
    </row>
    <row r="17" spans="1:5" ht="14.2" customHeight="1" x14ac:dyDescent="0.55000000000000004">
      <c r="A17" s="43" t="s">
        <v>189</v>
      </c>
      <c r="B17" s="83" t="s">
        <v>191</v>
      </c>
      <c r="C17" s="101" t="s">
        <v>180</v>
      </c>
      <c r="D17" s="83" t="s">
        <v>192</v>
      </c>
      <c r="E17" s="83" t="s">
        <v>39</v>
      </c>
    </row>
    <row r="18" spans="1:5" ht="14.2" customHeight="1" x14ac:dyDescent="0.55000000000000004">
      <c r="A18" s="195" t="s">
        <v>195</v>
      </c>
      <c r="B18" s="191" t="s">
        <v>198</v>
      </c>
      <c r="C18" s="96" t="s">
        <v>199</v>
      </c>
      <c r="D18" s="95" t="s">
        <v>200</v>
      </c>
      <c r="E18" s="191" t="s">
        <v>34</v>
      </c>
    </row>
    <row r="19" spans="1:5" ht="14.2" customHeight="1" x14ac:dyDescent="0.55000000000000004">
      <c r="A19" s="195"/>
      <c r="B19" s="191"/>
      <c r="C19" s="96" t="s">
        <v>203</v>
      </c>
      <c r="D19" s="95" t="s">
        <v>204</v>
      </c>
      <c r="E19" s="191"/>
    </row>
    <row r="20" spans="1:5" ht="14.2" customHeight="1" x14ac:dyDescent="0.55000000000000004">
      <c r="A20" s="17" t="s">
        <v>206</v>
      </c>
      <c r="B20" s="83" t="s">
        <v>209</v>
      </c>
      <c r="C20" s="101" t="s">
        <v>116</v>
      </c>
      <c r="D20" s="83" t="s">
        <v>210</v>
      </c>
      <c r="E20" s="83" t="s">
        <v>39</v>
      </c>
    </row>
    <row r="21" spans="1:5" ht="14.2" customHeight="1" x14ac:dyDescent="0.55000000000000004">
      <c r="A21" s="163" t="s">
        <v>227</v>
      </c>
      <c r="B21" s="152" t="s">
        <v>228</v>
      </c>
      <c r="C21" s="84">
        <v>6.2</v>
      </c>
      <c r="D21" s="83" t="s">
        <v>233</v>
      </c>
      <c r="E21" s="152" t="s">
        <v>39</v>
      </c>
    </row>
    <row r="22" spans="1:5" ht="14.2" customHeight="1" x14ac:dyDescent="0.55000000000000004">
      <c r="A22" s="163"/>
      <c r="B22" s="152"/>
      <c r="C22" s="102">
        <v>6.1</v>
      </c>
      <c r="D22" s="83" t="s">
        <v>236</v>
      </c>
      <c r="E22" s="152"/>
    </row>
    <row r="23" spans="1:5" ht="14.2" customHeight="1" x14ac:dyDescent="0.55000000000000004">
      <c r="A23" s="163"/>
      <c r="B23" s="152"/>
      <c r="C23" s="102">
        <v>7.1</v>
      </c>
      <c r="D23" s="83" t="s">
        <v>242</v>
      </c>
      <c r="E23" s="152"/>
    </row>
    <row r="24" spans="1:5" ht="14.2" customHeight="1" x14ac:dyDescent="0.55000000000000004">
      <c r="A24" s="163" t="s">
        <v>243</v>
      </c>
      <c r="B24" s="152" t="s">
        <v>244</v>
      </c>
      <c r="C24" s="83">
        <v>5.9</v>
      </c>
      <c r="D24" s="83" t="s">
        <v>245</v>
      </c>
      <c r="E24" s="152" t="s">
        <v>39</v>
      </c>
    </row>
    <row r="25" spans="1:5" ht="14.2" customHeight="1" x14ac:dyDescent="0.55000000000000004">
      <c r="A25" s="163"/>
      <c r="B25" s="152"/>
      <c r="C25" s="83">
        <v>6.3</v>
      </c>
      <c r="D25" s="83" t="s">
        <v>250</v>
      </c>
      <c r="E25" s="152"/>
    </row>
    <row r="26" spans="1:5" ht="14.2" customHeight="1" x14ac:dyDescent="0.55000000000000004">
      <c r="A26" s="163"/>
      <c r="B26" s="152"/>
      <c r="C26" s="83">
        <v>6.9</v>
      </c>
      <c r="D26" s="83" t="s">
        <v>254</v>
      </c>
      <c r="E26" s="152"/>
    </row>
    <row r="27" spans="1:5" ht="14.2" customHeight="1" x14ac:dyDescent="0.55000000000000004">
      <c r="A27" s="163" t="s">
        <v>269</v>
      </c>
      <c r="B27" s="152" t="s">
        <v>271</v>
      </c>
      <c r="C27" s="152">
        <v>9</v>
      </c>
      <c r="D27" s="83" t="s">
        <v>272</v>
      </c>
      <c r="E27" s="152" t="s">
        <v>273</v>
      </c>
    </row>
    <row r="28" spans="1:5" ht="14.2" customHeight="1" x14ac:dyDescent="0.55000000000000004">
      <c r="A28" s="163"/>
      <c r="B28" s="152"/>
      <c r="C28" s="152"/>
      <c r="D28" s="83" t="s">
        <v>275</v>
      </c>
      <c r="E28" s="152"/>
    </row>
    <row r="29" spans="1:5" ht="14.2" customHeight="1" x14ac:dyDescent="0.55000000000000004">
      <c r="A29" s="227" t="s">
        <v>286</v>
      </c>
      <c r="B29" s="152" t="s">
        <v>115</v>
      </c>
      <c r="C29" s="83">
        <v>6.11</v>
      </c>
      <c r="D29" s="83" t="s">
        <v>287</v>
      </c>
      <c r="E29" s="152" t="s">
        <v>273</v>
      </c>
    </row>
    <row r="30" spans="1:5" ht="14.2" customHeight="1" x14ac:dyDescent="0.55000000000000004">
      <c r="A30" s="227"/>
      <c r="B30" s="152"/>
      <c r="C30" s="83">
        <v>7.7</v>
      </c>
      <c r="D30" s="83" t="s">
        <v>292</v>
      </c>
      <c r="E30" s="152"/>
    </row>
    <row r="31" spans="1:5" ht="14.2" customHeight="1" x14ac:dyDescent="0.55000000000000004">
      <c r="A31" s="162" t="s">
        <v>300</v>
      </c>
      <c r="B31" s="152" t="s">
        <v>301</v>
      </c>
      <c r="C31" s="83">
        <v>7</v>
      </c>
      <c r="D31" s="83" t="s">
        <v>302</v>
      </c>
      <c r="E31" s="152" t="s">
        <v>39</v>
      </c>
    </row>
    <row r="32" spans="1:5" ht="14.2" customHeight="1" x14ac:dyDescent="0.55000000000000004">
      <c r="A32" s="162"/>
      <c r="B32" s="152"/>
      <c r="C32" s="102">
        <v>7.1</v>
      </c>
      <c r="D32" s="83" t="s">
        <v>305</v>
      </c>
      <c r="E32" s="152"/>
    </row>
    <row r="33" spans="1:5" ht="14.2" customHeight="1" x14ac:dyDescent="0.55000000000000004">
      <c r="A33" s="162"/>
      <c r="B33" s="152"/>
      <c r="C33" s="83">
        <v>8.3000000000000007</v>
      </c>
      <c r="D33" s="83" t="s">
        <v>310</v>
      </c>
      <c r="E33" s="152"/>
    </row>
    <row r="34" spans="1:5" ht="14.2" customHeight="1" x14ac:dyDescent="0.55000000000000004">
      <c r="A34" s="162"/>
      <c r="B34" s="152"/>
      <c r="C34" s="83">
        <v>9</v>
      </c>
      <c r="D34" s="83" t="s">
        <v>313</v>
      </c>
      <c r="E34" s="152"/>
    </row>
    <row r="35" spans="1:5" ht="14.2" customHeight="1" x14ac:dyDescent="0.55000000000000004">
      <c r="A35" t="s">
        <v>314</v>
      </c>
      <c r="B35" s="83" t="s">
        <v>315</v>
      </c>
      <c r="C35" s="83">
        <v>8.1999999999999993</v>
      </c>
      <c r="D35" s="83" t="s">
        <v>316</v>
      </c>
      <c r="E35" s="83" t="s">
        <v>34</v>
      </c>
    </row>
    <row r="36" spans="1:5" ht="14.2" customHeight="1" x14ac:dyDescent="0.55000000000000004">
      <c r="A36" t="s">
        <v>318</v>
      </c>
      <c r="B36" s="83" t="s">
        <v>319</v>
      </c>
      <c r="C36" s="83">
        <v>8.1</v>
      </c>
      <c r="D36" s="83" t="s">
        <v>320</v>
      </c>
      <c r="E36" s="83" t="s">
        <v>39</v>
      </c>
    </row>
    <row r="37" spans="1:5" ht="14.2" customHeight="1" x14ac:dyDescent="0.55000000000000004">
      <c r="A37" t="s">
        <v>327</v>
      </c>
      <c r="B37" s="83" t="s">
        <v>328</v>
      </c>
      <c r="C37" s="83">
        <v>7.5</v>
      </c>
      <c r="D37" s="83" t="s">
        <v>329</v>
      </c>
      <c r="E37" s="83" t="s">
        <v>39</v>
      </c>
    </row>
    <row r="38" spans="1:5" ht="14.2" customHeight="1" x14ac:dyDescent="0.55000000000000004">
      <c r="A38" s="163" t="s">
        <v>333</v>
      </c>
      <c r="B38" s="152" t="s">
        <v>334</v>
      </c>
      <c r="C38" s="102">
        <v>6.1</v>
      </c>
      <c r="D38" s="83" t="s">
        <v>335</v>
      </c>
      <c r="E38" s="152" t="s">
        <v>34</v>
      </c>
    </row>
    <row r="39" spans="1:5" ht="14.2" customHeight="1" x14ac:dyDescent="0.55000000000000004">
      <c r="A39" s="163"/>
      <c r="B39" s="152"/>
      <c r="C39" s="83">
        <v>7.5</v>
      </c>
      <c r="D39" s="83" t="s">
        <v>340</v>
      </c>
      <c r="E39" s="152"/>
    </row>
    <row r="40" spans="1:5" ht="14.2" customHeight="1" x14ac:dyDescent="0.55000000000000004">
      <c r="A40" t="s">
        <v>343</v>
      </c>
      <c r="B40" s="83" t="s">
        <v>344</v>
      </c>
      <c r="C40" s="83">
        <v>6.7</v>
      </c>
      <c r="D40" s="83" t="s">
        <v>345</v>
      </c>
      <c r="E40" s="83" t="s">
        <v>34</v>
      </c>
    </row>
    <row r="41" spans="1:5" ht="14.2" customHeight="1" x14ac:dyDescent="0.55000000000000004">
      <c r="A41" t="s">
        <v>347</v>
      </c>
      <c r="B41" s="83" t="s">
        <v>348</v>
      </c>
      <c r="C41" s="83">
        <v>7.8</v>
      </c>
      <c r="D41" s="83" t="s">
        <v>349</v>
      </c>
      <c r="E41" s="83" t="s">
        <v>34</v>
      </c>
    </row>
    <row r="42" spans="1:5" ht="14.2" customHeight="1" x14ac:dyDescent="0.55000000000000004">
      <c r="A42" s="163" t="s">
        <v>362</v>
      </c>
      <c r="B42" s="152" t="s">
        <v>363</v>
      </c>
      <c r="C42" s="83">
        <v>8.6</v>
      </c>
      <c r="D42" s="83" t="s">
        <v>364</v>
      </c>
      <c r="E42" s="152" t="s">
        <v>39</v>
      </c>
    </row>
    <row r="43" spans="1:5" ht="14.2" customHeight="1" x14ac:dyDescent="0.55000000000000004">
      <c r="A43" s="163"/>
      <c r="B43" s="152"/>
      <c r="C43" s="83">
        <v>9.1999999999999993</v>
      </c>
      <c r="D43" s="83" t="s">
        <v>368</v>
      </c>
      <c r="E43" s="152"/>
    </row>
    <row r="44" spans="1:5" ht="14.2" customHeight="1" x14ac:dyDescent="0.55000000000000004">
      <c r="A44" s="163" t="s">
        <v>371</v>
      </c>
      <c r="B44" s="152" t="s">
        <v>372</v>
      </c>
      <c r="C44" s="83">
        <v>6</v>
      </c>
      <c r="D44" s="83" t="s">
        <v>373</v>
      </c>
      <c r="E44" s="152" t="s">
        <v>273</v>
      </c>
    </row>
    <row r="45" spans="1:5" ht="14.2" customHeight="1" x14ac:dyDescent="0.55000000000000004">
      <c r="A45" s="163"/>
      <c r="B45" s="152"/>
      <c r="C45" s="83">
        <v>7</v>
      </c>
      <c r="D45" s="83" t="s">
        <v>377</v>
      </c>
      <c r="E45" s="152"/>
    </row>
    <row r="46" spans="1:5" ht="14.2" customHeight="1" x14ac:dyDescent="0.55000000000000004">
      <c r="A46" t="s">
        <v>379</v>
      </c>
      <c r="B46" s="83" t="s">
        <v>380</v>
      </c>
      <c r="C46" s="83">
        <v>9.4</v>
      </c>
      <c r="D46" s="83" t="s">
        <v>381</v>
      </c>
      <c r="E46" s="83" t="s">
        <v>34</v>
      </c>
    </row>
    <row r="47" spans="1:5" ht="14.2" customHeight="1" x14ac:dyDescent="0.55000000000000004">
      <c r="A47" s="163" t="s">
        <v>395</v>
      </c>
      <c r="B47" s="152" t="s">
        <v>396</v>
      </c>
      <c r="C47" s="83">
        <v>6.3</v>
      </c>
      <c r="D47" s="83" t="s">
        <v>397</v>
      </c>
      <c r="E47" s="152" t="s">
        <v>39</v>
      </c>
    </row>
    <row r="48" spans="1:5" ht="14.2" customHeight="1" x14ac:dyDescent="0.55000000000000004">
      <c r="A48" s="163"/>
      <c r="B48" s="152"/>
      <c r="C48" s="83">
        <v>6.6</v>
      </c>
      <c r="D48" s="83" t="s">
        <v>399</v>
      </c>
      <c r="E48" s="152"/>
    </row>
    <row r="49" spans="1:5" ht="14.2" customHeight="1" x14ac:dyDescent="0.55000000000000004">
      <c r="A49" s="163"/>
      <c r="B49" s="152"/>
      <c r="C49" s="83">
        <v>7.2</v>
      </c>
      <c r="D49" s="83" t="s">
        <v>403</v>
      </c>
      <c r="E49" s="152"/>
    </row>
    <row r="50" spans="1:5" ht="14.2" customHeight="1" x14ac:dyDescent="0.55000000000000004">
      <c r="A50" s="163"/>
      <c r="B50" s="152"/>
      <c r="C50" s="83">
        <v>7.6</v>
      </c>
      <c r="D50" s="83" t="s">
        <v>407</v>
      </c>
      <c r="E50" s="152"/>
    </row>
  </sheetData>
  <mergeCells count="47">
    <mergeCell ref="A47:A50"/>
    <mergeCell ref="B47:B50"/>
    <mergeCell ref="E47:E50"/>
    <mergeCell ref="A42:A43"/>
    <mergeCell ref="B42:B43"/>
    <mergeCell ref="E42:E43"/>
    <mergeCell ref="A44:A45"/>
    <mergeCell ref="B44:B45"/>
    <mergeCell ref="E44:E45"/>
    <mergeCell ref="A31:A34"/>
    <mergeCell ref="B31:B34"/>
    <mergeCell ref="E31:E34"/>
    <mergeCell ref="A38:A39"/>
    <mergeCell ref="B38:B39"/>
    <mergeCell ref="E38:E39"/>
    <mergeCell ref="A27:A28"/>
    <mergeCell ref="B27:B28"/>
    <mergeCell ref="C27:C28"/>
    <mergeCell ref="E27:E28"/>
    <mergeCell ref="A29:A30"/>
    <mergeCell ref="B29:B30"/>
    <mergeCell ref="E29:E30"/>
    <mergeCell ref="A21:A23"/>
    <mergeCell ref="B21:B23"/>
    <mergeCell ref="E21:E23"/>
    <mergeCell ref="A24:A26"/>
    <mergeCell ref="B24:B26"/>
    <mergeCell ref="E24:E26"/>
    <mergeCell ref="A14:A15"/>
    <mergeCell ref="B14:B15"/>
    <mergeCell ref="E14:E15"/>
    <mergeCell ref="A18:A19"/>
    <mergeCell ref="B18:B19"/>
    <mergeCell ref="E18:E19"/>
    <mergeCell ref="A10:A11"/>
    <mergeCell ref="B10:B11"/>
    <mergeCell ref="E10:E11"/>
    <mergeCell ref="A12:A13"/>
    <mergeCell ref="B12:B13"/>
    <mergeCell ref="E12:E13"/>
    <mergeCell ref="A1:H1"/>
    <mergeCell ref="I1:T1"/>
    <mergeCell ref="U1:AA1"/>
    <mergeCell ref="AB1:AC1"/>
    <mergeCell ref="A7:A8"/>
    <mergeCell ref="B7:B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Supplementory</vt:lpstr>
      <vt:lpstr>אפשרות 2</vt:lpstr>
      <vt:lpstr>אפשרות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Uri Renert</dc:creator>
  <cp:keywords/>
  <dc:description/>
  <cp:lastModifiedBy>יבגני וינברג</cp:lastModifiedBy>
  <cp:revision/>
  <dcterms:created xsi:type="dcterms:W3CDTF">2017-10-29T07:13:09Z</dcterms:created>
  <dcterms:modified xsi:type="dcterms:W3CDTF">2024-12-02T16:50:24Z</dcterms:modified>
  <cp:category/>
  <cp:contentStatus/>
</cp:coreProperties>
</file>