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DELL\Dropbox\งานวิจัย\Prevalence of syphillis among blood donors in Thailand\"/>
    </mc:Choice>
  </mc:AlternateContent>
  <xr:revisionPtr revIDLastSave="0" documentId="13_ncr:1_{E4341D6D-D4D2-42A2-AFBF-BCD61244EE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1" i="1" l="1"/>
  <c r="G21" i="1"/>
  <c r="AD12" i="1"/>
  <c r="AF12" i="1"/>
  <c r="AA10" i="1"/>
  <c r="W10" i="1"/>
  <c r="U10" i="1"/>
  <c r="S10" i="1"/>
  <c r="Q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AiDell</author>
  </authors>
  <commentList>
    <comment ref="J15" authorId="0" shapeId="0" xr:uid="{380360AA-0796-434D-A587-094C302FEFC4}">
      <text>
        <r>
          <rPr>
            <b/>
            <sz val="9"/>
            <color indexed="81"/>
            <rFont val="Tahoma"/>
            <charset val="222"/>
          </rPr>
          <t>AiDell:</t>
        </r>
        <r>
          <rPr>
            <sz val="9"/>
            <color indexed="81"/>
            <rFont val="Tahoma"/>
            <charset val="222"/>
          </rPr>
          <t xml:space="preserve">
First time donation</t>
        </r>
      </text>
    </comment>
    <comment ref="S15" authorId="0" shapeId="0" xr:uid="{9AE2FB46-1554-4D77-B56F-CED031688859}">
      <text>
        <r>
          <rPr>
            <b/>
            <sz val="9"/>
            <color indexed="81"/>
            <rFont val="Tahoma"/>
            <charset val="222"/>
          </rPr>
          <t>AiDell:</t>
        </r>
        <r>
          <rPr>
            <sz val="9"/>
            <color indexed="81"/>
            <rFont val="Tahoma"/>
            <charset val="222"/>
          </rPr>
          <t xml:space="preserve">
First time donation</t>
        </r>
      </text>
    </comment>
    <comment ref="J25" authorId="0" shapeId="0" xr:uid="{2A6A40FF-E40C-4FD5-8E13-807016A7C07F}">
      <text>
        <r>
          <rPr>
            <b/>
            <sz val="9"/>
            <color indexed="81"/>
            <rFont val="Tahoma"/>
            <family val="2"/>
          </rPr>
          <t>AiDell:</t>
        </r>
        <r>
          <rPr>
            <sz val="9"/>
            <color indexed="81"/>
            <rFont val="Tahoma"/>
            <family val="2"/>
          </rPr>
          <t xml:space="preserve">
First time donation</t>
        </r>
      </text>
    </comment>
    <comment ref="S25" authorId="0" shapeId="0" xr:uid="{E8FC467F-E92F-41F6-A65A-455FCD88359A}">
      <text>
        <r>
          <rPr>
            <b/>
            <sz val="9"/>
            <color indexed="81"/>
            <rFont val="Tahoma"/>
            <family val="2"/>
          </rPr>
          <t>AiDell:</t>
        </r>
        <r>
          <rPr>
            <sz val="9"/>
            <color indexed="81"/>
            <rFont val="Tahoma"/>
            <family val="2"/>
          </rPr>
          <t xml:space="preserve">
first time donation</t>
        </r>
      </text>
    </comment>
  </commentList>
</comments>
</file>

<file path=xl/sharedStrings.xml><?xml version="1.0" encoding="utf-8"?>
<sst xmlns="http://schemas.openxmlformats.org/spreadsheetml/2006/main" count="709" uniqueCount="258">
  <si>
    <t>No.</t>
  </si>
  <si>
    <t>Authors</t>
  </si>
  <si>
    <t>Age range (years)</t>
  </si>
  <si>
    <t>Study design</t>
  </si>
  <si>
    <t>Study location (Province)</t>
  </si>
  <si>
    <t>Study location (Hospital)</t>
  </si>
  <si>
    <t>Mean age (and SD)</t>
  </si>
  <si>
    <t>Sex</t>
  </si>
  <si>
    <t>Donation frequency</t>
  </si>
  <si>
    <t>Collection sites</t>
  </si>
  <si>
    <t>Blood groups ABO</t>
  </si>
  <si>
    <t>Blood groups Rh</t>
  </si>
  <si>
    <t>Total number of donors examined for syphilis</t>
  </si>
  <si>
    <t>Number of syphilis</t>
  </si>
  <si>
    <t>Screening method for syphilis</t>
  </si>
  <si>
    <t>Nationality</t>
  </si>
  <si>
    <t>Number of syphilis in male</t>
  </si>
  <si>
    <t>Total number of male donors examined for syphilis</t>
  </si>
  <si>
    <t>Number of syphilis in female male</t>
  </si>
  <si>
    <t>Total number of female donors examined for syphilis</t>
  </si>
  <si>
    <t>Number of syphilis in Thai</t>
  </si>
  <si>
    <t>Total number of Thai donors examined for syphilis</t>
  </si>
  <si>
    <t>Number of syphilis in non-Thai</t>
  </si>
  <si>
    <t>Total number of non-Thai donors examined for syphilis</t>
  </si>
  <si>
    <t>Number of syphilis in first time donor</t>
  </si>
  <si>
    <t>Total number of first time donor examined for syphilis</t>
  </si>
  <si>
    <t>Number of syphilis in repeat donor</t>
  </si>
  <si>
    <t>Total number of repeat donor examined for syphilis</t>
  </si>
  <si>
    <t>Types of blood samples examined for syphilis (whole blood/packed red cells)</t>
  </si>
  <si>
    <t>17-50 years</t>
  </si>
  <si>
    <t>1995-1997</t>
  </si>
  <si>
    <t>Cross-sectional study</t>
  </si>
  <si>
    <t>Blood transfusion centre, Faculty of medicine Khon Kaen University</t>
  </si>
  <si>
    <t>Thai 100%</t>
  </si>
  <si>
    <t>NA</t>
  </si>
  <si>
    <t>First time 100%</t>
  </si>
  <si>
    <t>Serum</t>
  </si>
  <si>
    <t>Songklanagarind Hospital, Thailand</t>
  </si>
  <si>
    <t>2018-2022</t>
  </si>
  <si>
    <t>17-65 years</t>
  </si>
  <si>
    <t>33.2 (11.1)</t>
  </si>
  <si>
    <t>Male 30,937 (47.2%)
Female 34,574 (52.8%)</t>
  </si>
  <si>
    <t>First time: 10,653 (16.3%), repeat:54,858 (83.7%)</t>
  </si>
  <si>
    <t>A: 15,814 (24.1%),
B: 19,296 (29.5%),
AB: 4,906 (7.5%), 
O: 25,495 (38.9%)</t>
  </si>
  <si>
    <t xml:space="preserve">Treponema Pallidum Hemagglutination Assay (TPHA) using Chemiluminescence Microparticle Immunoassay (CMIA) </t>
  </si>
  <si>
    <t>2007-2012</t>
  </si>
  <si>
    <t>Burananayok et al., 2024</t>
  </si>
  <si>
    <t>Barusrux et al., 1997</t>
  </si>
  <si>
    <t>Chiamchanya et al., 2014</t>
  </si>
  <si>
    <t>Onsite: 21,087 (39.42%), 
mobile site:32,402 (60.58%)</t>
  </si>
  <si>
    <t>Onsite: 52,459 (80.1%), 
mobile site:13,052 (19.9%)</t>
  </si>
  <si>
    <t>T.pallidum antibody: electrochemiluminescence immunoassay (ECLIA) and crosscheck the diagnostic results with RPR test</t>
  </si>
  <si>
    <t>Male: 30,149 (56.36%), female: 23,340 (43.64%)</t>
  </si>
  <si>
    <t>First time: 14,155 (26.46%),
 repeat: 39,334 (73.54%)</t>
  </si>
  <si>
    <t>17-60 years</t>
  </si>
  <si>
    <t>Blood Bank Unit, Department of Pathology, Police General Hospital</t>
  </si>
  <si>
    <t>Bangkok</t>
  </si>
  <si>
    <t>Pathumthani</t>
  </si>
  <si>
    <t>2008-2012</t>
  </si>
  <si>
    <t>Inkanant et al., 2015</t>
  </si>
  <si>
    <t>Male: 3,875 (58.88%), female: 2,706 (41.12%)</t>
  </si>
  <si>
    <t>Onsite: 4,606 (69.99%), mobile site:1,975 (30.01%)</t>
  </si>
  <si>
    <t>First time:1,713 (26.03%), repeat: 4,868 (73.97%)</t>
  </si>
  <si>
    <t>National blood service brance, Srisaket hospital</t>
  </si>
  <si>
    <t>Srisaket</t>
  </si>
  <si>
    <t>Rapid Plasma Reagin (RPR)</t>
  </si>
  <si>
    <t>Male: 12,750 (58.70%)
Female: 8,970 (41.30%)</t>
  </si>
  <si>
    <t>First time: 11,037 (52.17%)
Repeat: 10,119 (47.83%)</t>
  </si>
  <si>
    <t>Jaddee et al., 2013</t>
  </si>
  <si>
    <t>Kitayaporn et al., 1994</t>
  </si>
  <si>
    <t>Department of Transfusion Medicine, Siriraj Hospital faculty of Medicine</t>
  </si>
  <si>
    <t>1987-1991</t>
  </si>
  <si>
    <t>VDRL Cardiolipin antigen, Behringwerk AG)</t>
  </si>
  <si>
    <t>Retrospective study, case-control</t>
  </si>
  <si>
    <t>A: 300 (22.11%)
B: 421 (31.02%)
O: 524 (38.61%)
AB: 112 (8.25%)
All: 1,357</t>
  </si>
  <si>
    <t>Rh+:1,349 (99.41%), 
Rh-: 8 (0.59%)</t>
  </si>
  <si>
    <t>16-59 years</t>
  </si>
  <si>
    <t>28.2 (9.2)</t>
  </si>
  <si>
    <t>Lertpaisankul et al., 2013</t>
  </si>
  <si>
    <t>Regional Blood Center VIII, Nakhonsawan province</t>
  </si>
  <si>
    <t>2007-2011</t>
  </si>
  <si>
    <t>First time: 952 (70.15%)
Repeat: 405 (29.84%)</t>
  </si>
  <si>
    <t>Lower Northern Region of Thailand</t>
  </si>
  <si>
    <t>Treponema pallidum particle agglutination (TPPA), (FUJIREBIO Inc, Japan) and rapid plasma reagin (RPR), (Lab21 Healthcare, United Kingdom)</t>
  </si>
  <si>
    <t>Male: 33,508 (57.8%)
Female: 24,497 (42.2%)</t>
  </si>
  <si>
    <t>First time: 58,005 (100%)</t>
  </si>
  <si>
    <t>Meepradit et al., 2022</t>
  </si>
  <si>
    <t>2017-2019</t>
  </si>
  <si>
    <t>Northeast region of Thailand</t>
  </si>
  <si>
    <t>Southern region of Thailand</t>
  </si>
  <si>
    <t>17-63 years</t>
  </si>
  <si>
    <t>Mae Sai hospital, Chiang rai province</t>
  </si>
  <si>
    <t>Northern Region of Thailand</t>
  </si>
  <si>
    <t>Thai 4,873 (93.4%)
Meanmar: 344 (6.6%)</t>
  </si>
  <si>
    <t>Male: 3,551 (68.1%)
Female: 1,666 (31.9%)</t>
  </si>
  <si>
    <t>17-70 years</t>
  </si>
  <si>
    <t>A: 1,167 (22.4%)
B: 1,483 (28.4%)
O: 2,268 (43.5%)
AB: 283 (5.4%)
Not specific: 16 (0.3%)</t>
  </si>
  <si>
    <t>First time: 1,535 (29.4%)
Repeat: 3,652 (70.0%)
Not specific: 30 (0.6%)</t>
  </si>
  <si>
    <t>Onsite: 4,500 (86.3%)
Mobile site: 717 (13.8%)</t>
  </si>
  <si>
    <t>Mundee et al., 1995</t>
  </si>
  <si>
    <t>Chaing Mai University Hospital and Thai Red Cross blood blank in Chiang Mai</t>
  </si>
  <si>
    <t>1988-1993</t>
  </si>
  <si>
    <t>Carbon antigen test (VDRL, Cambridge, MA)</t>
  </si>
  <si>
    <t>Nantachit et al., 2003</t>
  </si>
  <si>
    <t>VDRL test (VDRL carbon antigen, Cambridge, MA)</t>
  </si>
  <si>
    <t>1990-2001</t>
  </si>
  <si>
    <t>Male: 222,501 (80.6%)
Female: 53,555 (19.4%)</t>
  </si>
  <si>
    <t>Nimnuch et al., 2021</t>
  </si>
  <si>
    <t>2017-2020</t>
  </si>
  <si>
    <t xml:space="preserve">Thammasat University Hospital </t>
  </si>
  <si>
    <t>anti-TP by CMIA on the ARCHITECT i6000 (Abbott Diagnostics, Wiesbaden, Germany)</t>
  </si>
  <si>
    <t>Male: 19,215 (50.46%)
Female: 18,862 (49.54%)</t>
  </si>
  <si>
    <t>A: 7,629 (20.04%)
B: 12,712 (33.38%)
O: 14,497 (38.07%)
AB: 3,239 (8.51%)</t>
  </si>
  <si>
    <t>Rh+: 37,897 (99.53%)
Rh-: 180 (0.47%)</t>
  </si>
  <si>
    <t>Frist time: 6,467 (16.98%)
Repeat: 31,610 (83.02%)</t>
  </si>
  <si>
    <t>Onsite: 16,386 (43.03%)
Mobile site: 21,691 (56.97%)</t>
  </si>
  <si>
    <t>Songklanagarind Hospital</t>
  </si>
  <si>
    <t>Ratanamart et al., 2005</t>
  </si>
  <si>
    <t>Songkhla</t>
  </si>
  <si>
    <t>Number of syphilis in voluntary blood donors</t>
  </si>
  <si>
    <t>Number of syphilis in replacement blood donors</t>
  </si>
  <si>
    <t>Total number of voluntary blood donors</t>
  </si>
  <si>
    <t>Total number of replacement blood donors</t>
  </si>
  <si>
    <t>17-20 years (N of syphilis)</t>
  </si>
  <si>
    <t>21-30 years (N of syphilis)</t>
  </si>
  <si>
    <t>31-40 years (N of syphilis)</t>
  </si>
  <si>
    <t>41-50 years (N of syphilis)</t>
  </si>
  <si>
    <t>51-60 years (N of syphilis)</t>
  </si>
  <si>
    <t>Male: 27,197 (66.6%)
Female: 13,629 (33.4%)</t>
  </si>
  <si>
    <t>1993-1994</t>
  </si>
  <si>
    <t>Sawanpanyalert et al., 1996</t>
  </si>
  <si>
    <t xml:space="preserve">VDRL test </t>
  </si>
  <si>
    <t>Male: 4,332 (75.1%)
Female: 1,437 (24.9%)</t>
  </si>
  <si>
    <t>Sawdaeng et al., 2012</t>
  </si>
  <si>
    <t>Kamphangphet Provincial Hospital</t>
  </si>
  <si>
    <t>2005-2008</t>
  </si>
  <si>
    <t>TPHA</t>
  </si>
  <si>
    <t>Male: 14,219 (59.15%)
Female: 9,821 (40.85%)</t>
  </si>
  <si>
    <t>First time: 9,437 (39.25%)
Repeat: 14,603 (60.74%)</t>
  </si>
  <si>
    <t>Onsite: 6,981 (24.60%)
Mobile site: 21,392 (75.40%)</t>
  </si>
  <si>
    <t>Sungsub et al., 2021</t>
  </si>
  <si>
    <t>Buddhachinaraj Phitsanulok Hospital</t>
  </si>
  <si>
    <t>2014-2018</t>
  </si>
  <si>
    <t>Thaikruea et al., 2008</t>
  </si>
  <si>
    <t>Maharaj Nakhon Chiang Mai Hospital</t>
  </si>
  <si>
    <t>Chaing Mai</t>
  </si>
  <si>
    <t>Chiangrai</t>
  </si>
  <si>
    <t>Chiangrai Provincial Hospital</t>
  </si>
  <si>
    <t>Phitsanulok</t>
  </si>
  <si>
    <t xml:space="preserve"> 2005-2006</t>
  </si>
  <si>
    <t>VDRL carbon antigen EIA for syphilis (Cambridge, Bioscience, Cambridge, MA)</t>
  </si>
  <si>
    <t>17-68 years</t>
  </si>
  <si>
    <t>30.11 (9.97)</t>
  </si>
  <si>
    <t>Male: 4,719 (82.2%)
Female: 364 (17.8%)</t>
  </si>
  <si>
    <t>First time: 1,995 (39.2%)
Repeat: 2,926 (57.6%)
Unknown: 13 (0.2%)</t>
  </si>
  <si>
    <t>cross-sectional study</t>
  </si>
  <si>
    <t>Thonsiri et al., 2022</t>
  </si>
  <si>
    <t>Prapokklao Hospital</t>
  </si>
  <si>
    <t xml:space="preserve">Chanthaburi </t>
  </si>
  <si>
    <t>2019-2020</t>
  </si>
  <si>
    <t>EIA or CMIA</t>
  </si>
  <si>
    <t>serum</t>
  </si>
  <si>
    <t>Onsite: 51,527 (77.51%)
Mobile site: 14,985 (22.54%)</t>
  </si>
  <si>
    <t>Male: 33,622 (50.57%)
Female: 32,910 (49.50%)</t>
  </si>
  <si>
    <t>Trakulkaseamsiri et al., 2012</t>
  </si>
  <si>
    <t>Queen savang vadhana memorial hospital</t>
  </si>
  <si>
    <t>Chonburi</t>
  </si>
  <si>
    <t>First time: 5,715 (12.9%)
Repeat: 38,695 (87.1%)</t>
  </si>
  <si>
    <t>Male: 2,761 (48.0%)
Female: 2,954 (52.0%)</t>
  </si>
  <si>
    <t>1/343</t>
  </si>
  <si>
    <t>4/2,523</t>
  </si>
  <si>
    <t>7/2,013</t>
  </si>
  <si>
    <t>13/735</t>
  </si>
  <si>
    <t>1/101</t>
  </si>
  <si>
    <t>Urwijitaroon et al., 1996</t>
  </si>
  <si>
    <t>1992-1993</t>
  </si>
  <si>
    <t>Male: 12,055 (75.7%)
Female: 3,869 (24.30%)</t>
  </si>
  <si>
    <t>Wongkham et al., 2017</t>
  </si>
  <si>
    <t>2015-2016</t>
  </si>
  <si>
    <t>Hua Hin Hospital</t>
  </si>
  <si>
    <t>Prachuap khiri khan</t>
  </si>
  <si>
    <t>VDRL and TPHA</t>
  </si>
  <si>
    <t>Male: 5,429 (62.1%)
Female: 3,312 (37.9%)</t>
  </si>
  <si>
    <t>First time: 3,260 (37.3%)
Repeat: 5,481 (62.7%)</t>
  </si>
  <si>
    <t>Onsite: 6,215 (71.1%)
Mobile site: 2,526 (28.9%)</t>
  </si>
  <si>
    <t>Yamket et al., 2013</t>
  </si>
  <si>
    <t>Regional Blood Centre IV, Ratchaburi</t>
  </si>
  <si>
    <t>Ratchaburi</t>
  </si>
  <si>
    <t>Retrospective descriptive study</t>
  </si>
  <si>
    <t>TPPA and RPR</t>
  </si>
  <si>
    <t>Frist time: 96,059 (43.36%)
Repeat: 125,462 (56.64%)</t>
  </si>
  <si>
    <t>Male: 55,603 (57.88%)
Female: 40,456 (42.12%)</t>
  </si>
  <si>
    <t>31/19,530</t>
  </si>
  <si>
    <t>35/15,566</t>
  </si>
  <si>
    <t>132/11804</t>
  </si>
  <si>
    <t>217/8,372</t>
  </si>
  <si>
    <t>107/2,674</t>
  </si>
  <si>
    <t>03/3,719</t>
  </si>
  <si>
    <t>29/1,752</t>
  </si>
  <si>
    <t>24/3,635</t>
  </si>
  <si>
    <t>28/984</t>
  </si>
  <si>
    <t>11/8,795</t>
  </si>
  <si>
    <t>27/22,165</t>
  </si>
  <si>
    <t>13/15,877</t>
  </si>
  <si>
    <t>15/12,518</t>
  </si>
  <si>
    <t>11/6,156</t>
  </si>
  <si>
    <t>32/6,828</t>
  </si>
  <si>
    <t>36/3,339</t>
  </si>
  <si>
    <t>47/2,606</t>
  </si>
  <si>
    <t>30/1,382</t>
  </si>
  <si>
    <t>0/339</t>
  </si>
  <si>
    <t>0/1,737</t>
  </si>
  <si>
    <t>4/1,981</t>
  </si>
  <si>
    <t>7/1,820</t>
  </si>
  <si>
    <t>1/704</t>
  </si>
  <si>
    <t>0/6,190</t>
  </si>
  <si>
    <t>4/5,430</t>
  </si>
  <si>
    <t>10/5,930</t>
  </si>
  <si>
    <t>2/3,388</t>
  </si>
  <si>
    <t>0/782</t>
  </si>
  <si>
    <t>17-25 years (N of syphilis)</t>
  </si>
  <si>
    <t>26-35 years (N of syphilis)</t>
  </si>
  <si>
    <t>36-45 years (N of syphilis)</t>
  </si>
  <si>
    <t>46-60 years (N of syphilis)</t>
  </si>
  <si>
    <t>45/19,078</t>
  </si>
  <si>
    <t>65/11,482</t>
  </si>
  <si>
    <t>46/7,936</t>
  </si>
  <si>
    <t>22/2,330</t>
  </si>
  <si>
    <t>7/3,841</t>
  </si>
  <si>
    <t>3/1,815</t>
  </si>
  <si>
    <t>9/2,049</t>
  </si>
  <si>
    <t>19/1,732</t>
  </si>
  <si>
    <t>55/33,393</t>
  </si>
  <si>
    <t>70/34,109</t>
  </si>
  <si>
    <t>156/15,977</t>
  </si>
  <si>
    <t>83/8,825</t>
  </si>
  <si>
    <t>83/2,017</t>
  </si>
  <si>
    <t>2001-2003</t>
  </si>
  <si>
    <t>Charoonruangrit et al., 1996</t>
  </si>
  <si>
    <t>Rajavithi Hospital</t>
  </si>
  <si>
    <t>1992-1996</t>
  </si>
  <si>
    <t>VDRL (SYPAL particle agglutination: DIAGAST Laboratories)</t>
  </si>
  <si>
    <t>Pattoom et al., 2008</t>
  </si>
  <si>
    <t>Somdejphrachaotaksin Maharaj Hospital</t>
  </si>
  <si>
    <t>Tak</t>
  </si>
  <si>
    <t>2001-2005</t>
  </si>
  <si>
    <t>Male: 2,578 (59.0%)
Female: 1,793 (41.0%)</t>
  </si>
  <si>
    <t>First time: 4,371 (17.4%)
Repeat: 20,622 (82.6%)</t>
  </si>
  <si>
    <t>Onsite: 12,636 (50.6%)
Mobile site: 12,357 (49.4%)</t>
  </si>
  <si>
    <t>Year of conduction/blood collection</t>
  </si>
  <si>
    <t>Male 10,090 (100%)</t>
  </si>
  <si>
    <t>Rapid Plasma Reagin (RPR)and T.pallidum particle agglutination test (TPPA)</t>
  </si>
  <si>
    <t xml:space="preserve">Rapid Plasma Reagin (RPR) and T.pallidum  Hemagglutination test (TPHA) </t>
  </si>
  <si>
    <t>Male: 1,097 (80.84%)
Female: 258 (19.01%)
Not specific: 2 (0.15%)</t>
  </si>
  <si>
    <t>Firsttime: 10,917 (56.80%)
Repeat: 8301 (43.20%)</t>
  </si>
  <si>
    <t>Kamphaeng Phet</t>
  </si>
  <si>
    <t>Table S2. Details of included studies</t>
  </si>
  <si>
    <t>CMIA; chemiluminescent microparticle immunoassay; EIA, enzyme immunoassay; NA, not assessed or not showed; RPR, rapid plasma regain; TPHA, Treponema pallidum haemagglutination assay; VDRL, venereal disease research laboratory test.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</si>
</sst>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Tahoma"/>
      <charset val="222"/>
    </font>
    <font>
      <sz val="9"/>
      <color indexed="81"/>
      <name val="Tahoma"/>
      <charset val="222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Calibri"/>
      <family val="2"/>
      <charset val="222"/>
      <scheme val="minor"/>
    </font>
    <font>
      <b/>
      <sz val="18"/>
      <color theme="1"/>
      <name val="Times New Roman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49" fontId="9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49" fontId="9" fillId="0" borderId="0" xfId="0" applyNumberFormat="1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left" vertical="top"/>
    </xf>
    <xf numFmtId="1" fontId="3" fillId="0" borderId="1" xfId="0" applyNumberFormat="1" applyFont="1" applyBorder="1" applyAlignment="1">
      <alignment horizontal="left" vertical="top"/>
    </xf>
    <xf numFmtId="3" fontId="3" fillId="0" borderId="1" xfId="0" applyNumberFormat="1" applyFont="1" applyBorder="1" applyAlignment="1">
      <alignment horizontal="left" vertical="top" wrapText="1"/>
    </xf>
    <xf numFmtId="17" fontId="3" fillId="0" borderId="1" xfId="0" applyNumberFormat="1" applyFont="1" applyBorder="1" applyAlignment="1">
      <alignment horizontal="left" vertical="top" wrapText="1"/>
    </xf>
    <xf numFmtId="17" fontId="3" fillId="0" borderId="1" xfId="0" applyNumberFormat="1" applyFont="1" applyBorder="1" applyAlignment="1">
      <alignment horizontal="left" vertical="top"/>
    </xf>
    <xf numFmtId="1" fontId="3" fillId="0" borderId="1" xfId="0" applyNumberFormat="1" applyFont="1" applyBorder="1" applyAlignment="1">
      <alignment horizontal="left" vertical="top"/>
    </xf>
    <xf numFmtId="3" fontId="3" fillId="0" borderId="1" xfId="0" applyNumberFormat="1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38"/>
  <sheetViews>
    <sheetView tabSelected="1" zoomScale="56" zoomScaleNormal="56" workbookViewId="0">
      <pane xSplit="2" ySplit="2" topLeftCell="C21" activePane="bottomRight" state="frozen"/>
      <selection pane="topRight" activeCell="C1" sqref="C1"/>
      <selection pane="bottomLeft" activeCell="A2" sqref="A2"/>
      <selection pane="bottomRight" activeCell="A26" sqref="A26:P26"/>
    </sheetView>
  </sheetViews>
  <sheetFormatPr defaultColWidth="8.88671875" defaultRowHeight="14.4"/>
  <cols>
    <col min="1" max="1" width="8.5546875" style="2"/>
    <col min="2" max="2" width="18.5546875" style="1" customWidth="1"/>
    <col min="3" max="3" width="22" style="2" customWidth="1"/>
    <col min="4" max="5" width="15.88671875" style="2" customWidth="1"/>
    <col min="6" max="6" width="16.21875" style="1" customWidth="1"/>
    <col min="7" max="7" width="19.109375" style="5" customWidth="1"/>
    <col min="8" max="8" width="24.109375" style="2" customWidth="1"/>
    <col min="9" max="9" width="15.88671875" style="5" customWidth="1"/>
    <col min="10" max="13" width="20.21875" style="5" customWidth="1"/>
    <col min="14" max="14" width="18.6640625" style="5" customWidth="1"/>
    <col min="15" max="18" width="19.109375" style="5" customWidth="1"/>
    <col min="19" max="19" width="11.21875" style="5" customWidth="1"/>
    <col min="20" max="20" width="13.44140625" style="5" customWidth="1"/>
    <col min="21" max="21" width="11.6640625" style="5" customWidth="1"/>
    <col min="22" max="29" width="13.44140625" style="5" customWidth="1"/>
    <col min="30" max="33" width="20.88671875" style="2" customWidth="1"/>
    <col min="34" max="34" width="21.109375" style="1" customWidth="1"/>
    <col min="35" max="35" width="20.88671875" style="2" customWidth="1"/>
    <col min="36" max="36" width="14.88671875" style="2" customWidth="1"/>
    <col min="37" max="37" width="11.44140625" style="2" customWidth="1"/>
    <col min="38" max="40" width="8.88671875" style="2"/>
    <col min="41" max="41" width="13.44140625" style="2" bestFit="1" customWidth="1"/>
    <col min="42" max="16384" width="8.88671875" style="2"/>
  </cols>
  <sheetData>
    <row r="1" spans="1:44" ht="37.799999999999997" customHeight="1">
      <c r="A1" s="25" t="s">
        <v>256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44" s="15" customFormat="1" ht="93.6">
      <c r="A2" s="12" t="s">
        <v>0</v>
      </c>
      <c r="B2" s="12" t="s">
        <v>1</v>
      </c>
      <c r="C2" s="12" t="s">
        <v>249</v>
      </c>
      <c r="D2" s="12" t="s">
        <v>3</v>
      </c>
      <c r="E2" s="12" t="s">
        <v>5</v>
      </c>
      <c r="F2" s="12" t="s">
        <v>4</v>
      </c>
      <c r="G2" s="13" t="s">
        <v>12</v>
      </c>
      <c r="H2" s="12" t="s">
        <v>6</v>
      </c>
      <c r="I2" s="13" t="s">
        <v>2</v>
      </c>
      <c r="J2" s="13" t="s">
        <v>7</v>
      </c>
      <c r="K2" s="13" t="s">
        <v>15</v>
      </c>
      <c r="L2" s="13" t="s">
        <v>10</v>
      </c>
      <c r="M2" s="13" t="s">
        <v>11</v>
      </c>
      <c r="N2" s="13" t="s">
        <v>8</v>
      </c>
      <c r="O2" s="13" t="s">
        <v>9</v>
      </c>
      <c r="P2" s="13" t="s">
        <v>12</v>
      </c>
      <c r="Q2" s="13" t="s">
        <v>13</v>
      </c>
      <c r="R2" s="13" t="s">
        <v>17</v>
      </c>
      <c r="S2" s="13" t="s">
        <v>16</v>
      </c>
      <c r="T2" s="13" t="s">
        <v>19</v>
      </c>
      <c r="U2" s="13" t="s">
        <v>18</v>
      </c>
      <c r="V2" s="13" t="s">
        <v>21</v>
      </c>
      <c r="W2" s="13" t="s">
        <v>20</v>
      </c>
      <c r="X2" s="13" t="s">
        <v>23</v>
      </c>
      <c r="Y2" s="13" t="s">
        <v>22</v>
      </c>
      <c r="Z2" s="13" t="s">
        <v>25</v>
      </c>
      <c r="AA2" s="13" t="s">
        <v>24</v>
      </c>
      <c r="AB2" s="13" t="s">
        <v>27</v>
      </c>
      <c r="AC2" s="13" t="s">
        <v>26</v>
      </c>
      <c r="AD2" s="12" t="s">
        <v>121</v>
      </c>
      <c r="AE2" s="12" t="s">
        <v>119</v>
      </c>
      <c r="AF2" s="12" t="s">
        <v>122</v>
      </c>
      <c r="AG2" s="12" t="s">
        <v>120</v>
      </c>
      <c r="AH2" s="12" t="s">
        <v>14</v>
      </c>
      <c r="AI2" s="12" t="s">
        <v>28</v>
      </c>
      <c r="AJ2" s="14" t="s">
        <v>123</v>
      </c>
      <c r="AK2" s="14" t="s">
        <v>124</v>
      </c>
      <c r="AL2" s="14" t="s">
        <v>125</v>
      </c>
      <c r="AM2" s="14" t="s">
        <v>126</v>
      </c>
      <c r="AN2" s="14" t="s">
        <v>127</v>
      </c>
      <c r="AO2" s="14" t="s">
        <v>220</v>
      </c>
      <c r="AP2" s="14" t="s">
        <v>221</v>
      </c>
      <c r="AQ2" s="14" t="s">
        <v>222</v>
      </c>
      <c r="AR2" s="14" t="s">
        <v>223</v>
      </c>
    </row>
    <row r="3" spans="1:44" s="3" customFormat="1" ht="93.6">
      <c r="A3" s="16">
        <v>1</v>
      </c>
      <c r="B3" s="14" t="s">
        <v>47</v>
      </c>
      <c r="C3" s="14" t="s">
        <v>30</v>
      </c>
      <c r="D3" s="17" t="s">
        <v>31</v>
      </c>
      <c r="E3" s="17" t="s">
        <v>32</v>
      </c>
      <c r="F3" s="14" t="s">
        <v>88</v>
      </c>
      <c r="G3" s="18">
        <v>10090</v>
      </c>
      <c r="H3" s="16" t="s">
        <v>34</v>
      </c>
      <c r="I3" s="14" t="s">
        <v>29</v>
      </c>
      <c r="J3" s="14" t="s">
        <v>250</v>
      </c>
      <c r="K3" s="14" t="s">
        <v>33</v>
      </c>
      <c r="L3" s="14" t="s">
        <v>34</v>
      </c>
      <c r="M3" s="14" t="s">
        <v>34</v>
      </c>
      <c r="N3" s="16" t="s">
        <v>35</v>
      </c>
      <c r="O3" s="16" t="s">
        <v>34</v>
      </c>
      <c r="P3" s="18">
        <v>10090</v>
      </c>
      <c r="Q3" s="16">
        <v>84</v>
      </c>
      <c r="R3" s="18">
        <v>10090</v>
      </c>
      <c r="S3" s="16">
        <v>84</v>
      </c>
      <c r="T3" s="16">
        <v>0</v>
      </c>
      <c r="U3" s="16">
        <v>0</v>
      </c>
      <c r="V3" s="18">
        <v>10090</v>
      </c>
      <c r="W3" s="16">
        <v>84</v>
      </c>
      <c r="X3" s="16">
        <v>0</v>
      </c>
      <c r="Y3" s="16">
        <v>0</v>
      </c>
      <c r="Z3" s="18">
        <v>10090</v>
      </c>
      <c r="AA3" s="16">
        <v>84</v>
      </c>
      <c r="AB3" s="16">
        <v>0</v>
      </c>
      <c r="AC3" s="16">
        <v>0</v>
      </c>
      <c r="AD3" s="14" t="s">
        <v>34</v>
      </c>
      <c r="AE3" s="14" t="s">
        <v>34</v>
      </c>
      <c r="AF3" s="14" t="s">
        <v>34</v>
      </c>
      <c r="AG3" s="14" t="s">
        <v>34</v>
      </c>
      <c r="AH3" s="17" t="s">
        <v>251</v>
      </c>
      <c r="AI3" s="14" t="s">
        <v>36</v>
      </c>
      <c r="AJ3" s="16" t="s">
        <v>197</v>
      </c>
      <c r="AK3" s="16" t="s">
        <v>199</v>
      </c>
      <c r="AL3" s="16" t="s">
        <v>198</v>
      </c>
      <c r="AM3" s="16" t="s">
        <v>200</v>
      </c>
      <c r="AN3" s="16" t="s">
        <v>34</v>
      </c>
      <c r="AO3" s="16"/>
      <c r="AP3" s="16"/>
      <c r="AQ3" s="16"/>
      <c r="AR3" s="16"/>
    </row>
    <row r="4" spans="1:44" s="3" customFormat="1" ht="109.2">
      <c r="A4" s="14">
        <v>2</v>
      </c>
      <c r="B4" s="14" t="s">
        <v>46</v>
      </c>
      <c r="C4" s="14" t="s">
        <v>38</v>
      </c>
      <c r="D4" s="17" t="s">
        <v>188</v>
      </c>
      <c r="E4" s="17" t="s">
        <v>37</v>
      </c>
      <c r="F4" s="14" t="s">
        <v>89</v>
      </c>
      <c r="G4" s="18">
        <v>65511</v>
      </c>
      <c r="H4" s="14" t="s">
        <v>40</v>
      </c>
      <c r="I4" s="16" t="s">
        <v>39</v>
      </c>
      <c r="J4" s="14" t="s">
        <v>41</v>
      </c>
      <c r="K4" s="16" t="s">
        <v>33</v>
      </c>
      <c r="L4" s="17" t="s">
        <v>43</v>
      </c>
      <c r="M4" s="16" t="s">
        <v>34</v>
      </c>
      <c r="N4" s="14" t="s">
        <v>42</v>
      </c>
      <c r="O4" s="14" t="s">
        <v>50</v>
      </c>
      <c r="P4" s="18">
        <v>65511</v>
      </c>
      <c r="Q4" s="16">
        <v>77</v>
      </c>
      <c r="R4" s="18">
        <v>30937</v>
      </c>
      <c r="S4" s="16">
        <v>48</v>
      </c>
      <c r="T4" s="18">
        <v>34574</v>
      </c>
      <c r="U4" s="16">
        <v>29</v>
      </c>
      <c r="V4" s="18">
        <v>65511</v>
      </c>
      <c r="W4" s="16">
        <v>77</v>
      </c>
      <c r="X4" s="16">
        <v>0</v>
      </c>
      <c r="Y4" s="16">
        <v>0</v>
      </c>
      <c r="Z4" s="18">
        <v>10653</v>
      </c>
      <c r="AA4" s="16">
        <v>33</v>
      </c>
      <c r="AB4" s="18">
        <v>54858</v>
      </c>
      <c r="AC4" s="16">
        <v>44</v>
      </c>
      <c r="AD4" s="14" t="s">
        <v>34</v>
      </c>
      <c r="AE4" s="14" t="s">
        <v>34</v>
      </c>
      <c r="AF4" s="14" t="s">
        <v>34</v>
      </c>
      <c r="AG4" s="14" t="s">
        <v>34</v>
      </c>
      <c r="AH4" s="17" t="s">
        <v>51</v>
      </c>
      <c r="AI4" s="16" t="s">
        <v>36</v>
      </c>
      <c r="AJ4" s="16" t="s">
        <v>201</v>
      </c>
      <c r="AK4" s="16" t="s">
        <v>202</v>
      </c>
      <c r="AL4" s="16" t="s">
        <v>203</v>
      </c>
      <c r="AM4" s="16" t="s">
        <v>204</v>
      </c>
      <c r="AN4" s="16" t="s">
        <v>205</v>
      </c>
      <c r="AO4" s="16"/>
      <c r="AP4" s="16"/>
      <c r="AQ4" s="16"/>
      <c r="AR4" s="16"/>
    </row>
    <row r="5" spans="1:44" s="3" customFormat="1" ht="78">
      <c r="A5" s="14">
        <v>3</v>
      </c>
      <c r="B5" s="14" t="s">
        <v>238</v>
      </c>
      <c r="C5" s="14" t="s">
        <v>240</v>
      </c>
      <c r="D5" s="17" t="s">
        <v>188</v>
      </c>
      <c r="E5" s="17" t="s">
        <v>239</v>
      </c>
      <c r="F5" s="14" t="s">
        <v>56</v>
      </c>
      <c r="G5" s="18">
        <v>19218</v>
      </c>
      <c r="H5" s="14" t="s">
        <v>34</v>
      </c>
      <c r="I5" s="16" t="s">
        <v>54</v>
      </c>
      <c r="J5" s="16" t="s">
        <v>34</v>
      </c>
      <c r="K5" s="16" t="s">
        <v>33</v>
      </c>
      <c r="L5" s="16" t="s">
        <v>34</v>
      </c>
      <c r="M5" s="16" t="s">
        <v>34</v>
      </c>
      <c r="N5" s="14" t="s">
        <v>254</v>
      </c>
      <c r="O5" s="16" t="s">
        <v>34</v>
      </c>
      <c r="P5" s="18">
        <v>19218</v>
      </c>
      <c r="Q5" s="16">
        <v>140</v>
      </c>
      <c r="R5" s="16" t="s">
        <v>34</v>
      </c>
      <c r="S5" s="16" t="s">
        <v>34</v>
      </c>
      <c r="T5" s="16" t="s">
        <v>34</v>
      </c>
      <c r="U5" s="16" t="s">
        <v>34</v>
      </c>
      <c r="V5" s="16" t="s">
        <v>34</v>
      </c>
      <c r="W5" s="16" t="s">
        <v>34</v>
      </c>
      <c r="X5" s="16" t="s">
        <v>34</v>
      </c>
      <c r="Y5" s="16" t="s">
        <v>34</v>
      </c>
      <c r="Z5" s="19">
        <v>2308</v>
      </c>
      <c r="AA5" s="16">
        <v>16</v>
      </c>
      <c r="AB5" s="19">
        <v>8609</v>
      </c>
      <c r="AC5" s="16">
        <v>25</v>
      </c>
      <c r="AD5" s="14">
        <v>10917</v>
      </c>
      <c r="AE5" s="14">
        <v>41</v>
      </c>
      <c r="AF5" s="14">
        <v>8301</v>
      </c>
      <c r="AG5" s="14">
        <v>99</v>
      </c>
      <c r="AH5" s="17" t="s">
        <v>241</v>
      </c>
      <c r="AI5" s="14" t="s">
        <v>36</v>
      </c>
      <c r="AJ5" s="16" t="s">
        <v>34</v>
      </c>
      <c r="AK5" s="16" t="s">
        <v>34</v>
      </c>
      <c r="AL5" s="16" t="s">
        <v>34</v>
      </c>
      <c r="AM5" s="16" t="s">
        <v>34</v>
      </c>
      <c r="AN5" s="16" t="s">
        <v>34</v>
      </c>
      <c r="AO5" s="16"/>
      <c r="AP5" s="16"/>
      <c r="AQ5" s="16"/>
      <c r="AR5" s="16"/>
    </row>
    <row r="6" spans="1:44" s="15" customFormat="1" ht="93.6">
      <c r="A6" s="14">
        <v>4</v>
      </c>
      <c r="B6" s="14" t="s">
        <v>48</v>
      </c>
      <c r="C6" s="14" t="s">
        <v>45</v>
      </c>
      <c r="D6" s="17" t="s">
        <v>188</v>
      </c>
      <c r="E6" s="17" t="s">
        <v>109</v>
      </c>
      <c r="F6" s="14" t="s">
        <v>57</v>
      </c>
      <c r="G6" s="18">
        <v>53489</v>
      </c>
      <c r="H6" s="14" t="s">
        <v>34</v>
      </c>
      <c r="I6" s="14" t="s">
        <v>54</v>
      </c>
      <c r="J6" s="17" t="s">
        <v>52</v>
      </c>
      <c r="K6" s="14" t="s">
        <v>33</v>
      </c>
      <c r="L6" s="14" t="s">
        <v>34</v>
      </c>
      <c r="M6" s="14" t="s">
        <v>34</v>
      </c>
      <c r="N6" s="14" t="s">
        <v>53</v>
      </c>
      <c r="O6" s="14" t="s">
        <v>49</v>
      </c>
      <c r="P6" s="18">
        <v>53489</v>
      </c>
      <c r="Q6" s="16">
        <v>179</v>
      </c>
      <c r="R6" s="18">
        <v>30149</v>
      </c>
      <c r="S6" s="16">
        <v>64</v>
      </c>
      <c r="T6" s="18">
        <v>23340</v>
      </c>
      <c r="U6" s="16">
        <v>47</v>
      </c>
      <c r="V6" s="18">
        <v>53489</v>
      </c>
      <c r="W6" s="16">
        <v>179</v>
      </c>
      <c r="X6" s="16">
        <v>0</v>
      </c>
      <c r="Y6" s="16">
        <v>0</v>
      </c>
      <c r="Z6" s="18">
        <v>14155</v>
      </c>
      <c r="AA6" s="16">
        <v>145</v>
      </c>
      <c r="AB6" s="18">
        <v>39334</v>
      </c>
      <c r="AC6" s="16">
        <v>34</v>
      </c>
      <c r="AD6" s="14" t="s">
        <v>34</v>
      </c>
      <c r="AE6" s="14" t="s">
        <v>34</v>
      </c>
      <c r="AF6" s="14" t="s">
        <v>34</v>
      </c>
      <c r="AG6" s="14" t="s">
        <v>34</v>
      </c>
      <c r="AH6" s="14" t="s">
        <v>44</v>
      </c>
      <c r="AI6" s="14" t="s">
        <v>36</v>
      </c>
      <c r="AJ6" s="20" t="s">
        <v>206</v>
      </c>
      <c r="AK6" s="20" t="s">
        <v>207</v>
      </c>
      <c r="AL6" s="20" t="s">
        <v>208</v>
      </c>
      <c r="AM6" s="24" t="s">
        <v>209</v>
      </c>
      <c r="AN6" s="24"/>
      <c r="AO6" s="14"/>
      <c r="AP6" s="14"/>
      <c r="AQ6" s="14"/>
      <c r="AR6" s="14"/>
    </row>
    <row r="7" spans="1:44" s="15" customFormat="1" ht="93.6">
      <c r="A7" s="14">
        <v>5</v>
      </c>
      <c r="B7" s="14" t="s">
        <v>59</v>
      </c>
      <c r="C7" s="14" t="s">
        <v>58</v>
      </c>
      <c r="D7" s="17" t="s">
        <v>188</v>
      </c>
      <c r="E7" s="17" t="s">
        <v>55</v>
      </c>
      <c r="F7" s="14" t="s">
        <v>56</v>
      </c>
      <c r="G7" s="18">
        <v>6581</v>
      </c>
      <c r="H7" s="16" t="s">
        <v>34</v>
      </c>
      <c r="I7" s="16" t="s">
        <v>54</v>
      </c>
      <c r="J7" s="17" t="s">
        <v>60</v>
      </c>
      <c r="K7" s="14" t="s">
        <v>33</v>
      </c>
      <c r="L7" s="16" t="s">
        <v>34</v>
      </c>
      <c r="M7" s="16" t="s">
        <v>34</v>
      </c>
      <c r="N7" s="14" t="s">
        <v>62</v>
      </c>
      <c r="O7" s="14" t="s">
        <v>61</v>
      </c>
      <c r="P7" s="18">
        <v>6581</v>
      </c>
      <c r="Q7" s="16">
        <v>10</v>
      </c>
      <c r="R7" s="18">
        <v>3875</v>
      </c>
      <c r="S7" s="16" t="s">
        <v>34</v>
      </c>
      <c r="T7" s="18">
        <v>2706</v>
      </c>
      <c r="U7" s="16" t="s">
        <v>34</v>
      </c>
      <c r="V7" s="18">
        <v>6581</v>
      </c>
      <c r="W7" s="18">
        <v>10</v>
      </c>
      <c r="X7" s="16">
        <v>0</v>
      </c>
      <c r="Y7" s="16">
        <v>0</v>
      </c>
      <c r="Z7" s="18">
        <v>1713</v>
      </c>
      <c r="AA7" s="16">
        <v>5</v>
      </c>
      <c r="AB7" s="18">
        <v>4868</v>
      </c>
      <c r="AC7" s="16">
        <v>5</v>
      </c>
      <c r="AD7" s="14" t="s">
        <v>34</v>
      </c>
      <c r="AE7" s="14" t="s">
        <v>34</v>
      </c>
      <c r="AF7" s="14" t="s">
        <v>34</v>
      </c>
      <c r="AG7" s="14" t="s">
        <v>34</v>
      </c>
      <c r="AH7" s="17" t="s">
        <v>65</v>
      </c>
      <c r="AI7" s="14" t="s">
        <v>36</v>
      </c>
      <c r="AJ7" s="14" t="s">
        <v>210</v>
      </c>
      <c r="AK7" s="14" t="s">
        <v>211</v>
      </c>
      <c r="AL7" s="14" t="s">
        <v>212</v>
      </c>
      <c r="AM7" s="14" t="s">
        <v>213</v>
      </c>
      <c r="AN7" s="14" t="s">
        <v>214</v>
      </c>
      <c r="AO7" s="14"/>
      <c r="AP7" s="14"/>
      <c r="AQ7" s="14"/>
      <c r="AR7" s="14"/>
    </row>
    <row r="8" spans="1:44" s="15" customFormat="1" ht="62.4">
      <c r="A8" s="14">
        <v>6</v>
      </c>
      <c r="B8" s="14" t="s">
        <v>68</v>
      </c>
      <c r="C8" s="14">
        <v>2012</v>
      </c>
      <c r="D8" s="17" t="s">
        <v>188</v>
      </c>
      <c r="E8" s="17" t="s">
        <v>63</v>
      </c>
      <c r="F8" s="14" t="s">
        <v>64</v>
      </c>
      <c r="G8" s="18">
        <v>21720</v>
      </c>
      <c r="H8" s="16" t="s">
        <v>34</v>
      </c>
      <c r="I8" s="14" t="s">
        <v>54</v>
      </c>
      <c r="J8" s="14" t="s">
        <v>66</v>
      </c>
      <c r="K8" s="14" t="s">
        <v>33</v>
      </c>
      <c r="L8" s="14" t="s">
        <v>34</v>
      </c>
      <c r="M8" s="14" t="s">
        <v>34</v>
      </c>
      <c r="N8" s="14" t="s">
        <v>67</v>
      </c>
      <c r="O8" s="16" t="s">
        <v>34</v>
      </c>
      <c r="P8" s="18">
        <v>21720</v>
      </c>
      <c r="Q8" s="16">
        <v>10</v>
      </c>
      <c r="R8" s="18">
        <v>12750</v>
      </c>
      <c r="S8" s="16">
        <v>8</v>
      </c>
      <c r="T8" s="18">
        <v>8970</v>
      </c>
      <c r="U8" s="16">
        <v>2</v>
      </c>
      <c r="V8" s="18">
        <v>21720</v>
      </c>
      <c r="W8" s="16">
        <v>10</v>
      </c>
      <c r="X8" s="16">
        <v>0</v>
      </c>
      <c r="Y8" s="16">
        <v>0</v>
      </c>
      <c r="Z8" s="16">
        <v>211</v>
      </c>
      <c r="AA8" s="16">
        <v>6</v>
      </c>
      <c r="AB8" s="16">
        <v>77</v>
      </c>
      <c r="AC8" s="16">
        <v>4</v>
      </c>
      <c r="AD8" s="20">
        <v>21156</v>
      </c>
      <c r="AE8" s="14">
        <v>7</v>
      </c>
      <c r="AF8" s="14">
        <v>564</v>
      </c>
      <c r="AG8" s="14">
        <v>3</v>
      </c>
      <c r="AH8" s="16" t="s">
        <v>65</v>
      </c>
      <c r="AI8" s="14" t="s">
        <v>36</v>
      </c>
      <c r="AJ8" s="14" t="s">
        <v>215</v>
      </c>
      <c r="AK8" s="14" t="s">
        <v>216</v>
      </c>
      <c r="AL8" s="14" t="s">
        <v>217</v>
      </c>
      <c r="AM8" s="14" t="s">
        <v>218</v>
      </c>
      <c r="AN8" s="14" t="s">
        <v>219</v>
      </c>
      <c r="AO8" s="14"/>
      <c r="AP8" s="14"/>
      <c r="AQ8" s="14"/>
      <c r="AR8" s="14"/>
    </row>
    <row r="9" spans="1:44" s="15" customFormat="1" ht="93.6">
      <c r="A9" s="14">
        <v>7</v>
      </c>
      <c r="B9" s="14" t="s">
        <v>69</v>
      </c>
      <c r="C9" s="14" t="s">
        <v>71</v>
      </c>
      <c r="D9" s="17" t="s">
        <v>73</v>
      </c>
      <c r="E9" s="17" t="s">
        <v>70</v>
      </c>
      <c r="F9" s="14" t="s">
        <v>56</v>
      </c>
      <c r="G9" s="18">
        <v>1357</v>
      </c>
      <c r="H9" s="16" t="s">
        <v>77</v>
      </c>
      <c r="I9" s="16" t="s">
        <v>76</v>
      </c>
      <c r="J9" s="14" t="s">
        <v>253</v>
      </c>
      <c r="K9" s="16" t="s">
        <v>33</v>
      </c>
      <c r="L9" s="14" t="s">
        <v>74</v>
      </c>
      <c r="M9" s="14" t="s">
        <v>75</v>
      </c>
      <c r="N9" s="14" t="s">
        <v>81</v>
      </c>
      <c r="O9" s="16" t="s">
        <v>34</v>
      </c>
      <c r="P9" s="18">
        <v>1357</v>
      </c>
      <c r="Q9" s="16">
        <v>48</v>
      </c>
      <c r="R9" s="18">
        <v>1097</v>
      </c>
      <c r="S9" s="16" t="s">
        <v>34</v>
      </c>
      <c r="T9" s="16">
        <v>258</v>
      </c>
      <c r="U9" s="16" t="s">
        <v>34</v>
      </c>
      <c r="V9" s="18">
        <v>1357</v>
      </c>
      <c r="W9" s="16">
        <v>48</v>
      </c>
      <c r="X9" s="16">
        <v>0</v>
      </c>
      <c r="Y9" s="16">
        <v>0</v>
      </c>
      <c r="Z9" s="16" t="s">
        <v>34</v>
      </c>
      <c r="AA9" s="16" t="s">
        <v>34</v>
      </c>
      <c r="AB9" s="16" t="s">
        <v>34</v>
      </c>
      <c r="AC9" s="16" t="s">
        <v>34</v>
      </c>
      <c r="AD9" s="14" t="s">
        <v>34</v>
      </c>
      <c r="AE9" s="14" t="s">
        <v>34</v>
      </c>
      <c r="AF9" s="14" t="s">
        <v>34</v>
      </c>
      <c r="AG9" s="14" t="s">
        <v>34</v>
      </c>
      <c r="AH9" s="17" t="s">
        <v>72</v>
      </c>
      <c r="AI9" s="16" t="s">
        <v>36</v>
      </c>
      <c r="AJ9" s="14" t="s">
        <v>34</v>
      </c>
      <c r="AK9" s="14" t="s">
        <v>34</v>
      </c>
      <c r="AL9" s="14" t="s">
        <v>34</v>
      </c>
      <c r="AM9" s="14" t="s">
        <v>34</v>
      </c>
      <c r="AN9" s="14" t="s">
        <v>34</v>
      </c>
      <c r="AO9" s="14"/>
      <c r="AP9" s="14"/>
      <c r="AQ9" s="14"/>
      <c r="AR9" s="14"/>
    </row>
    <row r="10" spans="1:44" s="15" customFormat="1" ht="140.4">
      <c r="A10" s="14">
        <v>8</v>
      </c>
      <c r="B10" s="14" t="s">
        <v>78</v>
      </c>
      <c r="C10" s="14" t="s">
        <v>80</v>
      </c>
      <c r="D10" s="17" t="s">
        <v>188</v>
      </c>
      <c r="E10" s="17" t="s">
        <v>79</v>
      </c>
      <c r="F10" s="14" t="s">
        <v>82</v>
      </c>
      <c r="G10" s="18">
        <v>58005</v>
      </c>
      <c r="H10" s="16" t="s">
        <v>34</v>
      </c>
      <c r="I10" s="16" t="s">
        <v>90</v>
      </c>
      <c r="J10" s="14" t="s">
        <v>84</v>
      </c>
      <c r="K10" s="16" t="s">
        <v>33</v>
      </c>
      <c r="L10" s="16" t="s">
        <v>34</v>
      </c>
      <c r="M10" s="16" t="s">
        <v>34</v>
      </c>
      <c r="N10" s="16" t="s">
        <v>85</v>
      </c>
      <c r="O10" s="16"/>
      <c r="P10" s="18">
        <v>58005</v>
      </c>
      <c r="Q10" s="16">
        <f>117+120+97+100+93</f>
        <v>527</v>
      </c>
      <c r="R10" s="18">
        <v>33508</v>
      </c>
      <c r="S10" s="16">
        <f>84+80+71+69+71</f>
        <v>375</v>
      </c>
      <c r="T10" s="18">
        <v>24497</v>
      </c>
      <c r="U10" s="16">
        <f>33+40+26+31+22</f>
        <v>152</v>
      </c>
      <c r="V10" s="18">
        <v>58005</v>
      </c>
      <c r="W10" s="16">
        <f>117+120+97+100+93</f>
        <v>527</v>
      </c>
      <c r="X10" s="16">
        <v>0</v>
      </c>
      <c r="Y10" s="16">
        <v>0</v>
      </c>
      <c r="Z10" s="18">
        <v>58005</v>
      </c>
      <c r="AA10" s="16">
        <f>117+120+97+100+93</f>
        <v>527</v>
      </c>
      <c r="AB10" s="18">
        <v>94135</v>
      </c>
      <c r="AC10" s="16" t="s">
        <v>34</v>
      </c>
      <c r="AD10" s="14" t="s">
        <v>34</v>
      </c>
      <c r="AE10" s="14" t="s">
        <v>34</v>
      </c>
      <c r="AF10" s="14" t="s">
        <v>34</v>
      </c>
      <c r="AG10" s="14" t="s">
        <v>34</v>
      </c>
      <c r="AH10" s="17" t="s">
        <v>83</v>
      </c>
      <c r="AI10" s="14" t="s">
        <v>36</v>
      </c>
      <c r="AJ10" s="14" t="s">
        <v>192</v>
      </c>
      <c r="AK10" s="14" t="s">
        <v>193</v>
      </c>
      <c r="AL10" s="14" t="s">
        <v>194</v>
      </c>
      <c r="AM10" s="14" t="s">
        <v>195</v>
      </c>
      <c r="AN10" s="14" t="s">
        <v>196</v>
      </c>
      <c r="AO10" s="21"/>
      <c r="AP10" s="14"/>
      <c r="AQ10" s="14"/>
      <c r="AR10" s="14"/>
    </row>
    <row r="11" spans="1:44" s="3" customFormat="1" ht="93.6">
      <c r="A11" s="14">
        <v>9</v>
      </c>
      <c r="B11" s="14" t="s">
        <v>86</v>
      </c>
      <c r="C11" s="14" t="s">
        <v>87</v>
      </c>
      <c r="D11" s="17" t="s">
        <v>188</v>
      </c>
      <c r="E11" s="17" t="s">
        <v>91</v>
      </c>
      <c r="F11" s="14" t="s">
        <v>92</v>
      </c>
      <c r="G11" s="18">
        <v>5217</v>
      </c>
      <c r="H11" s="16" t="s">
        <v>34</v>
      </c>
      <c r="I11" s="16" t="s">
        <v>95</v>
      </c>
      <c r="J11" s="14" t="s">
        <v>94</v>
      </c>
      <c r="K11" s="14" t="s">
        <v>93</v>
      </c>
      <c r="L11" s="14" t="s">
        <v>96</v>
      </c>
      <c r="M11" s="16" t="s">
        <v>34</v>
      </c>
      <c r="N11" s="14" t="s">
        <v>97</v>
      </c>
      <c r="O11" s="14" t="s">
        <v>98</v>
      </c>
      <c r="P11" s="18">
        <v>5217</v>
      </c>
      <c r="Q11" s="16">
        <v>25</v>
      </c>
      <c r="R11" s="18">
        <v>3551</v>
      </c>
      <c r="S11" s="16">
        <v>18</v>
      </c>
      <c r="T11" s="18">
        <v>1666</v>
      </c>
      <c r="U11" s="16">
        <v>7</v>
      </c>
      <c r="V11" s="18">
        <v>4873</v>
      </c>
      <c r="W11" s="16">
        <v>25</v>
      </c>
      <c r="X11" s="16">
        <v>344</v>
      </c>
      <c r="Y11" s="16">
        <v>0</v>
      </c>
      <c r="Z11" s="18">
        <v>1535</v>
      </c>
      <c r="AA11" s="16">
        <v>9</v>
      </c>
      <c r="AB11" s="18">
        <v>3652</v>
      </c>
      <c r="AC11" s="16">
        <v>15</v>
      </c>
      <c r="AD11" s="14" t="s">
        <v>34</v>
      </c>
      <c r="AE11" s="14" t="s">
        <v>34</v>
      </c>
      <c r="AF11" s="14" t="s">
        <v>34</v>
      </c>
      <c r="AG11" s="14" t="s">
        <v>34</v>
      </c>
      <c r="AH11" s="17" t="s">
        <v>34</v>
      </c>
      <c r="AI11" s="16" t="s">
        <v>36</v>
      </c>
      <c r="AJ11" s="14" t="s">
        <v>34</v>
      </c>
      <c r="AK11" s="14" t="s">
        <v>34</v>
      </c>
      <c r="AL11" s="14" t="s">
        <v>34</v>
      </c>
      <c r="AM11" s="14" t="s">
        <v>34</v>
      </c>
      <c r="AN11" s="14" t="s">
        <v>34</v>
      </c>
      <c r="AO11" s="16"/>
      <c r="AP11" s="16"/>
      <c r="AQ11" s="16"/>
      <c r="AR11" s="16"/>
    </row>
    <row r="12" spans="1:44" s="3" customFormat="1" ht="108" customHeight="1">
      <c r="A12" s="14">
        <v>10</v>
      </c>
      <c r="B12" s="14" t="s">
        <v>99</v>
      </c>
      <c r="C12" s="14" t="s">
        <v>101</v>
      </c>
      <c r="D12" s="17" t="s">
        <v>188</v>
      </c>
      <c r="E12" s="17" t="s">
        <v>100</v>
      </c>
      <c r="F12" s="14" t="s">
        <v>92</v>
      </c>
      <c r="G12" s="18">
        <v>50521</v>
      </c>
      <c r="H12" s="14" t="s">
        <v>34</v>
      </c>
      <c r="I12" s="16" t="s">
        <v>54</v>
      </c>
      <c r="J12" s="16" t="s">
        <v>34</v>
      </c>
      <c r="K12" s="16" t="s">
        <v>33</v>
      </c>
      <c r="L12" s="16" t="s">
        <v>34</v>
      </c>
      <c r="M12" s="16" t="s">
        <v>34</v>
      </c>
      <c r="N12" s="16" t="s">
        <v>34</v>
      </c>
      <c r="O12" s="16" t="s">
        <v>34</v>
      </c>
      <c r="P12" s="18">
        <v>50521</v>
      </c>
      <c r="Q12" s="16">
        <v>730</v>
      </c>
      <c r="R12" s="16" t="s">
        <v>34</v>
      </c>
      <c r="S12" s="16" t="s">
        <v>34</v>
      </c>
      <c r="T12" s="16" t="s">
        <v>34</v>
      </c>
      <c r="U12" s="16" t="s">
        <v>34</v>
      </c>
      <c r="V12" s="18">
        <v>50521</v>
      </c>
      <c r="W12" s="16">
        <v>730</v>
      </c>
      <c r="X12" s="16">
        <v>0</v>
      </c>
      <c r="Y12" s="16">
        <v>0</v>
      </c>
      <c r="Z12" s="16" t="s">
        <v>34</v>
      </c>
      <c r="AA12" s="16" t="s">
        <v>34</v>
      </c>
      <c r="AB12" s="16" t="s">
        <v>34</v>
      </c>
      <c r="AC12" s="16" t="s">
        <v>34</v>
      </c>
      <c r="AD12" s="16">
        <f>14755+12426+14531+14199+14679+15270</f>
        <v>85860</v>
      </c>
      <c r="AE12" s="16" t="s">
        <v>34</v>
      </c>
      <c r="AF12" s="16">
        <f>3576+8887+9279+9300+9809+10187</f>
        <v>51038</v>
      </c>
      <c r="AG12" s="16" t="s">
        <v>34</v>
      </c>
      <c r="AH12" s="14" t="s">
        <v>102</v>
      </c>
      <c r="AI12" s="14" t="s">
        <v>36</v>
      </c>
      <c r="AJ12" s="14" t="s">
        <v>34</v>
      </c>
      <c r="AK12" s="14" t="s">
        <v>34</v>
      </c>
      <c r="AL12" s="14" t="s">
        <v>34</v>
      </c>
      <c r="AM12" s="14" t="s">
        <v>34</v>
      </c>
      <c r="AN12" s="14" t="s">
        <v>34</v>
      </c>
      <c r="AO12" s="16"/>
      <c r="AP12" s="16"/>
      <c r="AQ12" s="16"/>
      <c r="AR12" s="16"/>
    </row>
    <row r="13" spans="1:44" s="3" customFormat="1" ht="93.6">
      <c r="A13" s="14">
        <v>11</v>
      </c>
      <c r="B13" s="14" t="s">
        <v>103</v>
      </c>
      <c r="C13" s="14" t="s">
        <v>105</v>
      </c>
      <c r="D13" s="17" t="s">
        <v>188</v>
      </c>
      <c r="E13" s="17" t="s">
        <v>100</v>
      </c>
      <c r="F13" s="14" t="s">
        <v>92</v>
      </c>
      <c r="G13" s="18">
        <v>276056</v>
      </c>
      <c r="H13" s="16">
        <v>28.9</v>
      </c>
      <c r="I13" s="16" t="s">
        <v>54</v>
      </c>
      <c r="J13" s="14" t="s">
        <v>106</v>
      </c>
      <c r="K13" s="16" t="s">
        <v>33</v>
      </c>
      <c r="L13" s="16" t="s">
        <v>34</v>
      </c>
      <c r="M13" s="16" t="s">
        <v>34</v>
      </c>
      <c r="N13" s="16" t="s">
        <v>34</v>
      </c>
      <c r="O13" s="16" t="s">
        <v>34</v>
      </c>
      <c r="P13" s="18">
        <v>276066</v>
      </c>
      <c r="Q13" s="19">
        <v>2804</v>
      </c>
      <c r="R13" s="18">
        <v>222509</v>
      </c>
      <c r="S13" s="19">
        <v>2537</v>
      </c>
      <c r="T13" s="18">
        <v>53557</v>
      </c>
      <c r="U13" s="19">
        <v>303</v>
      </c>
      <c r="V13" s="16" t="s">
        <v>34</v>
      </c>
      <c r="W13" s="16" t="s">
        <v>34</v>
      </c>
      <c r="X13" s="16" t="s">
        <v>34</v>
      </c>
      <c r="Y13" s="16" t="s">
        <v>34</v>
      </c>
      <c r="Z13" s="16" t="s">
        <v>34</v>
      </c>
      <c r="AA13" s="16" t="s">
        <v>34</v>
      </c>
      <c r="AB13" s="16" t="s">
        <v>34</v>
      </c>
      <c r="AC13" s="16" t="s">
        <v>34</v>
      </c>
      <c r="AD13" s="14" t="s">
        <v>34</v>
      </c>
      <c r="AE13" s="14" t="s">
        <v>34</v>
      </c>
      <c r="AF13" s="14" t="s">
        <v>34</v>
      </c>
      <c r="AG13" s="14" t="s">
        <v>34</v>
      </c>
      <c r="AH13" s="17" t="s">
        <v>104</v>
      </c>
      <c r="AI13" s="16" t="s">
        <v>36</v>
      </c>
      <c r="AJ13" s="14" t="s">
        <v>34</v>
      </c>
      <c r="AK13" s="14" t="s">
        <v>34</v>
      </c>
      <c r="AL13" s="14" t="s">
        <v>34</v>
      </c>
      <c r="AM13" s="14" t="s">
        <v>34</v>
      </c>
      <c r="AN13" s="14" t="s">
        <v>34</v>
      </c>
      <c r="AO13" s="16"/>
      <c r="AP13" s="16"/>
      <c r="AQ13" s="16"/>
      <c r="AR13" s="16"/>
    </row>
    <row r="14" spans="1:44" s="3" customFormat="1" ht="93.6">
      <c r="A14" s="14">
        <v>12</v>
      </c>
      <c r="B14" s="14" t="s">
        <v>107</v>
      </c>
      <c r="C14" s="16" t="s">
        <v>108</v>
      </c>
      <c r="D14" s="17" t="s">
        <v>188</v>
      </c>
      <c r="E14" s="17" t="s">
        <v>109</v>
      </c>
      <c r="F14" s="14" t="s">
        <v>57</v>
      </c>
      <c r="G14" s="18">
        <v>38077</v>
      </c>
      <c r="H14" s="14" t="s">
        <v>34</v>
      </c>
      <c r="I14" s="16" t="s">
        <v>90</v>
      </c>
      <c r="J14" s="14" t="s">
        <v>111</v>
      </c>
      <c r="K14" s="16" t="s">
        <v>33</v>
      </c>
      <c r="L14" s="14" t="s">
        <v>112</v>
      </c>
      <c r="M14" s="14" t="s">
        <v>113</v>
      </c>
      <c r="N14" s="14" t="s">
        <v>114</v>
      </c>
      <c r="O14" s="14" t="s">
        <v>115</v>
      </c>
      <c r="P14" s="18">
        <v>38077</v>
      </c>
      <c r="Q14" s="16">
        <v>64</v>
      </c>
      <c r="R14" s="16" t="s">
        <v>34</v>
      </c>
      <c r="S14" s="16" t="s">
        <v>34</v>
      </c>
      <c r="T14" s="16" t="s">
        <v>34</v>
      </c>
      <c r="U14" s="16" t="s">
        <v>34</v>
      </c>
      <c r="V14" s="16" t="s">
        <v>34</v>
      </c>
      <c r="W14" s="16" t="s">
        <v>34</v>
      </c>
      <c r="X14" s="16" t="s">
        <v>34</v>
      </c>
      <c r="Y14" s="16" t="s">
        <v>34</v>
      </c>
      <c r="Z14" s="16" t="s">
        <v>34</v>
      </c>
      <c r="AA14" s="16" t="s">
        <v>34</v>
      </c>
      <c r="AB14" s="16" t="s">
        <v>34</v>
      </c>
      <c r="AC14" s="16" t="s">
        <v>34</v>
      </c>
      <c r="AD14" s="14" t="s">
        <v>34</v>
      </c>
      <c r="AE14" s="14" t="s">
        <v>34</v>
      </c>
      <c r="AF14" s="14" t="s">
        <v>34</v>
      </c>
      <c r="AG14" s="14" t="s">
        <v>34</v>
      </c>
      <c r="AH14" s="17" t="s">
        <v>110</v>
      </c>
      <c r="AI14" s="14" t="s">
        <v>36</v>
      </c>
      <c r="AJ14" s="14" t="s">
        <v>34</v>
      </c>
      <c r="AK14" s="14" t="s">
        <v>34</v>
      </c>
      <c r="AL14" s="14" t="s">
        <v>34</v>
      </c>
      <c r="AM14" s="14" t="s">
        <v>34</v>
      </c>
      <c r="AN14" s="14" t="s">
        <v>34</v>
      </c>
      <c r="AO14" s="16"/>
      <c r="AP14" s="16"/>
      <c r="AQ14" s="16"/>
      <c r="AR14" s="16"/>
    </row>
    <row r="15" spans="1:44" s="3" customFormat="1" ht="62.4">
      <c r="A15" s="14">
        <v>13</v>
      </c>
      <c r="B15" s="14" t="s">
        <v>242</v>
      </c>
      <c r="C15" s="14" t="s">
        <v>245</v>
      </c>
      <c r="D15" s="17" t="s">
        <v>188</v>
      </c>
      <c r="E15" s="17" t="s">
        <v>243</v>
      </c>
      <c r="F15" s="14" t="s">
        <v>244</v>
      </c>
      <c r="G15" s="18">
        <v>4371</v>
      </c>
      <c r="H15" s="14" t="s">
        <v>34</v>
      </c>
      <c r="I15" s="16" t="s">
        <v>54</v>
      </c>
      <c r="J15" s="14" t="s">
        <v>246</v>
      </c>
      <c r="K15" s="16" t="s">
        <v>33</v>
      </c>
      <c r="L15" s="16" t="s">
        <v>34</v>
      </c>
      <c r="M15" s="16" t="s">
        <v>34</v>
      </c>
      <c r="N15" s="14" t="s">
        <v>247</v>
      </c>
      <c r="O15" s="14" t="s">
        <v>248</v>
      </c>
      <c r="P15" s="18">
        <v>4371</v>
      </c>
      <c r="Q15" s="16">
        <v>2</v>
      </c>
      <c r="R15" s="18">
        <v>2578</v>
      </c>
      <c r="S15" s="18">
        <v>2</v>
      </c>
      <c r="T15" s="18">
        <v>1793</v>
      </c>
      <c r="U15" s="16">
        <v>0</v>
      </c>
      <c r="V15" s="16" t="s">
        <v>34</v>
      </c>
      <c r="W15" s="16" t="s">
        <v>34</v>
      </c>
      <c r="X15" s="16" t="s">
        <v>34</v>
      </c>
      <c r="Y15" s="16" t="s">
        <v>34</v>
      </c>
      <c r="Z15" s="18">
        <v>4371</v>
      </c>
      <c r="AA15" s="16">
        <v>2</v>
      </c>
      <c r="AB15" s="16" t="s">
        <v>34</v>
      </c>
      <c r="AC15" s="16" t="s">
        <v>34</v>
      </c>
      <c r="AD15" s="14" t="s">
        <v>34</v>
      </c>
      <c r="AE15" s="14" t="s">
        <v>34</v>
      </c>
      <c r="AF15" s="14" t="s">
        <v>34</v>
      </c>
      <c r="AG15" s="14" t="s">
        <v>34</v>
      </c>
      <c r="AH15" s="17" t="s">
        <v>65</v>
      </c>
      <c r="AI15" s="14" t="s">
        <v>36</v>
      </c>
      <c r="AJ15" s="16" t="s">
        <v>34</v>
      </c>
      <c r="AK15" s="16" t="s">
        <v>34</v>
      </c>
      <c r="AL15" s="16" t="s">
        <v>34</v>
      </c>
      <c r="AM15" s="16" t="s">
        <v>34</v>
      </c>
      <c r="AN15" s="16" t="s">
        <v>34</v>
      </c>
      <c r="AO15" s="16"/>
      <c r="AP15" s="16"/>
      <c r="AQ15" s="16"/>
      <c r="AR15" s="16"/>
    </row>
    <row r="16" spans="1:44" s="3" customFormat="1" ht="62.4">
      <c r="A16" s="14">
        <v>14</v>
      </c>
      <c r="B16" s="14" t="s">
        <v>117</v>
      </c>
      <c r="C16" s="14" t="s">
        <v>237</v>
      </c>
      <c r="D16" s="17" t="s">
        <v>188</v>
      </c>
      <c r="E16" s="17" t="s">
        <v>116</v>
      </c>
      <c r="F16" s="14" t="s">
        <v>118</v>
      </c>
      <c r="G16" s="18">
        <v>40826</v>
      </c>
      <c r="H16" s="16" t="s">
        <v>34</v>
      </c>
      <c r="I16" s="16" t="s">
        <v>54</v>
      </c>
      <c r="J16" s="14" t="s">
        <v>128</v>
      </c>
      <c r="K16" s="16" t="s">
        <v>33</v>
      </c>
      <c r="L16" s="16" t="s">
        <v>34</v>
      </c>
      <c r="M16" s="16" t="s">
        <v>34</v>
      </c>
      <c r="N16" s="16" t="s">
        <v>34</v>
      </c>
      <c r="O16" s="16" t="s">
        <v>34</v>
      </c>
      <c r="P16" s="18">
        <v>40826</v>
      </c>
      <c r="Q16" s="16">
        <v>178</v>
      </c>
      <c r="R16" s="18">
        <v>27197</v>
      </c>
      <c r="S16" s="16">
        <v>132</v>
      </c>
      <c r="T16" s="18">
        <v>13629</v>
      </c>
      <c r="U16" s="16">
        <v>46</v>
      </c>
      <c r="V16" s="18">
        <v>40826</v>
      </c>
      <c r="W16" s="16">
        <v>178</v>
      </c>
      <c r="X16" s="16" t="s">
        <v>34</v>
      </c>
      <c r="Y16" s="16" t="s">
        <v>34</v>
      </c>
      <c r="Z16" s="16" t="s">
        <v>34</v>
      </c>
      <c r="AA16" s="16" t="s">
        <v>34</v>
      </c>
      <c r="AB16" s="16" t="s">
        <v>34</v>
      </c>
      <c r="AC16" s="16" t="s">
        <v>34</v>
      </c>
      <c r="AD16" s="18">
        <v>32081</v>
      </c>
      <c r="AE16" s="16">
        <v>103</v>
      </c>
      <c r="AF16" s="18">
        <v>8745</v>
      </c>
      <c r="AG16" s="16">
        <v>75</v>
      </c>
      <c r="AH16" s="16" t="s">
        <v>65</v>
      </c>
      <c r="AI16" s="16" t="s">
        <v>36</v>
      </c>
      <c r="AJ16" s="14" t="s">
        <v>34</v>
      </c>
      <c r="AK16" s="14" t="s">
        <v>34</v>
      </c>
      <c r="AL16" s="14" t="s">
        <v>34</v>
      </c>
      <c r="AM16" s="14" t="s">
        <v>34</v>
      </c>
      <c r="AN16" s="14" t="s">
        <v>34</v>
      </c>
      <c r="AO16" s="16" t="s">
        <v>224</v>
      </c>
      <c r="AP16" s="16" t="s">
        <v>225</v>
      </c>
      <c r="AQ16" s="16" t="s">
        <v>226</v>
      </c>
      <c r="AR16" s="16" t="s">
        <v>227</v>
      </c>
    </row>
    <row r="17" spans="1:44" s="3" customFormat="1" ht="62.4">
      <c r="A17" s="14">
        <v>15</v>
      </c>
      <c r="B17" s="14" t="s">
        <v>130</v>
      </c>
      <c r="C17" s="14" t="s">
        <v>129</v>
      </c>
      <c r="D17" s="17" t="s">
        <v>188</v>
      </c>
      <c r="E17" s="17" t="s">
        <v>147</v>
      </c>
      <c r="F17" s="14" t="s">
        <v>146</v>
      </c>
      <c r="G17" s="18">
        <v>5769</v>
      </c>
      <c r="H17" s="14" t="s">
        <v>34</v>
      </c>
      <c r="I17" s="14" t="s">
        <v>54</v>
      </c>
      <c r="J17" s="14" t="s">
        <v>132</v>
      </c>
      <c r="K17" s="14" t="s">
        <v>33</v>
      </c>
      <c r="L17" s="14" t="s">
        <v>34</v>
      </c>
      <c r="M17" s="14" t="s">
        <v>34</v>
      </c>
      <c r="N17" s="16" t="s">
        <v>34</v>
      </c>
      <c r="O17" s="16" t="s">
        <v>34</v>
      </c>
      <c r="P17" s="18">
        <v>5769</v>
      </c>
      <c r="Q17" s="16">
        <v>68</v>
      </c>
      <c r="R17" s="16" t="s">
        <v>34</v>
      </c>
      <c r="S17" s="16" t="s">
        <v>34</v>
      </c>
      <c r="T17" s="16" t="s">
        <v>34</v>
      </c>
      <c r="U17" s="16" t="s">
        <v>34</v>
      </c>
      <c r="V17" s="18">
        <v>5769</v>
      </c>
      <c r="W17" s="16">
        <v>68</v>
      </c>
      <c r="X17" s="16">
        <v>0</v>
      </c>
      <c r="Y17" s="16">
        <v>0</v>
      </c>
      <c r="Z17" s="16" t="s">
        <v>34</v>
      </c>
      <c r="AA17" s="16" t="s">
        <v>34</v>
      </c>
      <c r="AB17" s="16" t="s">
        <v>34</v>
      </c>
      <c r="AC17" s="16" t="s">
        <v>34</v>
      </c>
      <c r="AD17" s="14" t="s">
        <v>34</v>
      </c>
      <c r="AE17" s="14" t="s">
        <v>34</v>
      </c>
      <c r="AF17" s="14" t="s">
        <v>34</v>
      </c>
      <c r="AG17" s="14" t="s">
        <v>34</v>
      </c>
      <c r="AH17" s="17" t="s">
        <v>131</v>
      </c>
      <c r="AI17" s="14" t="s">
        <v>36</v>
      </c>
      <c r="AJ17" s="14" t="s">
        <v>34</v>
      </c>
      <c r="AK17" s="14" t="s">
        <v>34</v>
      </c>
      <c r="AL17" s="14" t="s">
        <v>34</v>
      </c>
      <c r="AM17" s="14" t="s">
        <v>34</v>
      </c>
      <c r="AN17" s="14" t="s">
        <v>34</v>
      </c>
      <c r="AO17" s="16"/>
      <c r="AP17" s="16"/>
      <c r="AQ17" s="16"/>
      <c r="AR17" s="16"/>
    </row>
    <row r="18" spans="1:44" s="3" customFormat="1" ht="62.4">
      <c r="A18" s="14">
        <v>16</v>
      </c>
      <c r="B18" s="14" t="s">
        <v>133</v>
      </c>
      <c r="C18" s="14" t="s">
        <v>135</v>
      </c>
      <c r="D18" s="17" t="s">
        <v>188</v>
      </c>
      <c r="E18" s="17" t="s">
        <v>134</v>
      </c>
      <c r="F18" s="14" t="s">
        <v>255</v>
      </c>
      <c r="G18" s="18">
        <v>24040</v>
      </c>
      <c r="H18" s="16" t="s">
        <v>34</v>
      </c>
      <c r="I18" s="14" t="s">
        <v>54</v>
      </c>
      <c r="J18" s="14" t="s">
        <v>137</v>
      </c>
      <c r="K18" s="14" t="s">
        <v>33</v>
      </c>
      <c r="L18" s="14" t="s">
        <v>34</v>
      </c>
      <c r="M18" s="14" t="s">
        <v>34</v>
      </c>
      <c r="N18" s="14" t="s">
        <v>138</v>
      </c>
      <c r="O18" s="14" t="s">
        <v>139</v>
      </c>
      <c r="P18" s="18">
        <v>24040</v>
      </c>
      <c r="Q18" s="16">
        <v>105</v>
      </c>
      <c r="R18" s="19">
        <v>14219</v>
      </c>
      <c r="S18" s="19">
        <v>76</v>
      </c>
      <c r="T18" s="19">
        <v>9821</v>
      </c>
      <c r="U18" s="19">
        <v>29</v>
      </c>
      <c r="V18" s="18">
        <v>24040</v>
      </c>
      <c r="W18" s="16">
        <v>105</v>
      </c>
      <c r="X18" s="16">
        <v>0</v>
      </c>
      <c r="Y18" s="16">
        <v>0</v>
      </c>
      <c r="Z18" s="18">
        <v>9437</v>
      </c>
      <c r="AA18" s="16">
        <v>38</v>
      </c>
      <c r="AB18" s="18">
        <v>14603</v>
      </c>
      <c r="AC18" s="16">
        <v>67</v>
      </c>
      <c r="AD18" s="14" t="s">
        <v>34</v>
      </c>
      <c r="AE18" s="14" t="s">
        <v>34</v>
      </c>
      <c r="AF18" s="14" t="s">
        <v>34</v>
      </c>
      <c r="AG18" s="14" t="s">
        <v>34</v>
      </c>
      <c r="AH18" s="17" t="s">
        <v>136</v>
      </c>
      <c r="AI18" s="14" t="s">
        <v>36</v>
      </c>
      <c r="AJ18" s="19" t="s">
        <v>228</v>
      </c>
      <c r="AK18" s="19" t="s">
        <v>229</v>
      </c>
      <c r="AL18" s="19" t="s">
        <v>230</v>
      </c>
      <c r="AM18" s="23" t="s">
        <v>231</v>
      </c>
      <c r="AN18" s="23"/>
      <c r="AO18" s="16"/>
      <c r="AP18" s="16"/>
      <c r="AQ18" s="16"/>
      <c r="AR18" s="16"/>
    </row>
    <row r="19" spans="1:44" s="3" customFormat="1" ht="46.8">
      <c r="A19" s="14">
        <v>17</v>
      </c>
      <c r="B19" s="14" t="s">
        <v>140</v>
      </c>
      <c r="C19" s="14" t="s">
        <v>142</v>
      </c>
      <c r="D19" s="17" t="s">
        <v>188</v>
      </c>
      <c r="E19" s="17" t="s">
        <v>141</v>
      </c>
      <c r="F19" s="14" t="s">
        <v>148</v>
      </c>
      <c r="G19" s="18">
        <v>138587</v>
      </c>
      <c r="H19" s="14" t="s">
        <v>34</v>
      </c>
      <c r="I19" s="16" t="s">
        <v>54</v>
      </c>
      <c r="J19" s="16" t="s">
        <v>34</v>
      </c>
      <c r="K19" s="16" t="s">
        <v>33</v>
      </c>
      <c r="L19" s="16" t="s">
        <v>34</v>
      </c>
      <c r="M19" s="16" t="s">
        <v>34</v>
      </c>
      <c r="N19" s="16" t="s">
        <v>34</v>
      </c>
      <c r="O19" s="16" t="s">
        <v>34</v>
      </c>
      <c r="P19" s="18">
        <v>138587</v>
      </c>
      <c r="Q19" s="16">
        <v>430</v>
      </c>
      <c r="R19" s="16" t="s">
        <v>34</v>
      </c>
      <c r="S19" s="16" t="s">
        <v>34</v>
      </c>
      <c r="T19" s="16" t="s">
        <v>34</v>
      </c>
      <c r="U19" s="16" t="s">
        <v>34</v>
      </c>
      <c r="V19" s="16" t="s">
        <v>34</v>
      </c>
      <c r="W19" s="16" t="s">
        <v>34</v>
      </c>
      <c r="X19" s="16" t="s">
        <v>34</v>
      </c>
      <c r="Y19" s="16" t="s">
        <v>34</v>
      </c>
      <c r="Z19" s="16" t="s">
        <v>34</v>
      </c>
      <c r="AA19" s="16" t="s">
        <v>34</v>
      </c>
      <c r="AB19" s="16" t="s">
        <v>34</v>
      </c>
      <c r="AC19" s="16" t="s">
        <v>34</v>
      </c>
      <c r="AD19" s="14" t="s">
        <v>34</v>
      </c>
      <c r="AE19" s="14" t="s">
        <v>34</v>
      </c>
      <c r="AF19" s="14" t="s">
        <v>34</v>
      </c>
      <c r="AG19" s="14" t="s">
        <v>34</v>
      </c>
      <c r="AH19" s="17" t="s">
        <v>136</v>
      </c>
      <c r="AI19" s="16" t="s">
        <v>36</v>
      </c>
      <c r="AJ19" s="14" t="s">
        <v>34</v>
      </c>
      <c r="AK19" s="14" t="s">
        <v>34</v>
      </c>
      <c r="AL19" s="14" t="s">
        <v>34</v>
      </c>
      <c r="AM19" s="14" t="s">
        <v>34</v>
      </c>
      <c r="AN19" s="14" t="s">
        <v>34</v>
      </c>
      <c r="AO19" s="16"/>
      <c r="AP19" s="16"/>
      <c r="AQ19" s="16"/>
      <c r="AR19" s="16"/>
    </row>
    <row r="20" spans="1:44" s="3" customFormat="1" ht="93.6">
      <c r="A20" s="14">
        <v>18</v>
      </c>
      <c r="B20" s="14" t="s">
        <v>143</v>
      </c>
      <c r="C20" s="14" t="s">
        <v>149</v>
      </c>
      <c r="D20" s="17" t="s">
        <v>155</v>
      </c>
      <c r="E20" s="17" t="s">
        <v>144</v>
      </c>
      <c r="F20" s="14" t="s">
        <v>145</v>
      </c>
      <c r="G20" s="18">
        <v>5083</v>
      </c>
      <c r="H20" s="16" t="s">
        <v>152</v>
      </c>
      <c r="I20" s="16" t="s">
        <v>151</v>
      </c>
      <c r="J20" s="14" t="s">
        <v>153</v>
      </c>
      <c r="K20" s="16" t="s">
        <v>33</v>
      </c>
      <c r="L20" s="16" t="s">
        <v>34</v>
      </c>
      <c r="M20" s="16" t="s">
        <v>34</v>
      </c>
      <c r="N20" s="14" t="s">
        <v>154</v>
      </c>
      <c r="O20" s="16" t="s">
        <v>34</v>
      </c>
      <c r="P20" s="18">
        <v>5083</v>
      </c>
      <c r="Q20" s="16">
        <v>82</v>
      </c>
      <c r="R20" s="16" t="s">
        <v>34</v>
      </c>
      <c r="S20" s="16" t="s">
        <v>34</v>
      </c>
      <c r="T20" s="16" t="s">
        <v>34</v>
      </c>
      <c r="U20" s="16" t="s">
        <v>34</v>
      </c>
      <c r="V20" s="16" t="s">
        <v>34</v>
      </c>
      <c r="W20" s="16" t="s">
        <v>34</v>
      </c>
      <c r="X20" s="16" t="s">
        <v>34</v>
      </c>
      <c r="Y20" s="16" t="s">
        <v>34</v>
      </c>
      <c r="Z20" s="18">
        <v>1995</v>
      </c>
      <c r="AA20" s="16">
        <v>41</v>
      </c>
      <c r="AB20" s="18">
        <v>2926</v>
      </c>
      <c r="AC20" s="16">
        <v>41</v>
      </c>
      <c r="AD20" s="14">
        <v>138</v>
      </c>
      <c r="AE20" s="14" t="s">
        <v>34</v>
      </c>
      <c r="AF20" s="20">
        <v>4392</v>
      </c>
      <c r="AG20" s="14" t="s">
        <v>34</v>
      </c>
      <c r="AH20" s="14" t="s">
        <v>150</v>
      </c>
      <c r="AI20" s="14" t="s">
        <v>36</v>
      </c>
      <c r="AJ20" s="14" t="s">
        <v>34</v>
      </c>
      <c r="AK20" s="14" t="s">
        <v>34</v>
      </c>
      <c r="AL20" s="14" t="s">
        <v>34</v>
      </c>
      <c r="AM20" s="14" t="s">
        <v>34</v>
      </c>
      <c r="AN20" s="14" t="s">
        <v>34</v>
      </c>
      <c r="AO20" s="16"/>
      <c r="AP20" s="16"/>
      <c r="AQ20" s="16"/>
      <c r="AR20" s="16"/>
    </row>
    <row r="21" spans="1:44" s="3" customFormat="1" ht="62.4">
      <c r="A21" s="14">
        <v>19</v>
      </c>
      <c r="B21" s="14" t="s">
        <v>156</v>
      </c>
      <c r="C21" s="16" t="s">
        <v>159</v>
      </c>
      <c r="D21" s="17" t="s">
        <v>188</v>
      </c>
      <c r="E21" s="17" t="s">
        <v>157</v>
      </c>
      <c r="F21" s="14" t="s">
        <v>158</v>
      </c>
      <c r="G21" s="18">
        <f>33289+33192</f>
        <v>66481</v>
      </c>
      <c r="H21" s="14" t="s">
        <v>34</v>
      </c>
      <c r="I21" s="16" t="s">
        <v>95</v>
      </c>
      <c r="J21" s="14" t="s">
        <v>163</v>
      </c>
      <c r="K21" s="16" t="s">
        <v>33</v>
      </c>
      <c r="L21" s="16" t="s">
        <v>34</v>
      </c>
      <c r="M21" s="16" t="s">
        <v>34</v>
      </c>
      <c r="N21" s="16" t="s">
        <v>34</v>
      </c>
      <c r="O21" s="14" t="s">
        <v>162</v>
      </c>
      <c r="P21" s="18">
        <f>33289+33192</f>
        <v>66481</v>
      </c>
      <c r="Q21" s="16">
        <v>90</v>
      </c>
      <c r="R21" s="18">
        <v>33622</v>
      </c>
      <c r="S21" s="16" t="s">
        <v>34</v>
      </c>
      <c r="T21" s="18">
        <v>32910</v>
      </c>
      <c r="U21" s="16" t="s">
        <v>34</v>
      </c>
      <c r="V21" s="16" t="s">
        <v>34</v>
      </c>
      <c r="W21" s="16" t="s">
        <v>34</v>
      </c>
      <c r="X21" s="16" t="s">
        <v>34</v>
      </c>
      <c r="Y21" s="16" t="s">
        <v>34</v>
      </c>
      <c r="Z21" s="16" t="s">
        <v>34</v>
      </c>
      <c r="AA21" s="16" t="s">
        <v>34</v>
      </c>
      <c r="AB21" s="16" t="s">
        <v>34</v>
      </c>
      <c r="AC21" s="16" t="s">
        <v>34</v>
      </c>
      <c r="AD21" s="14" t="s">
        <v>34</v>
      </c>
      <c r="AE21" s="14" t="s">
        <v>34</v>
      </c>
      <c r="AF21" s="14" t="s">
        <v>34</v>
      </c>
      <c r="AG21" s="14" t="s">
        <v>34</v>
      </c>
      <c r="AH21" s="17" t="s">
        <v>160</v>
      </c>
      <c r="AI21" s="14" t="s">
        <v>161</v>
      </c>
      <c r="AJ21" s="14" t="s">
        <v>34</v>
      </c>
      <c r="AK21" s="14" t="s">
        <v>34</v>
      </c>
      <c r="AL21" s="14" t="s">
        <v>34</v>
      </c>
      <c r="AM21" s="14" t="s">
        <v>34</v>
      </c>
      <c r="AN21" s="14" t="s">
        <v>34</v>
      </c>
      <c r="AO21" s="16"/>
      <c r="AP21" s="16"/>
      <c r="AQ21" s="16"/>
      <c r="AR21" s="16"/>
    </row>
    <row r="22" spans="1:44" s="3" customFormat="1" ht="62.4">
      <c r="A22" s="14">
        <v>20</v>
      </c>
      <c r="B22" s="14" t="s">
        <v>164</v>
      </c>
      <c r="C22" s="14" t="s">
        <v>45</v>
      </c>
      <c r="D22" s="17" t="s">
        <v>188</v>
      </c>
      <c r="E22" s="17" t="s">
        <v>165</v>
      </c>
      <c r="F22" s="14" t="s">
        <v>166</v>
      </c>
      <c r="G22" s="18">
        <v>5715</v>
      </c>
      <c r="H22" s="16" t="s">
        <v>34</v>
      </c>
      <c r="I22" s="16" t="s">
        <v>54</v>
      </c>
      <c r="J22" s="14" t="s">
        <v>168</v>
      </c>
      <c r="K22" s="16" t="s">
        <v>33</v>
      </c>
      <c r="L22" s="16" t="s">
        <v>34</v>
      </c>
      <c r="M22" s="16" t="s">
        <v>34</v>
      </c>
      <c r="N22" s="20" t="s">
        <v>167</v>
      </c>
      <c r="O22" s="16" t="s">
        <v>34</v>
      </c>
      <c r="P22" s="18">
        <v>5715</v>
      </c>
      <c r="Q22" s="16">
        <v>25</v>
      </c>
      <c r="R22" s="18">
        <v>2761</v>
      </c>
      <c r="S22" s="16">
        <v>17</v>
      </c>
      <c r="T22" s="18">
        <v>2954</v>
      </c>
      <c r="U22" s="16">
        <v>8</v>
      </c>
      <c r="V22" s="16" t="s">
        <v>34</v>
      </c>
      <c r="W22" s="16" t="s">
        <v>34</v>
      </c>
      <c r="X22" s="16" t="s">
        <v>34</v>
      </c>
      <c r="Y22" s="16" t="s">
        <v>34</v>
      </c>
      <c r="Z22" s="18">
        <v>5715</v>
      </c>
      <c r="AA22" s="16">
        <v>25</v>
      </c>
      <c r="AB22" s="18">
        <v>38695</v>
      </c>
      <c r="AC22" s="16" t="s">
        <v>34</v>
      </c>
      <c r="AD22" s="14" t="s">
        <v>34</v>
      </c>
      <c r="AE22" s="14" t="s">
        <v>34</v>
      </c>
      <c r="AF22" s="14" t="s">
        <v>34</v>
      </c>
      <c r="AG22" s="14" t="s">
        <v>34</v>
      </c>
      <c r="AH22" s="17" t="s">
        <v>65</v>
      </c>
      <c r="AI22" s="14" t="s">
        <v>36</v>
      </c>
      <c r="AJ22" s="16" t="s">
        <v>169</v>
      </c>
      <c r="AK22" s="22" t="s">
        <v>170</v>
      </c>
      <c r="AL22" s="16" t="s">
        <v>171</v>
      </c>
      <c r="AM22" s="16" t="s">
        <v>172</v>
      </c>
      <c r="AN22" s="16" t="s">
        <v>173</v>
      </c>
      <c r="AO22" s="16"/>
      <c r="AP22" s="16"/>
      <c r="AQ22" s="16"/>
      <c r="AR22" s="16"/>
    </row>
    <row r="23" spans="1:44" s="3" customFormat="1" ht="93.6">
      <c r="A23" s="14">
        <v>21</v>
      </c>
      <c r="B23" s="14" t="s">
        <v>174</v>
      </c>
      <c r="C23" s="14" t="s">
        <v>175</v>
      </c>
      <c r="D23" s="17" t="s">
        <v>31</v>
      </c>
      <c r="E23" s="17" t="s">
        <v>32</v>
      </c>
      <c r="F23" s="14" t="s">
        <v>88</v>
      </c>
      <c r="G23" s="18">
        <v>15924</v>
      </c>
      <c r="H23" s="16" t="s">
        <v>34</v>
      </c>
      <c r="I23" s="16" t="s">
        <v>54</v>
      </c>
      <c r="J23" s="14" t="s">
        <v>176</v>
      </c>
      <c r="K23" s="16" t="s">
        <v>33</v>
      </c>
      <c r="L23" s="16" t="s">
        <v>34</v>
      </c>
      <c r="M23" s="16" t="s">
        <v>34</v>
      </c>
      <c r="N23" s="16" t="s">
        <v>34</v>
      </c>
      <c r="O23" s="16" t="s">
        <v>34</v>
      </c>
      <c r="P23" s="18">
        <v>15924</v>
      </c>
      <c r="Q23" s="16">
        <v>186</v>
      </c>
      <c r="R23" s="16" t="s">
        <v>34</v>
      </c>
      <c r="S23" s="16" t="s">
        <v>34</v>
      </c>
      <c r="T23" s="16" t="s">
        <v>34</v>
      </c>
      <c r="U23" s="16" t="s">
        <v>34</v>
      </c>
      <c r="V23" s="16" t="s">
        <v>34</v>
      </c>
      <c r="W23" s="16" t="s">
        <v>34</v>
      </c>
      <c r="X23" s="16" t="s">
        <v>34</v>
      </c>
      <c r="Y23" s="16" t="s">
        <v>34</v>
      </c>
      <c r="Z23" s="16" t="s">
        <v>34</v>
      </c>
      <c r="AA23" s="16" t="s">
        <v>34</v>
      </c>
      <c r="AB23" s="16" t="s">
        <v>34</v>
      </c>
      <c r="AC23" s="16" t="s">
        <v>34</v>
      </c>
      <c r="AD23" s="14" t="s">
        <v>34</v>
      </c>
      <c r="AE23" s="14" t="s">
        <v>34</v>
      </c>
      <c r="AF23" s="14" t="s">
        <v>34</v>
      </c>
      <c r="AG23" s="14" t="s">
        <v>34</v>
      </c>
      <c r="AH23" s="17" t="s">
        <v>252</v>
      </c>
      <c r="AI23" s="14" t="s">
        <v>36</v>
      </c>
      <c r="AJ23" s="14" t="s">
        <v>34</v>
      </c>
      <c r="AK23" s="14" t="s">
        <v>34</v>
      </c>
      <c r="AL23" s="14" t="s">
        <v>34</v>
      </c>
      <c r="AM23" s="14" t="s">
        <v>34</v>
      </c>
      <c r="AN23" s="14" t="s">
        <v>34</v>
      </c>
      <c r="AO23" s="16"/>
      <c r="AP23" s="16"/>
      <c r="AQ23" s="16"/>
      <c r="AR23" s="16"/>
    </row>
    <row r="24" spans="1:44" s="3" customFormat="1" ht="62.4">
      <c r="A24" s="14">
        <v>22</v>
      </c>
      <c r="B24" s="14" t="s">
        <v>177</v>
      </c>
      <c r="C24" s="14" t="s">
        <v>178</v>
      </c>
      <c r="D24" s="17" t="s">
        <v>188</v>
      </c>
      <c r="E24" s="17" t="s">
        <v>179</v>
      </c>
      <c r="F24" s="14" t="s">
        <v>180</v>
      </c>
      <c r="G24" s="18">
        <v>8741</v>
      </c>
      <c r="H24" s="16" t="s">
        <v>34</v>
      </c>
      <c r="I24" s="16" t="s">
        <v>54</v>
      </c>
      <c r="J24" s="14" t="s">
        <v>182</v>
      </c>
      <c r="K24" s="16" t="s">
        <v>33</v>
      </c>
      <c r="L24" s="16" t="s">
        <v>34</v>
      </c>
      <c r="M24" s="16" t="s">
        <v>34</v>
      </c>
      <c r="N24" s="14" t="s">
        <v>183</v>
      </c>
      <c r="O24" s="14" t="s">
        <v>184</v>
      </c>
      <c r="P24" s="18">
        <v>8741</v>
      </c>
      <c r="Q24" s="16">
        <v>50</v>
      </c>
      <c r="R24" s="16" t="s">
        <v>34</v>
      </c>
      <c r="S24" s="16" t="s">
        <v>34</v>
      </c>
      <c r="T24" s="16" t="s">
        <v>34</v>
      </c>
      <c r="U24" s="16" t="s">
        <v>34</v>
      </c>
      <c r="V24" s="16" t="s">
        <v>34</v>
      </c>
      <c r="W24" s="16" t="s">
        <v>34</v>
      </c>
      <c r="X24" s="16" t="s">
        <v>34</v>
      </c>
      <c r="Y24" s="16" t="s">
        <v>34</v>
      </c>
      <c r="Z24" s="16" t="s">
        <v>34</v>
      </c>
      <c r="AA24" s="16" t="s">
        <v>34</v>
      </c>
      <c r="AB24" s="16" t="s">
        <v>34</v>
      </c>
      <c r="AC24" s="16" t="s">
        <v>34</v>
      </c>
      <c r="AD24" s="14" t="s">
        <v>34</v>
      </c>
      <c r="AE24" s="14" t="s">
        <v>34</v>
      </c>
      <c r="AF24" s="14" t="s">
        <v>34</v>
      </c>
      <c r="AG24" s="14" t="s">
        <v>34</v>
      </c>
      <c r="AH24" s="16" t="s">
        <v>181</v>
      </c>
      <c r="AI24" s="16" t="s">
        <v>36</v>
      </c>
      <c r="AJ24" s="14" t="s">
        <v>34</v>
      </c>
      <c r="AK24" s="14" t="s">
        <v>34</v>
      </c>
      <c r="AL24" s="14" t="s">
        <v>34</v>
      </c>
      <c r="AM24" s="14" t="s">
        <v>34</v>
      </c>
      <c r="AN24" s="14" t="s">
        <v>34</v>
      </c>
      <c r="AO24" s="16"/>
      <c r="AP24" s="16"/>
      <c r="AQ24" s="16"/>
      <c r="AR24" s="16"/>
    </row>
    <row r="25" spans="1:44" s="3" customFormat="1" ht="62.4">
      <c r="A25" s="14">
        <v>23</v>
      </c>
      <c r="B25" s="14" t="s">
        <v>185</v>
      </c>
      <c r="C25" s="14" t="s">
        <v>80</v>
      </c>
      <c r="D25" s="17" t="s">
        <v>188</v>
      </c>
      <c r="E25" s="17" t="s">
        <v>186</v>
      </c>
      <c r="F25" s="14" t="s">
        <v>187</v>
      </c>
      <c r="G25" s="18">
        <v>221521</v>
      </c>
      <c r="H25" s="14" t="s">
        <v>34</v>
      </c>
      <c r="I25" s="16" t="s">
        <v>95</v>
      </c>
      <c r="J25" s="14" t="s">
        <v>191</v>
      </c>
      <c r="K25" s="16" t="s">
        <v>33</v>
      </c>
      <c r="L25" s="16" t="s">
        <v>34</v>
      </c>
      <c r="M25" s="16" t="s">
        <v>34</v>
      </c>
      <c r="N25" s="14" t="s">
        <v>190</v>
      </c>
      <c r="O25" s="16" t="s">
        <v>34</v>
      </c>
      <c r="P25" s="18">
        <v>221521</v>
      </c>
      <c r="Q25" s="16">
        <v>259</v>
      </c>
      <c r="R25" s="18">
        <v>55603</v>
      </c>
      <c r="S25" s="16">
        <v>501</v>
      </c>
      <c r="T25" s="16">
        <v>40456</v>
      </c>
      <c r="U25" s="16">
        <v>184</v>
      </c>
      <c r="V25" s="16" t="s">
        <v>34</v>
      </c>
      <c r="W25" s="16" t="s">
        <v>34</v>
      </c>
      <c r="X25" s="16" t="s">
        <v>34</v>
      </c>
      <c r="Y25" s="16" t="s">
        <v>34</v>
      </c>
      <c r="Z25" s="18">
        <v>18420</v>
      </c>
      <c r="AA25" s="16">
        <v>122</v>
      </c>
      <c r="AB25" s="18">
        <v>25891</v>
      </c>
      <c r="AC25" s="16">
        <v>137</v>
      </c>
      <c r="AD25" s="14" t="s">
        <v>34</v>
      </c>
      <c r="AE25" s="14" t="s">
        <v>34</v>
      </c>
      <c r="AF25" s="14" t="s">
        <v>34</v>
      </c>
      <c r="AG25" s="14" t="s">
        <v>34</v>
      </c>
      <c r="AH25" s="17" t="s">
        <v>189</v>
      </c>
      <c r="AI25" s="16" t="s">
        <v>36</v>
      </c>
      <c r="AJ25" s="16" t="s">
        <v>232</v>
      </c>
      <c r="AK25" s="16" t="s">
        <v>233</v>
      </c>
      <c r="AL25" s="16" t="s">
        <v>234</v>
      </c>
      <c r="AM25" s="16" t="s">
        <v>235</v>
      </c>
      <c r="AN25" s="16" t="s">
        <v>236</v>
      </c>
      <c r="AO25" s="16"/>
      <c r="AP25" s="16"/>
      <c r="AQ25" s="16"/>
      <c r="AR25" s="16"/>
    </row>
    <row r="26" spans="1:44" s="3" customFormat="1" ht="15.6" customHeight="1">
      <c r="A26" s="27" t="s">
        <v>257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7"/>
      <c r="AI26" s="8"/>
      <c r="AJ26" s="8"/>
      <c r="AK26" s="8"/>
      <c r="AL26" s="8"/>
      <c r="AM26" s="8"/>
      <c r="AN26" s="8"/>
      <c r="AO26" s="8"/>
      <c r="AP26" s="8"/>
      <c r="AQ26" s="8"/>
      <c r="AR26" s="8"/>
    </row>
    <row r="27" spans="1:44" s="3" customFormat="1" ht="15.6">
      <c r="A27" s="6"/>
      <c r="B27" s="6"/>
      <c r="C27" s="6"/>
      <c r="D27" s="7"/>
      <c r="E27" s="7"/>
      <c r="F27" s="6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7"/>
      <c r="AI27" s="8"/>
      <c r="AJ27" s="8"/>
      <c r="AK27" s="8"/>
      <c r="AL27" s="8"/>
      <c r="AM27" s="8"/>
      <c r="AN27" s="8"/>
      <c r="AO27" s="8"/>
      <c r="AP27" s="8"/>
      <c r="AQ27" s="8"/>
      <c r="AR27" s="8"/>
    </row>
    <row r="28" spans="1:44" s="3" customFormat="1" ht="15.6">
      <c r="A28" s="6"/>
      <c r="B28" s="6"/>
      <c r="C28" s="6"/>
      <c r="D28" s="7"/>
      <c r="E28" s="7"/>
      <c r="F28" s="6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6"/>
      <c r="AE28" s="6"/>
      <c r="AF28" s="6"/>
      <c r="AG28" s="6"/>
      <c r="AH28" s="7"/>
      <c r="AI28" s="6"/>
      <c r="AJ28" s="8"/>
      <c r="AK28" s="8"/>
      <c r="AL28" s="8"/>
      <c r="AM28" s="8"/>
      <c r="AN28" s="8"/>
      <c r="AO28" s="8"/>
      <c r="AP28" s="8"/>
      <c r="AQ28" s="8"/>
      <c r="AR28" s="8"/>
    </row>
    <row r="29" spans="1:44" s="3" customFormat="1" ht="15.6">
      <c r="A29" s="6"/>
      <c r="B29" s="6"/>
      <c r="C29" s="6"/>
      <c r="D29" s="7"/>
      <c r="E29" s="7"/>
      <c r="F29" s="6"/>
      <c r="G29" s="8"/>
      <c r="H29" s="6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7"/>
      <c r="AI29" s="8"/>
      <c r="AJ29" s="8"/>
      <c r="AK29" s="8"/>
      <c r="AL29" s="8"/>
      <c r="AM29" s="8"/>
      <c r="AN29" s="8"/>
      <c r="AO29" s="8"/>
      <c r="AP29" s="8"/>
      <c r="AQ29" s="8"/>
      <c r="AR29" s="8"/>
    </row>
    <row r="30" spans="1:44" s="3" customFormat="1" ht="15.6">
      <c r="A30" s="6"/>
      <c r="B30" s="6"/>
      <c r="C30" s="6"/>
      <c r="D30" s="7"/>
      <c r="E30" s="7"/>
      <c r="F30" s="6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6"/>
      <c r="AE30" s="6"/>
      <c r="AF30" s="6"/>
      <c r="AG30" s="6"/>
      <c r="AH30" s="7"/>
      <c r="AI30" s="6"/>
      <c r="AJ30" s="8"/>
      <c r="AK30" s="8"/>
      <c r="AL30" s="8"/>
      <c r="AM30" s="8"/>
      <c r="AN30" s="8"/>
      <c r="AO30" s="8"/>
      <c r="AP30" s="8"/>
      <c r="AQ30" s="8"/>
      <c r="AR30" s="8"/>
    </row>
    <row r="31" spans="1:44" s="3" customFormat="1" ht="15.6">
      <c r="A31" s="6"/>
      <c r="B31" s="6"/>
      <c r="C31" s="6"/>
      <c r="D31" s="7"/>
      <c r="E31" s="7"/>
      <c r="F31" s="6"/>
      <c r="G31" s="8"/>
      <c r="H31" s="6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6"/>
      <c r="AE31" s="6"/>
      <c r="AF31" s="6"/>
      <c r="AG31" s="6"/>
      <c r="AH31" s="7"/>
      <c r="AI31" s="6"/>
      <c r="AJ31" s="8"/>
      <c r="AK31" s="8"/>
      <c r="AL31" s="8"/>
      <c r="AM31" s="8"/>
      <c r="AN31" s="8"/>
      <c r="AO31" s="8"/>
      <c r="AP31" s="8"/>
      <c r="AQ31" s="8"/>
      <c r="AR31" s="8"/>
    </row>
    <row r="32" spans="1:44" s="3" customFormat="1" ht="15.6">
      <c r="A32" s="6"/>
      <c r="B32" s="6"/>
      <c r="C32" s="6"/>
      <c r="D32" s="7"/>
      <c r="E32" s="7"/>
      <c r="F32" s="6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6"/>
      <c r="AE32" s="6"/>
      <c r="AF32" s="6"/>
      <c r="AG32" s="6"/>
      <c r="AH32" s="7"/>
      <c r="AI32" s="6"/>
      <c r="AJ32" s="8"/>
      <c r="AK32" s="8"/>
      <c r="AL32" s="8"/>
      <c r="AM32" s="8"/>
      <c r="AN32" s="8"/>
      <c r="AO32" s="8"/>
      <c r="AP32" s="8"/>
      <c r="AQ32" s="8"/>
      <c r="AR32" s="8"/>
    </row>
    <row r="33" spans="1:44" s="3" customFormat="1" ht="243.6" customHeight="1">
      <c r="A33" s="6"/>
      <c r="B33" s="6"/>
      <c r="C33" s="6"/>
      <c r="D33" s="7"/>
      <c r="E33" s="7"/>
      <c r="F33" s="6"/>
      <c r="G33" s="8"/>
      <c r="H33" s="6"/>
      <c r="I33" s="6"/>
      <c r="J33" s="6"/>
      <c r="K33" s="6"/>
      <c r="L33" s="6"/>
      <c r="M33" s="6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6"/>
      <c r="AI33" s="8"/>
      <c r="AJ33" s="8"/>
      <c r="AK33" s="8"/>
      <c r="AL33" s="8"/>
      <c r="AM33" s="8"/>
      <c r="AN33" s="8"/>
      <c r="AO33" s="8"/>
      <c r="AP33" s="8"/>
      <c r="AQ33" s="8"/>
      <c r="AR33" s="8"/>
    </row>
    <row r="34" spans="1:44" s="3" customFormat="1" ht="15.6">
      <c r="A34" s="6">
        <v>33</v>
      </c>
      <c r="B34" s="6"/>
      <c r="C34" s="6"/>
      <c r="D34" s="7"/>
      <c r="E34" s="7"/>
      <c r="F34" s="6"/>
      <c r="G34" s="8"/>
      <c r="H34" s="6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6"/>
      <c r="AE34" s="6"/>
      <c r="AF34" s="6"/>
      <c r="AG34" s="6"/>
      <c r="AH34" s="7"/>
      <c r="AI34" s="6"/>
      <c r="AJ34" s="8"/>
      <c r="AK34" s="8"/>
      <c r="AL34" s="8"/>
      <c r="AM34" s="8"/>
      <c r="AN34" s="8"/>
      <c r="AO34" s="8"/>
      <c r="AP34" s="8"/>
      <c r="AQ34" s="8"/>
      <c r="AR34" s="8"/>
    </row>
    <row r="35" spans="1:44" s="3" customFormat="1" ht="15.6">
      <c r="A35" s="8">
        <v>34</v>
      </c>
      <c r="B35" s="8"/>
      <c r="C35" s="6"/>
      <c r="D35" s="7"/>
      <c r="E35" s="7"/>
      <c r="F35" s="6"/>
      <c r="G35" s="8"/>
      <c r="H35" s="6"/>
      <c r="I35" s="9"/>
      <c r="J35" s="9"/>
      <c r="K35" s="9"/>
      <c r="L35" s="9"/>
      <c r="M35" s="9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6"/>
      <c r="AE35" s="6"/>
      <c r="AF35" s="6"/>
      <c r="AG35" s="6"/>
      <c r="AH35" s="7"/>
      <c r="AI35" s="6"/>
      <c r="AJ35" s="8"/>
      <c r="AK35" s="8"/>
      <c r="AL35" s="8"/>
      <c r="AM35" s="8"/>
      <c r="AN35" s="8"/>
      <c r="AO35" s="8"/>
      <c r="AP35" s="8"/>
      <c r="AQ35" s="8"/>
      <c r="AR35" s="8"/>
    </row>
    <row r="36" spans="1:44" s="3" customFormat="1" ht="15.6">
      <c r="A36" s="8">
        <v>35</v>
      </c>
      <c r="B36" s="6"/>
      <c r="C36" s="6"/>
      <c r="D36" s="7"/>
      <c r="E36" s="7"/>
      <c r="F36" s="6"/>
      <c r="G36" s="8"/>
      <c r="H36" s="6"/>
      <c r="I36" s="7"/>
      <c r="J36" s="7"/>
      <c r="K36" s="7"/>
      <c r="L36" s="7"/>
      <c r="M36" s="7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7"/>
      <c r="AI36" s="8"/>
      <c r="AJ36" s="8"/>
      <c r="AK36" s="8"/>
      <c r="AL36" s="8"/>
      <c r="AM36" s="8"/>
      <c r="AN36" s="8"/>
      <c r="AO36" s="8"/>
      <c r="AP36" s="8"/>
      <c r="AQ36" s="8"/>
      <c r="AR36" s="8"/>
    </row>
    <row r="37" spans="1:44" s="3" customFormat="1" ht="63.75" customHeight="1">
      <c r="A37" s="8">
        <v>36</v>
      </c>
      <c r="B37" s="8"/>
      <c r="C37" s="6"/>
      <c r="D37" s="8"/>
      <c r="E37" s="8"/>
      <c r="F37" s="6"/>
      <c r="G37" s="6"/>
      <c r="H37" s="8"/>
      <c r="I37" s="7"/>
      <c r="J37" s="7"/>
      <c r="K37" s="7"/>
      <c r="L37" s="7"/>
      <c r="M37" s="7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7"/>
      <c r="AI37" s="6"/>
      <c r="AJ37" s="8"/>
      <c r="AK37" s="8"/>
      <c r="AL37" s="8"/>
      <c r="AM37" s="8"/>
      <c r="AN37" s="8"/>
      <c r="AO37" s="8"/>
      <c r="AP37" s="8"/>
      <c r="AQ37" s="8"/>
      <c r="AR37" s="8"/>
    </row>
    <row r="38" spans="1:44" s="4" customFormat="1" ht="15.6">
      <c r="A38" s="10">
        <v>37</v>
      </c>
      <c r="B38" s="11"/>
      <c r="C38" s="6"/>
      <c r="D38" s="7"/>
      <c r="E38" s="7"/>
      <c r="F38" s="6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6"/>
      <c r="AE38" s="6"/>
      <c r="AF38" s="6"/>
      <c r="AG38" s="6"/>
      <c r="AH38" s="8"/>
      <c r="AI38" s="6"/>
      <c r="AJ38" s="10"/>
      <c r="AK38" s="10"/>
      <c r="AL38" s="10"/>
      <c r="AM38" s="10"/>
      <c r="AN38" s="10"/>
      <c r="AO38" s="10"/>
      <c r="AP38" s="10"/>
      <c r="AQ38" s="10"/>
      <c r="AR38" s="10"/>
    </row>
  </sheetData>
  <sortState xmlns:xlrd2="http://schemas.microsoft.com/office/spreadsheetml/2017/richdata2" ref="A3:R36">
    <sortCondition ref="A2:A36"/>
  </sortState>
  <mergeCells count="4">
    <mergeCell ref="AM18:AN18"/>
    <mergeCell ref="AM6:AN6"/>
    <mergeCell ref="A1:L1"/>
    <mergeCell ref="A26:P26"/>
  </mergeCells>
  <phoneticPr fontId="1" type="noConversion"/>
  <pageMargins left="0.7" right="0.7" top="0.75" bottom="0.75" header="0.3" footer="0.3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มนัส โคตรพุ้ย</cp:lastModifiedBy>
  <dcterms:created xsi:type="dcterms:W3CDTF">2021-02-11T11:19:32Z</dcterms:created>
  <dcterms:modified xsi:type="dcterms:W3CDTF">2024-09-06T14:54:49Z</dcterms:modified>
</cp:coreProperties>
</file>