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engyilin/Desktop/Scientific report最终提交/OneDrive_1_2024-12-29/"/>
    </mc:Choice>
  </mc:AlternateContent>
  <xr:revisionPtr revIDLastSave="0" documentId="13_ncr:1_{970105EA-F7F0-6849-896F-07F13BF66789}" xr6:coauthVersionLast="47" xr6:coauthVersionMax="47" xr10:uidLastSave="{00000000-0000-0000-0000-000000000000}"/>
  <bookViews>
    <workbookView xWindow="4200" yWindow="760" windowWidth="34560" windowHeight="20480" xr2:uid="{DDBC7909-BBEC-7241-8870-E823C3CCADBE}"/>
  </bookViews>
  <sheets>
    <sheet name="Original information of RNA" sheetId="1" r:id="rId1"/>
    <sheet name="The system of RT for cDNA" sheetId="2" r:id="rId2"/>
    <sheet name="qPCR result of β-actin" sheetId="3" r:id="rId3"/>
    <sheet name="qPCR result of PD-L1 (IgV-)" sheetId="6" r:id="rId4"/>
    <sheet name="qPCR result of PD-L1(IgV+)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6" i="4" l="1"/>
  <c r="U32" i="4"/>
  <c r="U28" i="4"/>
  <c r="M36" i="4"/>
  <c r="M32" i="4"/>
  <c r="M28" i="4"/>
  <c r="E36" i="4"/>
  <c r="E32" i="4"/>
  <c r="E28" i="4"/>
  <c r="U34" i="6"/>
  <c r="M34" i="6"/>
  <c r="E34" i="6"/>
  <c r="U30" i="6"/>
  <c r="M30" i="6"/>
  <c r="E30" i="6"/>
  <c r="U26" i="6"/>
  <c r="M26" i="6"/>
  <c r="E26" i="6"/>
  <c r="U42" i="6"/>
  <c r="M42" i="6"/>
  <c r="E42" i="6"/>
  <c r="U38" i="6"/>
  <c r="M38" i="6"/>
  <c r="E38" i="6"/>
  <c r="U44" i="4"/>
  <c r="M44" i="4"/>
  <c r="E44" i="4"/>
  <c r="U40" i="4"/>
  <c r="M40" i="4"/>
  <c r="E40" i="4"/>
  <c r="U45" i="3"/>
  <c r="M45" i="3"/>
  <c r="E45" i="3"/>
  <c r="U41" i="3"/>
  <c r="M41" i="3"/>
  <c r="E41" i="3"/>
  <c r="M37" i="3"/>
  <c r="E37" i="3"/>
  <c r="M33" i="3"/>
  <c r="E33" i="3"/>
  <c r="M29" i="3"/>
  <c r="E29" i="3"/>
  <c r="C8" i="2"/>
  <c r="K20" i="1"/>
  <c r="L20" i="1" s="1"/>
  <c r="E20" i="1"/>
  <c r="I19" i="1"/>
  <c r="K19" i="1" s="1"/>
  <c r="L19" i="1" s="1"/>
  <c r="E19" i="1"/>
  <c r="K14" i="1"/>
  <c r="L14" i="1" s="1"/>
  <c r="E14" i="1"/>
  <c r="I13" i="1"/>
  <c r="K13" i="1" s="1"/>
  <c r="L13" i="1" s="1"/>
  <c r="E13" i="1"/>
  <c r="K8" i="1"/>
  <c r="L8" i="1" s="1"/>
  <c r="E8" i="1"/>
  <c r="I7" i="1"/>
  <c r="K7" i="1" s="1"/>
  <c r="L7" i="1" s="1"/>
  <c r="E7" i="1"/>
  <c r="K12" i="1" l="1"/>
  <c r="L12" i="1" s="1"/>
  <c r="E12" i="1"/>
  <c r="K18" i="1"/>
  <c r="L18" i="1" s="1"/>
  <c r="E18" i="1"/>
  <c r="K17" i="1"/>
  <c r="L17" i="1" s="1"/>
  <c r="E17" i="1"/>
  <c r="I16" i="1"/>
  <c r="K16" i="1" s="1"/>
  <c r="L16" i="1" s="1"/>
  <c r="E16" i="1"/>
  <c r="K11" i="1"/>
  <c r="L11" i="1" s="1"/>
  <c r="E11" i="1"/>
  <c r="I10" i="1"/>
  <c r="K10" i="1" s="1"/>
  <c r="L10" i="1" s="1"/>
  <c r="E10" i="1"/>
  <c r="K6" i="1"/>
  <c r="L6" i="1" s="1"/>
  <c r="E6" i="1"/>
  <c r="K5" i="1"/>
  <c r="L5" i="1" s="1"/>
  <c r="E5" i="1"/>
  <c r="I4" i="1"/>
  <c r="K4" i="1" s="1"/>
  <c r="L4" i="1" s="1"/>
  <c r="E4" i="1"/>
</calcChain>
</file>

<file path=xl/sharedStrings.xml><?xml version="1.0" encoding="utf-8"?>
<sst xmlns="http://schemas.openxmlformats.org/spreadsheetml/2006/main" count="367" uniqueCount="68">
  <si>
    <t>sample name</t>
    <phoneticPr fontId="1" type="noConversion"/>
  </si>
  <si>
    <t>initial concentration （ng/uL）</t>
    <phoneticPr fontId="1" type="noConversion"/>
  </si>
  <si>
    <t>initial volume （uL）</t>
    <phoneticPr fontId="1" type="noConversion"/>
  </si>
  <si>
    <t>initial mass （ng）</t>
    <phoneticPr fontId="1" type="noConversion"/>
  </si>
  <si>
    <t>diluted concentration （ng/uL）</t>
    <phoneticPr fontId="1" type="noConversion"/>
  </si>
  <si>
    <t>diluted volume （uL）</t>
    <phoneticPr fontId="1" type="noConversion"/>
  </si>
  <si>
    <t>diluted mass （ng）</t>
    <phoneticPr fontId="1" type="noConversion"/>
  </si>
  <si>
    <t>volume of the original sample required</t>
  </si>
  <si>
    <t>volume of water required for dilution （uL）</t>
    <phoneticPr fontId="1" type="noConversion"/>
  </si>
  <si>
    <t>No-inf 1</t>
    <phoneticPr fontId="1" type="noConversion"/>
  </si>
  <si>
    <t>No-inf 2</t>
  </si>
  <si>
    <t>No-inf 3</t>
  </si>
  <si>
    <t>No-inf 4</t>
    <phoneticPr fontId="1" type="noConversion"/>
  </si>
  <si>
    <t>No-inf 5</t>
    <phoneticPr fontId="1" type="noConversion"/>
  </si>
  <si>
    <t>Pg-inf 1</t>
    <phoneticPr fontId="1" type="noConversion"/>
  </si>
  <si>
    <t>Pg-inf 2</t>
  </si>
  <si>
    <t>Pg-inf 3</t>
  </si>
  <si>
    <t>Pg-inf 4</t>
    <phoneticPr fontId="1" type="noConversion"/>
  </si>
  <si>
    <t>Pg-inf 5</t>
    <phoneticPr fontId="1" type="noConversion"/>
  </si>
  <si>
    <t>ΔKDP-inf 1</t>
    <phoneticPr fontId="1" type="noConversion"/>
  </si>
  <si>
    <t>ΔKDP-inf 2</t>
  </si>
  <si>
    <t>ΔKDP-inf 3</t>
  </si>
  <si>
    <t>ΔKDP-inf 4</t>
    <phoneticPr fontId="1" type="noConversion"/>
  </si>
  <si>
    <t>ΔKDP-inf 5</t>
    <phoneticPr fontId="1" type="noConversion"/>
  </si>
  <si>
    <t>volume （uL）</t>
    <phoneticPr fontId="1" type="noConversion"/>
  </si>
  <si>
    <t>5X Prime Script RT Master Mix</t>
    <phoneticPr fontId="1" type="noConversion"/>
  </si>
  <si>
    <t>RNA</t>
    <phoneticPr fontId="1" type="noConversion"/>
  </si>
  <si>
    <t>H2O</t>
    <phoneticPr fontId="1" type="noConversion"/>
  </si>
  <si>
    <t>total volume.</t>
  </si>
  <si>
    <t>The final concentration of cDNA （ng/uL）</t>
    <phoneticPr fontId="1" type="noConversion"/>
  </si>
  <si>
    <t>A</t>
    <phoneticPr fontId="1" type="noConversion"/>
  </si>
  <si>
    <t>B</t>
    <phoneticPr fontId="1" type="noConversion"/>
  </si>
  <si>
    <t>KDP-inf 1</t>
    <phoneticPr fontId="1" type="noConversion"/>
  </si>
  <si>
    <t>C</t>
    <phoneticPr fontId="1" type="noConversion"/>
  </si>
  <si>
    <t>KDP-inf 2</t>
  </si>
  <si>
    <t>D</t>
    <phoneticPr fontId="1" type="noConversion"/>
  </si>
  <si>
    <t>KDP-inf 3</t>
  </si>
  <si>
    <t>E</t>
    <phoneticPr fontId="1" type="noConversion"/>
  </si>
  <si>
    <t>KDP-inf 4</t>
    <phoneticPr fontId="1" type="noConversion"/>
  </si>
  <si>
    <t>F</t>
    <phoneticPr fontId="1" type="noConversion"/>
  </si>
  <si>
    <t>KDP-inf 5</t>
    <phoneticPr fontId="1" type="noConversion"/>
  </si>
  <si>
    <t>G</t>
    <phoneticPr fontId="1" type="noConversion"/>
  </si>
  <si>
    <t>H</t>
    <phoneticPr fontId="1" type="noConversion"/>
  </si>
  <si>
    <t>beta-actin</t>
    <phoneticPr fontId="1" type="noConversion"/>
  </si>
  <si>
    <t xml:space="preserve">No-inf 1   </t>
  </si>
  <si>
    <t xml:space="preserve">Pg-inf 1   </t>
  </si>
  <si>
    <t xml:space="preserve">KDP-inf 1  </t>
  </si>
  <si>
    <t xml:space="preserve">              </t>
  </si>
  <si>
    <t xml:space="preserve">No-inf 2   </t>
  </si>
  <si>
    <t xml:space="preserve">Pg-inf 2   </t>
  </si>
  <si>
    <t xml:space="preserve">KDP-inf 2  </t>
  </si>
  <si>
    <t xml:space="preserve">No-inf 3   </t>
  </si>
  <si>
    <t xml:space="preserve">Pg-inf 3   </t>
  </si>
  <si>
    <t xml:space="preserve">KDP-inf 3  </t>
  </si>
  <si>
    <t xml:space="preserve">No-inf 4   </t>
    <phoneticPr fontId="1" type="noConversion"/>
  </si>
  <si>
    <t xml:space="preserve">Pg-inf 4 </t>
    <phoneticPr fontId="1" type="noConversion"/>
  </si>
  <si>
    <t xml:space="preserve">KDP-inf 4  </t>
    <phoneticPr fontId="1" type="noConversion"/>
  </si>
  <si>
    <t xml:space="preserve">No-inf 4 </t>
    <phoneticPr fontId="1" type="noConversion"/>
  </si>
  <si>
    <t xml:space="preserve">No-inf 5   </t>
    <phoneticPr fontId="1" type="noConversion"/>
  </si>
  <si>
    <t xml:space="preserve">Pg-inf 5 </t>
    <phoneticPr fontId="1" type="noConversion"/>
  </si>
  <si>
    <t xml:space="preserve">KDP-inf 5  </t>
    <phoneticPr fontId="1" type="noConversion"/>
  </si>
  <si>
    <t xml:space="preserve">Pg-inf 5  </t>
    <phoneticPr fontId="1" type="noConversion"/>
  </si>
  <si>
    <t>PD-L1 (IgV-)</t>
    <phoneticPr fontId="1" type="noConversion"/>
  </si>
  <si>
    <t>AA</t>
    <phoneticPr fontId="1" type="noConversion"/>
  </si>
  <si>
    <t>PD-L1 (IgV+)</t>
    <phoneticPr fontId="1" type="noConversion"/>
  </si>
  <si>
    <t xml:space="preserve">Pg-inf 4   </t>
    <phoneticPr fontId="1" type="noConversion"/>
  </si>
  <si>
    <t xml:space="preserve">KDP-inf 4 </t>
    <phoneticPr fontId="1" type="noConversion"/>
  </si>
  <si>
    <t xml:space="preserve">Pg-inf 5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</si>
</sst>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b/>
      <sz val="12"/>
      <color theme="4" tint="-0.249977111117893"/>
      <name val="等线"/>
      <family val="4"/>
      <charset val="134"/>
      <scheme val="minor"/>
    </font>
    <font>
      <b/>
      <sz val="12"/>
      <color rgb="FFFF0000"/>
      <name val="等线"/>
      <family val="4"/>
      <charset val="134"/>
      <scheme val="minor"/>
    </font>
    <font>
      <b/>
      <sz val="12"/>
      <color theme="9" tint="-0.249977111117893"/>
      <name val="等线"/>
      <family val="4"/>
      <charset val="134"/>
      <scheme val="minor"/>
    </font>
    <font>
      <b/>
      <u/>
      <sz val="12"/>
      <color theme="1"/>
      <name val="等线"/>
      <family val="4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E68D7"/>
        <bgColor indexed="64"/>
      </patternFill>
    </fill>
    <fill>
      <patternFill patternType="solid">
        <fgColor rgb="FF54B5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5" borderId="1" xfId="0" applyFont="1" applyFill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11" borderId="1" xfId="0" applyFill="1" applyBorder="1">
      <alignment vertical="center"/>
    </xf>
    <xf numFmtId="0" fontId="0" fillId="12" borderId="1" xfId="0" applyFill="1" applyBorder="1">
      <alignment vertical="center"/>
    </xf>
    <xf numFmtId="0" fontId="0" fillId="9" borderId="1" xfId="0" applyFill="1" applyBorder="1">
      <alignment vertical="center"/>
    </xf>
    <xf numFmtId="0" fontId="0" fillId="10" borderId="1" xfId="0" applyFill="1" applyBorder="1">
      <alignment vertical="center"/>
    </xf>
    <xf numFmtId="0" fontId="0" fillId="8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54B5F7"/>
      <color rgb="FFFE68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139700</xdr:rowOff>
    </xdr:from>
    <xdr:to>
      <xdr:col>15</xdr:col>
      <xdr:colOff>780008</xdr:colOff>
      <xdr:row>26</xdr:row>
      <xdr:rowOff>156819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C107605-9888-4E40-A039-0CCF91D58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2171700"/>
          <a:ext cx="11511508" cy="3268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10</xdr:row>
      <xdr:rowOff>110187</xdr:rowOff>
    </xdr:from>
    <xdr:to>
      <xdr:col>13</xdr:col>
      <xdr:colOff>779318</xdr:colOff>
      <xdr:row>24</xdr:row>
      <xdr:rowOff>86750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492C5B6-52F0-424A-9DED-9DF0C2A93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1592" y="2130642"/>
          <a:ext cx="9828067" cy="2805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16933</xdr:colOff>
      <xdr:row>11</xdr:row>
      <xdr:rowOff>84667</xdr:rowOff>
    </xdr:from>
    <xdr:to>
      <xdr:col>15</xdr:col>
      <xdr:colOff>705491</xdr:colOff>
      <xdr:row>24</xdr:row>
      <xdr:rowOff>122900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80708A2-54DA-874D-97FC-B4175A14D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5200" y="2319867"/>
          <a:ext cx="11475091" cy="2679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0847-B5C2-4E48-8DAA-69C546D8E257}">
  <dimension ref="B2:L20"/>
  <sheetViews>
    <sheetView tabSelected="1" workbookViewId="0"/>
  </sheetViews>
  <sheetFormatPr baseColWidth="10" defaultColWidth="11" defaultRowHeight="16"/>
  <cols>
    <col min="2" max="2" width="14" customWidth="1"/>
    <col min="3" max="3" width="27.5" customWidth="1"/>
    <col min="4" max="4" width="19.1640625" customWidth="1"/>
    <col min="5" max="5" width="17.5" customWidth="1"/>
    <col min="6" max="6" width="4.33203125" customWidth="1"/>
    <col min="7" max="7" width="29.5" customWidth="1"/>
    <col min="8" max="8" width="21.1640625" customWidth="1"/>
    <col min="9" max="9" width="21.6640625" customWidth="1"/>
    <col min="10" max="10" width="5.1640625" customWidth="1"/>
    <col min="11" max="11" width="36.1640625" customWidth="1"/>
    <col min="12" max="12" width="39.1640625" customWidth="1"/>
  </cols>
  <sheetData>
    <row r="2" spans="2:12">
      <c r="B2" s="1" t="s">
        <v>0</v>
      </c>
      <c r="C2" s="1" t="s">
        <v>1</v>
      </c>
      <c r="D2" s="1" t="s">
        <v>2</v>
      </c>
      <c r="E2" s="1" t="s">
        <v>3</v>
      </c>
      <c r="F2" s="1"/>
      <c r="G2" s="1" t="s">
        <v>4</v>
      </c>
      <c r="H2" s="1" t="s">
        <v>5</v>
      </c>
      <c r="I2" s="1" t="s">
        <v>6</v>
      </c>
      <c r="J2" s="1"/>
      <c r="K2" s="1" t="s">
        <v>7</v>
      </c>
      <c r="L2" s="1" t="s">
        <v>8</v>
      </c>
    </row>
    <row r="3" spans="2:12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>
      <c r="B4" s="2" t="s">
        <v>9</v>
      </c>
      <c r="C4" s="2">
        <v>2929.9</v>
      </c>
      <c r="D4" s="2">
        <v>10</v>
      </c>
      <c r="E4" s="2">
        <f>C4*D4</f>
        <v>29299</v>
      </c>
      <c r="F4" s="2"/>
      <c r="G4" s="2">
        <v>500</v>
      </c>
      <c r="H4" s="2">
        <v>50</v>
      </c>
      <c r="I4" s="2">
        <f>H4*G4</f>
        <v>25000</v>
      </c>
      <c r="J4" s="2"/>
      <c r="K4" s="2">
        <f>I4/C4</f>
        <v>8.5327144271135538</v>
      </c>
      <c r="L4" s="2">
        <f>H4-K4</f>
        <v>41.467285572886446</v>
      </c>
    </row>
    <row r="5" spans="2:12">
      <c r="B5" s="2" t="s">
        <v>10</v>
      </c>
      <c r="C5" s="2">
        <v>3860.7</v>
      </c>
      <c r="D5" s="2">
        <v>10</v>
      </c>
      <c r="E5" s="2">
        <f t="shared" ref="E5:E6" si="0">C5*D5</f>
        <v>38607</v>
      </c>
      <c r="F5" s="2"/>
      <c r="G5" s="2">
        <v>500</v>
      </c>
      <c r="H5" s="2">
        <v>50</v>
      </c>
      <c r="I5" s="2">
        <v>25000</v>
      </c>
      <c r="J5" s="2"/>
      <c r="K5" s="2">
        <f>I5/C5</f>
        <v>6.4755096226072997</v>
      </c>
      <c r="L5" s="2">
        <f t="shared" ref="L5:L6" si="1">H5-K5</f>
        <v>43.524490377392702</v>
      </c>
    </row>
    <row r="6" spans="2:12">
      <c r="B6" s="2" t="s">
        <v>11</v>
      </c>
      <c r="C6" s="2">
        <v>3727.5</v>
      </c>
      <c r="D6" s="2">
        <v>10</v>
      </c>
      <c r="E6" s="2">
        <f t="shared" si="0"/>
        <v>37275</v>
      </c>
      <c r="F6" s="2"/>
      <c r="G6" s="2">
        <v>500</v>
      </c>
      <c r="H6" s="2">
        <v>50</v>
      </c>
      <c r="I6" s="2">
        <v>25000</v>
      </c>
      <c r="J6" s="2"/>
      <c r="K6" s="2">
        <f>I6/C6</f>
        <v>6.7069081153588197</v>
      </c>
      <c r="L6" s="2">
        <f t="shared" si="1"/>
        <v>43.293091884641179</v>
      </c>
    </row>
    <row r="7" spans="2:12">
      <c r="B7" s="2" t="s">
        <v>12</v>
      </c>
      <c r="C7" s="2">
        <v>2738</v>
      </c>
      <c r="D7" s="2">
        <v>10</v>
      </c>
      <c r="E7" s="2">
        <f>C7*D7</f>
        <v>27380</v>
      </c>
      <c r="F7" s="2"/>
      <c r="G7" s="2">
        <v>500</v>
      </c>
      <c r="H7" s="2">
        <v>40</v>
      </c>
      <c r="I7" s="2">
        <f>H7*G7</f>
        <v>20000</v>
      </c>
      <c r="J7" s="2"/>
      <c r="K7" s="2">
        <f>I7/C7</f>
        <v>7.3046018991964941</v>
      </c>
      <c r="L7" s="2">
        <f>H7-K7</f>
        <v>32.695398100803509</v>
      </c>
    </row>
    <row r="8" spans="2:12">
      <c r="B8" s="2" t="s">
        <v>13</v>
      </c>
      <c r="C8" s="2">
        <v>2978.3</v>
      </c>
      <c r="D8" s="2">
        <v>10</v>
      </c>
      <c r="E8" s="2">
        <f t="shared" ref="E8" si="2">C8*D8</f>
        <v>29783</v>
      </c>
      <c r="F8" s="2"/>
      <c r="G8" s="2">
        <v>500</v>
      </c>
      <c r="H8" s="2">
        <v>40</v>
      </c>
      <c r="I8" s="2">
        <v>20000</v>
      </c>
      <c r="J8" s="2"/>
      <c r="K8" s="2">
        <f>I8/C8</f>
        <v>6.7152402377195042</v>
      </c>
      <c r="L8" s="2">
        <f t="shared" ref="L8" si="3">H8-K8</f>
        <v>33.284759762280494</v>
      </c>
    </row>
    <row r="9" spans="2:12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>
      <c r="B10" s="3" t="s">
        <v>14</v>
      </c>
      <c r="C10" s="3">
        <v>3358.7</v>
      </c>
      <c r="D10" s="3">
        <v>10</v>
      </c>
      <c r="E10" s="3">
        <f>C10*D10</f>
        <v>33587</v>
      </c>
      <c r="F10" s="3"/>
      <c r="G10" s="3">
        <v>500</v>
      </c>
      <c r="H10" s="3">
        <v>50</v>
      </c>
      <c r="I10" s="3">
        <f>H10*G10</f>
        <v>25000</v>
      </c>
      <c r="J10" s="3"/>
      <c r="K10" s="3">
        <f>I10/C10</f>
        <v>7.4433560603805047</v>
      </c>
      <c r="L10" s="3">
        <f>H10-K10</f>
        <v>42.556643939619498</v>
      </c>
    </row>
    <row r="11" spans="2:12">
      <c r="B11" s="3" t="s">
        <v>15</v>
      </c>
      <c r="C11" s="3">
        <v>4213.8999999999996</v>
      </c>
      <c r="D11" s="3">
        <v>10</v>
      </c>
      <c r="E11" s="3">
        <f>C11*D11</f>
        <v>42139</v>
      </c>
      <c r="F11" s="3"/>
      <c r="G11" s="3">
        <v>500</v>
      </c>
      <c r="H11" s="3">
        <v>50</v>
      </c>
      <c r="I11" s="3">
        <v>25000</v>
      </c>
      <c r="J11" s="3"/>
      <c r="K11" s="3">
        <f>I11/C11</f>
        <v>5.9327463869574508</v>
      </c>
      <c r="L11" s="3">
        <f>H11-K11</f>
        <v>44.067253613042553</v>
      </c>
    </row>
    <row r="12" spans="2:12">
      <c r="B12" s="3" t="s">
        <v>16</v>
      </c>
      <c r="C12" s="3">
        <v>3622.4</v>
      </c>
      <c r="D12" s="3">
        <v>10</v>
      </c>
      <c r="E12" s="3">
        <f>C12*D12</f>
        <v>36224</v>
      </c>
      <c r="F12" s="3"/>
      <c r="G12" s="3">
        <v>500</v>
      </c>
      <c r="H12" s="3">
        <v>50</v>
      </c>
      <c r="I12" s="3">
        <v>25000</v>
      </c>
      <c r="J12" s="3"/>
      <c r="K12" s="3">
        <f>I12/C12</f>
        <v>6.9015017667844525</v>
      </c>
      <c r="L12" s="3">
        <f>H12-K12</f>
        <v>43.098498233215551</v>
      </c>
    </row>
    <row r="13" spans="2:12">
      <c r="B13" s="3" t="s">
        <v>17</v>
      </c>
      <c r="C13" s="3">
        <v>3065.3</v>
      </c>
      <c r="D13" s="3">
        <v>10</v>
      </c>
      <c r="E13" s="3">
        <f t="shared" ref="E13:E14" si="4">C13*D13</f>
        <v>30653</v>
      </c>
      <c r="F13" s="3"/>
      <c r="G13" s="3">
        <v>500</v>
      </c>
      <c r="H13" s="3">
        <v>40</v>
      </c>
      <c r="I13" s="3">
        <f>H13*G13</f>
        <v>20000</v>
      </c>
      <c r="J13" s="3"/>
      <c r="K13" s="3">
        <f>I13/C13</f>
        <v>6.5246468534890543</v>
      </c>
      <c r="L13" s="3">
        <f t="shared" ref="L13:L14" si="5">H13-K13</f>
        <v>33.475353146510948</v>
      </c>
    </row>
    <row r="14" spans="2:12">
      <c r="B14" s="3" t="s">
        <v>18</v>
      </c>
      <c r="C14" s="3">
        <v>3390.5</v>
      </c>
      <c r="D14" s="3">
        <v>10</v>
      </c>
      <c r="E14" s="3">
        <f t="shared" si="4"/>
        <v>33905</v>
      </c>
      <c r="F14" s="3"/>
      <c r="G14" s="3">
        <v>500</v>
      </c>
      <c r="H14" s="3">
        <v>40</v>
      </c>
      <c r="I14" s="3">
        <v>20000</v>
      </c>
      <c r="J14" s="3"/>
      <c r="K14" s="3">
        <f>I14/C14</f>
        <v>5.8988349800914319</v>
      </c>
      <c r="L14" s="3">
        <f t="shared" si="5"/>
        <v>34.101165019908571</v>
      </c>
    </row>
    <row r="15" spans="2:1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2">
      <c r="B16" s="4" t="s">
        <v>19</v>
      </c>
      <c r="C16" s="4">
        <v>2999.7</v>
      </c>
      <c r="D16" s="4">
        <v>10</v>
      </c>
      <c r="E16" s="4">
        <f>C16*D16</f>
        <v>29997</v>
      </c>
      <c r="F16" s="4"/>
      <c r="G16" s="4">
        <v>500</v>
      </c>
      <c r="H16" s="4">
        <v>50</v>
      </c>
      <c r="I16" s="4">
        <f>H16*G16</f>
        <v>25000</v>
      </c>
      <c r="J16" s="4"/>
      <c r="K16" s="4">
        <f>I16/C16</f>
        <v>8.3341667500083343</v>
      </c>
      <c r="L16" s="4">
        <f>H16-K16</f>
        <v>41.665833249991664</v>
      </c>
    </row>
    <row r="17" spans="2:12">
      <c r="B17" s="4" t="s">
        <v>20</v>
      </c>
      <c r="C17" s="4">
        <v>3003.9</v>
      </c>
      <c r="D17" s="4">
        <v>10</v>
      </c>
      <c r="E17" s="4">
        <f>C17*D17</f>
        <v>30039</v>
      </c>
      <c r="F17" s="4"/>
      <c r="G17" s="4">
        <v>500</v>
      </c>
      <c r="H17" s="4">
        <v>50</v>
      </c>
      <c r="I17" s="4">
        <v>25000</v>
      </c>
      <c r="J17" s="4"/>
      <c r="K17" s="4">
        <f>I17/C17</f>
        <v>8.3225140650487699</v>
      </c>
      <c r="L17" s="4">
        <f>H17-K17</f>
        <v>41.677485934951228</v>
      </c>
    </row>
    <row r="18" spans="2:12">
      <c r="B18" s="4" t="s">
        <v>21</v>
      </c>
      <c r="C18" s="4">
        <v>2866.5</v>
      </c>
      <c r="D18" s="4">
        <v>10</v>
      </c>
      <c r="E18" s="4">
        <f>C18*D18</f>
        <v>28665</v>
      </c>
      <c r="F18" s="4"/>
      <c r="G18" s="4">
        <v>500</v>
      </c>
      <c r="H18" s="4">
        <v>50</v>
      </c>
      <c r="I18" s="4">
        <v>25000</v>
      </c>
      <c r="J18" s="4"/>
      <c r="K18" s="4">
        <f>I18/C18</f>
        <v>8.7214372928658648</v>
      </c>
      <c r="L18" s="4">
        <f>H18-K18</f>
        <v>41.278562707134135</v>
      </c>
    </row>
    <row r="19" spans="2:12">
      <c r="B19" s="4" t="s">
        <v>22</v>
      </c>
      <c r="C19" s="4">
        <v>3279.5</v>
      </c>
      <c r="D19" s="4">
        <v>10</v>
      </c>
      <c r="E19" s="4">
        <f t="shared" ref="E19:E20" si="6">C19*D19</f>
        <v>32795</v>
      </c>
      <c r="F19" s="4"/>
      <c r="G19" s="4">
        <v>500</v>
      </c>
      <c r="H19" s="4">
        <v>40</v>
      </c>
      <c r="I19" s="4">
        <f>H19*G19</f>
        <v>20000</v>
      </c>
      <c r="J19" s="4"/>
      <c r="K19" s="4">
        <f>I19/C19</f>
        <v>6.0984906235706662</v>
      </c>
      <c r="L19" s="4">
        <f t="shared" ref="L19:L20" si="7">H19-K19</f>
        <v>33.901509376429331</v>
      </c>
    </row>
    <row r="20" spans="2:12">
      <c r="B20" s="4" t="s">
        <v>23</v>
      </c>
      <c r="C20" s="4">
        <v>3200.9</v>
      </c>
      <c r="D20" s="4">
        <v>10</v>
      </c>
      <c r="E20" s="4">
        <f t="shared" si="6"/>
        <v>32009</v>
      </c>
      <c r="F20" s="4"/>
      <c r="G20" s="4">
        <v>500</v>
      </c>
      <c r="H20" s="4">
        <v>40</v>
      </c>
      <c r="I20" s="4">
        <v>20000</v>
      </c>
      <c r="J20" s="4"/>
      <c r="K20" s="4">
        <f>I20/C20</f>
        <v>6.2482426817457588</v>
      </c>
      <c r="L20" s="4">
        <f t="shared" si="7"/>
        <v>33.751757318254242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0B6A-BFB0-CE40-BA60-7D3D9CB83733}">
  <dimension ref="B2:C8"/>
  <sheetViews>
    <sheetView workbookViewId="0"/>
  </sheetViews>
  <sheetFormatPr baseColWidth="10" defaultColWidth="11" defaultRowHeight="16"/>
  <cols>
    <col min="2" max="2" width="39" customWidth="1"/>
    <col min="3" max="3" width="17.5" customWidth="1"/>
  </cols>
  <sheetData>
    <row r="2" spans="2:3">
      <c r="B2" s="1"/>
      <c r="C2" s="1" t="s">
        <v>24</v>
      </c>
    </row>
    <row r="3" spans="2:3">
      <c r="B3" s="1" t="s">
        <v>25</v>
      </c>
      <c r="C3" s="1">
        <v>30</v>
      </c>
    </row>
    <row r="4" spans="2:3">
      <c r="B4" s="1" t="s">
        <v>26</v>
      </c>
      <c r="C4" s="1">
        <v>10</v>
      </c>
    </row>
    <row r="5" spans="2:3">
      <c r="B5" s="1" t="s">
        <v>27</v>
      </c>
      <c r="C5" s="1">
        <v>10</v>
      </c>
    </row>
    <row r="6" spans="2:3">
      <c r="B6" s="6" t="s">
        <v>28</v>
      </c>
      <c r="C6" s="6">
        <v>50</v>
      </c>
    </row>
    <row r="8" spans="2:3">
      <c r="B8" s="7" t="s">
        <v>29</v>
      </c>
      <c r="C8" s="7">
        <f>500*C4/C6</f>
        <v>100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2983F-888B-5942-A131-DF2E5305A5BD}">
  <dimension ref="B2:Y47"/>
  <sheetViews>
    <sheetView topLeftCell="A5" workbookViewId="0">
      <selection activeCell="A5" sqref="A5"/>
    </sheetView>
  </sheetViews>
  <sheetFormatPr baseColWidth="10" defaultColWidth="11" defaultRowHeight="16"/>
  <sheetData>
    <row r="2" spans="2:14">
      <c r="C2" s="5">
        <v>1</v>
      </c>
      <c r="D2" s="5">
        <v>2</v>
      </c>
      <c r="E2" s="5">
        <v>3</v>
      </c>
      <c r="F2" s="5">
        <v>4</v>
      </c>
      <c r="G2" s="5">
        <v>5</v>
      </c>
      <c r="H2" s="5">
        <v>6</v>
      </c>
      <c r="I2" s="5">
        <v>7</v>
      </c>
      <c r="J2" s="5">
        <v>8</v>
      </c>
      <c r="K2" s="5">
        <v>9</v>
      </c>
      <c r="L2" s="5">
        <v>10</v>
      </c>
      <c r="M2" s="5">
        <v>11</v>
      </c>
      <c r="N2" s="5">
        <v>12</v>
      </c>
    </row>
    <row r="3" spans="2:14">
      <c r="B3" s="5" t="s">
        <v>30</v>
      </c>
      <c r="C3" s="8"/>
      <c r="D3" s="8"/>
      <c r="E3" s="8"/>
      <c r="F3" s="9"/>
      <c r="G3" s="9"/>
      <c r="H3" s="9"/>
      <c r="I3" s="10"/>
      <c r="J3" s="10"/>
      <c r="K3" s="10"/>
      <c r="L3" s="11"/>
      <c r="M3" s="11"/>
      <c r="N3" s="11"/>
    </row>
    <row r="4" spans="2:14">
      <c r="B4" s="5" t="s">
        <v>31</v>
      </c>
      <c r="C4" s="8"/>
      <c r="D4" s="12" t="s">
        <v>9</v>
      </c>
      <c r="E4" s="12" t="s">
        <v>9</v>
      </c>
      <c r="F4" s="12" t="s">
        <v>9</v>
      </c>
      <c r="G4" s="13" t="s">
        <v>14</v>
      </c>
      <c r="H4" s="13" t="s">
        <v>14</v>
      </c>
      <c r="I4" s="13" t="s">
        <v>14</v>
      </c>
      <c r="J4" s="14" t="s">
        <v>32</v>
      </c>
      <c r="K4" s="14" t="s">
        <v>32</v>
      </c>
      <c r="L4" s="14" t="s">
        <v>32</v>
      </c>
      <c r="M4" s="16"/>
      <c r="N4" s="11"/>
    </row>
    <row r="5" spans="2:14">
      <c r="B5" s="5" t="s">
        <v>33</v>
      </c>
      <c r="C5" s="8"/>
      <c r="D5" s="12" t="s">
        <v>10</v>
      </c>
      <c r="E5" s="12" t="s">
        <v>10</v>
      </c>
      <c r="F5" s="12" t="s">
        <v>10</v>
      </c>
      <c r="G5" s="13" t="s">
        <v>15</v>
      </c>
      <c r="H5" s="13" t="s">
        <v>15</v>
      </c>
      <c r="I5" s="13" t="s">
        <v>15</v>
      </c>
      <c r="J5" s="14" t="s">
        <v>34</v>
      </c>
      <c r="K5" s="14" t="s">
        <v>34</v>
      </c>
      <c r="L5" s="14" t="s">
        <v>34</v>
      </c>
      <c r="M5" s="16"/>
      <c r="N5" s="11"/>
    </row>
    <row r="6" spans="2:14">
      <c r="B6" s="5" t="s">
        <v>35</v>
      </c>
      <c r="C6" s="8"/>
      <c r="D6" s="12" t="s">
        <v>11</v>
      </c>
      <c r="E6" s="12" t="s">
        <v>11</v>
      </c>
      <c r="F6" s="12" t="s">
        <v>11</v>
      </c>
      <c r="G6" s="13" t="s">
        <v>16</v>
      </c>
      <c r="H6" s="13" t="s">
        <v>16</v>
      </c>
      <c r="I6" s="13" t="s">
        <v>16</v>
      </c>
      <c r="J6" s="14" t="s">
        <v>36</v>
      </c>
      <c r="K6" s="14" t="s">
        <v>36</v>
      </c>
      <c r="L6" s="14" t="s">
        <v>36</v>
      </c>
      <c r="M6" s="16"/>
      <c r="N6" s="11"/>
    </row>
    <row r="7" spans="2:14">
      <c r="B7" s="5" t="s">
        <v>37</v>
      </c>
      <c r="C7" s="8"/>
      <c r="D7" s="12" t="s">
        <v>12</v>
      </c>
      <c r="E7" s="12" t="s">
        <v>12</v>
      </c>
      <c r="F7" s="12" t="s">
        <v>12</v>
      </c>
      <c r="G7" s="13" t="s">
        <v>17</v>
      </c>
      <c r="H7" s="13" t="s">
        <v>17</v>
      </c>
      <c r="I7" s="13" t="s">
        <v>17</v>
      </c>
      <c r="J7" s="14" t="s">
        <v>38</v>
      </c>
      <c r="K7" s="14" t="s">
        <v>38</v>
      </c>
      <c r="L7" s="14" t="s">
        <v>38</v>
      </c>
      <c r="M7" s="16"/>
      <c r="N7" s="11"/>
    </row>
    <row r="8" spans="2:14">
      <c r="B8" s="5" t="s">
        <v>39</v>
      </c>
      <c r="C8" s="8"/>
      <c r="D8" s="12" t="s">
        <v>13</v>
      </c>
      <c r="E8" s="12" t="s">
        <v>13</v>
      </c>
      <c r="F8" s="12" t="s">
        <v>13</v>
      </c>
      <c r="G8" s="13" t="s">
        <v>18</v>
      </c>
      <c r="H8" s="13" t="s">
        <v>18</v>
      </c>
      <c r="I8" s="13" t="s">
        <v>18</v>
      </c>
      <c r="J8" s="14" t="s">
        <v>40</v>
      </c>
      <c r="K8" s="14" t="s">
        <v>40</v>
      </c>
      <c r="L8" s="14" t="s">
        <v>40</v>
      </c>
      <c r="M8" s="16"/>
      <c r="N8" s="15"/>
    </row>
    <row r="9" spans="2:14">
      <c r="B9" s="5" t="s">
        <v>41</v>
      </c>
      <c r="C9" s="8"/>
      <c r="D9" s="8"/>
      <c r="E9" s="8"/>
      <c r="F9" s="9"/>
      <c r="G9" s="9"/>
      <c r="H9" s="9"/>
      <c r="I9" s="10"/>
      <c r="J9" s="10"/>
      <c r="K9" s="10"/>
      <c r="L9" s="11"/>
      <c r="M9" s="11"/>
      <c r="N9" s="15"/>
    </row>
    <row r="10" spans="2:14">
      <c r="B10" s="5" t="s">
        <v>42</v>
      </c>
      <c r="C10" s="8"/>
      <c r="D10" s="8"/>
      <c r="E10" s="8"/>
      <c r="F10" s="9"/>
      <c r="G10" s="9"/>
      <c r="H10" s="9"/>
      <c r="I10" s="10"/>
      <c r="J10" s="10"/>
      <c r="K10" s="10"/>
      <c r="L10" s="11"/>
      <c r="M10" s="11"/>
      <c r="N10" s="11"/>
    </row>
    <row r="29" spans="2:25">
      <c r="B29" s="5" t="s">
        <v>43</v>
      </c>
      <c r="C29" s="21" t="s">
        <v>44</v>
      </c>
      <c r="D29" s="21">
        <v>16.71</v>
      </c>
      <c r="E29" s="21">
        <f>AVERAGE(D29:D31)</f>
        <v>16.8</v>
      </c>
      <c r="F29" s="21"/>
      <c r="G29" s="21"/>
      <c r="H29" s="21"/>
      <c r="I29" s="21"/>
      <c r="J29" s="21"/>
      <c r="K29" s="21" t="s">
        <v>45</v>
      </c>
      <c r="L29" s="21">
        <v>17.059999999999999</v>
      </c>
      <c r="M29" s="21">
        <f>AVERAGE(L29:L31)</f>
        <v>16.886666666666667</v>
      </c>
      <c r="N29" s="21"/>
      <c r="O29" s="21"/>
      <c r="P29" s="21"/>
      <c r="Q29" s="21"/>
      <c r="R29" s="21"/>
      <c r="S29" s="21" t="s">
        <v>46</v>
      </c>
      <c r="T29" s="21">
        <v>15.69</v>
      </c>
      <c r="U29" s="21">
        <v>15.926666666666668</v>
      </c>
      <c r="V29" s="21"/>
      <c r="W29" s="21"/>
      <c r="X29" s="21"/>
      <c r="Y29" s="21"/>
    </row>
    <row r="30" spans="2:25">
      <c r="C30" s="21" t="s">
        <v>44</v>
      </c>
      <c r="D30" s="21">
        <v>16.649999999999999</v>
      </c>
      <c r="E30" s="21" t="s">
        <v>47</v>
      </c>
      <c r="F30" s="21"/>
      <c r="G30" s="21"/>
      <c r="H30" s="21"/>
      <c r="I30" s="21"/>
      <c r="J30" s="21"/>
      <c r="K30" s="21" t="s">
        <v>45</v>
      </c>
      <c r="L30" s="21">
        <v>16.95</v>
      </c>
      <c r="M30" s="21" t="s">
        <v>47</v>
      </c>
      <c r="N30" s="21"/>
      <c r="O30" s="21"/>
      <c r="P30" s="21"/>
      <c r="Q30" s="21"/>
      <c r="R30" s="21"/>
      <c r="S30" s="21" t="s">
        <v>46</v>
      </c>
      <c r="T30" s="21">
        <v>15.69</v>
      </c>
      <c r="U30" s="21" t="s">
        <v>47</v>
      </c>
      <c r="V30" s="21"/>
      <c r="W30" s="21"/>
      <c r="X30" s="21"/>
      <c r="Y30" s="21"/>
    </row>
    <row r="31" spans="2:25">
      <c r="C31" s="21" t="s">
        <v>44</v>
      </c>
      <c r="D31" s="21">
        <v>17.04</v>
      </c>
      <c r="E31" s="21" t="s">
        <v>47</v>
      </c>
      <c r="F31" s="21"/>
      <c r="G31" s="21"/>
      <c r="H31" s="21"/>
      <c r="I31" s="21"/>
      <c r="J31" s="21"/>
      <c r="K31" s="21" t="s">
        <v>45</v>
      </c>
      <c r="L31" s="21">
        <v>16.649999999999999</v>
      </c>
      <c r="M31" s="21" t="s">
        <v>47</v>
      </c>
      <c r="N31" s="21"/>
      <c r="O31" s="21"/>
      <c r="P31" s="21"/>
      <c r="Q31" s="21"/>
      <c r="R31" s="21"/>
      <c r="S31" s="21" t="s">
        <v>46</v>
      </c>
      <c r="T31" s="21">
        <v>16.399999999999999</v>
      </c>
      <c r="U31" s="21" t="s">
        <v>47</v>
      </c>
      <c r="V31" s="21"/>
      <c r="W31" s="21"/>
      <c r="X31" s="21"/>
      <c r="Y31" s="21"/>
    </row>
    <row r="32" spans="2: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3:25">
      <c r="C33" s="3" t="s">
        <v>48</v>
      </c>
      <c r="D33" s="3">
        <v>16.25</v>
      </c>
      <c r="E33" s="3">
        <f>AVERAGE(D33:D35)</f>
        <v>16.383333333333333</v>
      </c>
      <c r="F33" s="3"/>
      <c r="G33" s="3"/>
      <c r="H33" s="3"/>
      <c r="I33" s="3"/>
      <c r="J33" s="3"/>
      <c r="K33" s="3" t="s">
        <v>49</v>
      </c>
      <c r="L33" s="3">
        <v>16.649999999999999</v>
      </c>
      <c r="M33" s="3">
        <f>AVERAGE(L33:L35)</f>
        <v>16.643333333333334</v>
      </c>
      <c r="N33" s="3"/>
      <c r="O33" s="3"/>
      <c r="P33" s="3"/>
      <c r="Q33" s="3"/>
      <c r="R33" s="3"/>
      <c r="S33" s="3" t="s">
        <v>50</v>
      </c>
      <c r="T33" s="3">
        <v>15.99</v>
      </c>
      <c r="U33" s="3">
        <v>16.16333333333333</v>
      </c>
      <c r="V33" s="3"/>
      <c r="W33" s="3"/>
      <c r="X33" s="3"/>
      <c r="Y33" s="3"/>
    </row>
    <row r="34" spans="3:25">
      <c r="C34" s="3" t="s">
        <v>48</v>
      </c>
      <c r="D34" s="3">
        <v>16.440000000000001</v>
      </c>
      <c r="E34" s="3" t="s">
        <v>47</v>
      </c>
      <c r="F34" s="3"/>
      <c r="G34" s="3"/>
      <c r="H34" s="3"/>
      <c r="I34" s="3"/>
      <c r="J34" s="3"/>
      <c r="K34" s="3" t="s">
        <v>49</v>
      </c>
      <c r="L34" s="3">
        <v>16.690000000000001</v>
      </c>
      <c r="M34" s="3" t="s">
        <v>47</v>
      </c>
      <c r="N34" s="3"/>
      <c r="O34" s="3"/>
      <c r="P34" s="3"/>
      <c r="Q34" s="3"/>
      <c r="R34" s="3"/>
      <c r="S34" s="3" t="s">
        <v>50</v>
      </c>
      <c r="T34" s="3">
        <v>16.05</v>
      </c>
      <c r="U34" s="3" t="s">
        <v>47</v>
      </c>
      <c r="V34" s="3"/>
      <c r="W34" s="3"/>
      <c r="X34" s="3"/>
      <c r="Y34" s="3"/>
    </row>
    <row r="35" spans="3:25">
      <c r="C35" s="3" t="s">
        <v>48</v>
      </c>
      <c r="D35" s="3">
        <v>16.46</v>
      </c>
      <c r="E35" s="3" t="s">
        <v>47</v>
      </c>
      <c r="F35" s="3"/>
      <c r="G35" s="3"/>
      <c r="H35" s="3"/>
      <c r="I35" s="3"/>
      <c r="J35" s="3"/>
      <c r="K35" s="3" t="s">
        <v>49</v>
      </c>
      <c r="L35" s="3">
        <v>16.59</v>
      </c>
      <c r="M35" s="3" t="s">
        <v>47</v>
      </c>
      <c r="N35" s="3"/>
      <c r="O35" s="3"/>
      <c r="P35" s="3"/>
      <c r="Q35" s="3"/>
      <c r="R35" s="3"/>
      <c r="S35" s="3" t="s">
        <v>50</v>
      </c>
      <c r="T35" s="3">
        <v>16.45</v>
      </c>
      <c r="U35" s="3" t="s">
        <v>47</v>
      </c>
      <c r="V35" s="3"/>
      <c r="W35" s="3"/>
      <c r="X35" s="3"/>
      <c r="Y35" s="3"/>
    </row>
    <row r="36" spans="3: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3:25">
      <c r="C37" s="4" t="s">
        <v>51</v>
      </c>
      <c r="D37" s="4">
        <v>16.2</v>
      </c>
      <c r="E37" s="4">
        <f>AVERAGE(D37:D39)</f>
        <v>16.39</v>
      </c>
      <c r="F37" s="4"/>
      <c r="G37" s="4"/>
      <c r="H37" s="4"/>
      <c r="I37" s="4"/>
      <c r="J37" s="4"/>
      <c r="K37" s="4" t="s">
        <v>52</v>
      </c>
      <c r="L37" s="4">
        <v>16.489999999999998</v>
      </c>
      <c r="M37" s="4">
        <f>AVERAGE(L37:L39)</f>
        <v>16.446666666666669</v>
      </c>
      <c r="N37" s="4"/>
      <c r="O37" s="4"/>
      <c r="P37" s="4"/>
      <c r="Q37" s="4"/>
      <c r="R37" s="4"/>
      <c r="S37" s="4" t="s">
        <v>53</v>
      </c>
      <c r="T37" s="4">
        <v>15.92</v>
      </c>
      <c r="U37" s="4">
        <v>15.993333333333334</v>
      </c>
      <c r="V37" s="4"/>
      <c r="W37" s="4"/>
      <c r="X37" s="4"/>
      <c r="Y37" s="4"/>
    </row>
    <row r="38" spans="3:25">
      <c r="C38" s="4" t="s">
        <v>51</v>
      </c>
      <c r="D38" s="4">
        <v>16.37</v>
      </c>
      <c r="E38" s="4" t="s">
        <v>47</v>
      </c>
      <c r="F38" s="4"/>
      <c r="G38" s="4"/>
      <c r="H38" s="4"/>
      <c r="I38" s="4"/>
      <c r="J38" s="4"/>
      <c r="K38" s="4" t="s">
        <v>52</v>
      </c>
      <c r="L38" s="4">
        <v>16.46</v>
      </c>
      <c r="M38" s="4" t="s">
        <v>47</v>
      </c>
      <c r="N38" s="4"/>
      <c r="O38" s="4"/>
      <c r="P38" s="4"/>
      <c r="Q38" s="4"/>
      <c r="R38" s="4"/>
      <c r="S38" s="4" t="s">
        <v>53</v>
      </c>
      <c r="T38" s="4">
        <v>15.67</v>
      </c>
      <c r="U38" s="4" t="s">
        <v>47</v>
      </c>
      <c r="V38" s="4"/>
      <c r="W38" s="4"/>
      <c r="X38" s="4"/>
      <c r="Y38" s="4"/>
    </row>
    <row r="39" spans="3:25">
      <c r="C39" s="4" t="s">
        <v>51</v>
      </c>
      <c r="D39" s="4">
        <v>16.600000000000001</v>
      </c>
      <c r="E39" s="4" t="s">
        <v>47</v>
      </c>
      <c r="F39" s="4"/>
      <c r="G39" s="4"/>
      <c r="H39" s="4"/>
      <c r="I39" s="4"/>
      <c r="J39" s="4"/>
      <c r="K39" s="4" t="s">
        <v>52</v>
      </c>
      <c r="L39" s="4">
        <v>16.39</v>
      </c>
      <c r="M39" s="4" t="s">
        <v>47</v>
      </c>
      <c r="N39" s="4"/>
      <c r="O39" s="4"/>
      <c r="P39" s="4"/>
      <c r="Q39" s="4"/>
      <c r="R39" s="4"/>
      <c r="S39" s="4" t="s">
        <v>53</v>
      </c>
      <c r="T39" s="4">
        <v>16.39</v>
      </c>
      <c r="U39" s="4" t="s">
        <v>47</v>
      </c>
      <c r="V39" s="4"/>
      <c r="W39" s="4"/>
      <c r="X39" s="4"/>
      <c r="Y39" s="4"/>
    </row>
    <row r="40" spans="3: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3:25">
      <c r="C41" s="19" t="s">
        <v>54</v>
      </c>
      <c r="D41" s="19">
        <v>15.62</v>
      </c>
      <c r="E41" s="19">
        <f>AVERAGE(D41:D43)</f>
        <v>15.786666666666667</v>
      </c>
      <c r="F41" s="19"/>
      <c r="G41" s="19"/>
      <c r="H41" s="19"/>
      <c r="I41" s="19"/>
      <c r="J41" s="19"/>
      <c r="K41" s="19" t="s">
        <v>55</v>
      </c>
      <c r="L41" s="19">
        <v>16.190000000000001</v>
      </c>
      <c r="M41" s="19">
        <f>AVERAGE(L41:L43)</f>
        <v>16.209999999999997</v>
      </c>
      <c r="N41" s="19"/>
      <c r="O41" s="19"/>
      <c r="P41" s="19"/>
      <c r="Q41" s="19"/>
      <c r="R41" s="19"/>
      <c r="S41" s="19" t="s">
        <v>56</v>
      </c>
      <c r="T41" s="19">
        <v>15.64</v>
      </c>
      <c r="U41" s="19">
        <f>AVERAGE(T41:T43)</f>
        <v>15.62</v>
      </c>
      <c r="V41" s="19"/>
      <c r="W41" s="19"/>
      <c r="X41" s="19"/>
      <c r="Y41" s="19"/>
    </row>
    <row r="42" spans="3:25">
      <c r="C42" s="19" t="s">
        <v>57</v>
      </c>
      <c r="D42" s="19">
        <v>15.71</v>
      </c>
      <c r="E42" s="19" t="s">
        <v>47</v>
      </c>
      <c r="F42" s="19"/>
      <c r="G42" s="19"/>
      <c r="H42" s="19"/>
      <c r="I42" s="19"/>
      <c r="J42" s="19"/>
      <c r="K42" s="19" t="s">
        <v>17</v>
      </c>
      <c r="L42" s="19">
        <v>16.22</v>
      </c>
      <c r="M42" s="19" t="s">
        <v>47</v>
      </c>
      <c r="N42" s="19"/>
      <c r="O42" s="19"/>
      <c r="P42" s="19"/>
      <c r="Q42" s="19"/>
      <c r="R42" s="19"/>
      <c r="S42" s="19" t="s">
        <v>56</v>
      </c>
      <c r="T42" s="19">
        <v>15.48</v>
      </c>
      <c r="U42" s="19" t="s">
        <v>47</v>
      </c>
      <c r="V42" s="19"/>
      <c r="W42" s="19"/>
      <c r="X42" s="19"/>
      <c r="Y42" s="19"/>
    </row>
    <row r="43" spans="3:25">
      <c r="C43" s="19" t="s">
        <v>57</v>
      </c>
      <c r="D43" s="19">
        <v>16.03</v>
      </c>
      <c r="E43" s="19" t="s">
        <v>47</v>
      </c>
      <c r="F43" s="19"/>
      <c r="G43" s="19"/>
      <c r="H43" s="19"/>
      <c r="I43" s="19"/>
      <c r="J43" s="19"/>
      <c r="K43" s="19" t="s">
        <v>55</v>
      </c>
      <c r="L43" s="19">
        <v>16.22</v>
      </c>
      <c r="M43" s="19" t="s">
        <v>47</v>
      </c>
      <c r="N43" s="19"/>
      <c r="O43" s="19"/>
      <c r="P43" s="19"/>
      <c r="Q43" s="19"/>
      <c r="R43" s="19"/>
      <c r="S43" s="19" t="s">
        <v>56</v>
      </c>
      <c r="T43" s="19">
        <v>15.74</v>
      </c>
      <c r="U43" s="19" t="s">
        <v>47</v>
      </c>
      <c r="V43" s="19"/>
      <c r="W43" s="19"/>
      <c r="X43" s="19"/>
      <c r="Y43" s="19"/>
    </row>
    <row r="44" spans="3: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3:25">
      <c r="C45" s="20" t="s">
        <v>58</v>
      </c>
      <c r="D45" s="20">
        <v>15.06</v>
      </c>
      <c r="E45" s="20">
        <f>AVERAGE(D45:D47)</f>
        <v>15.25</v>
      </c>
      <c r="F45" s="20"/>
      <c r="G45" s="20"/>
      <c r="H45" s="20"/>
      <c r="I45" s="20"/>
      <c r="J45" s="20"/>
      <c r="K45" s="20" t="s">
        <v>59</v>
      </c>
      <c r="L45" s="20">
        <v>15.8</v>
      </c>
      <c r="M45" s="20">
        <f>AVERAGE(L45:L47)</f>
        <v>15.713333333333333</v>
      </c>
      <c r="N45" s="20"/>
      <c r="O45" s="20"/>
      <c r="P45" s="20"/>
      <c r="Q45" s="20"/>
      <c r="R45" s="20"/>
      <c r="S45" s="20" t="s">
        <v>60</v>
      </c>
      <c r="T45" s="20">
        <v>16.059999999999999</v>
      </c>
      <c r="U45" s="20">
        <f>AVERAGE(T45:T47)</f>
        <v>16.216666666666665</v>
      </c>
      <c r="V45" s="20"/>
      <c r="W45" s="20"/>
      <c r="X45" s="20"/>
      <c r="Y45" s="20"/>
    </row>
    <row r="46" spans="3:25">
      <c r="C46" s="20" t="s">
        <v>58</v>
      </c>
      <c r="D46" s="20">
        <v>15.17</v>
      </c>
      <c r="E46" s="20" t="s">
        <v>47</v>
      </c>
      <c r="F46" s="20"/>
      <c r="G46" s="20"/>
      <c r="H46" s="20"/>
      <c r="I46" s="20"/>
      <c r="J46" s="20"/>
      <c r="K46" s="20" t="s">
        <v>59</v>
      </c>
      <c r="L46" s="20">
        <v>15.68</v>
      </c>
      <c r="M46" s="20" t="s">
        <v>47</v>
      </c>
      <c r="N46" s="20"/>
      <c r="O46" s="20"/>
      <c r="P46" s="20"/>
      <c r="Q46" s="20"/>
      <c r="R46" s="20"/>
      <c r="S46" s="20" t="s">
        <v>60</v>
      </c>
      <c r="T46" s="20">
        <v>16.2</v>
      </c>
      <c r="U46" s="20" t="s">
        <v>47</v>
      </c>
      <c r="V46" s="20"/>
      <c r="W46" s="20"/>
      <c r="X46" s="20"/>
      <c r="Y46" s="20"/>
    </row>
    <row r="47" spans="3:25">
      <c r="C47" s="20" t="s">
        <v>58</v>
      </c>
      <c r="D47" s="20">
        <v>15.52</v>
      </c>
      <c r="E47" s="20" t="s">
        <v>47</v>
      </c>
      <c r="F47" s="20"/>
      <c r="G47" s="20"/>
      <c r="H47" s="20"/>
      <c r="I47" s="20"/>
      <c r="J47" s="20"/>
      <c r="K47" s="20" t="s">
        <v>61</v>
      </c>
      <c r="L47" s="20">
        <v>15.66</v>
      </c>
      <c r="M47" s="20" t="s">
        <v>47</v>
      </c>
      <c r="N47" s="20"/>
      <c r="O47" s="20"/>
      <c r="P47" s="20"/>
      <c r="Q47" s="20"/>
      <c r="R47" s="20"/>
      <c r="S47" s="20" t="s">
        <v>60</v>
      </c>
      <c r="T47" s="20">
        <v>16.39</v>
      </c>
      <c r="U47" s="20" t="s">
        <v>47</v>
      </c>
      <c r="V47" s="20"/>
      <c r="W47" s="20"/>
      <c r="X47" s="20"/>
      <c r="Y47" s="20"/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0ECC-0C35-4641-91B1-77DC4EA2A397}">
  <dimension ref="B2:Y44"/>
  <sheetViews>
    <sheetView zoomScale="88" workbookViewId="0"/>
  </sheetViews>
  <sheetFormatPr baseColWidth="10" defaultColWidth="11" defaultRowHeight="16"/>
  <cols>
    <col min="2" max="2" width="15.33203125" customWidth="1"/>
  </cols>
  <sheetData>
    <row r="2" spans="2:14">
      <c r="C2" s="5">
        <v>1</v>
      </c>
      <c r="D2" s="5">
        <v>2</v>
      </c>
      <c r="E2" s="5">
        <v>3</v>
      </c>
      <c r="F2" s="5">
        <v>4</v>
      </c>
      <c r="G2" s="5">
        <v>5</v>
      </c>
      <c r="H2" s="5">
        <v>6</v>
      </c>
      <c r="I2" s="5">
        <v>7</v>
      </c>
      <c r="J2" s="5">
        <v>8</v>
      </c>
      <c r="K2" s="5">
        <v>9</v>
      </c>
      <c r="L2" s="5">
        <v>10</v>
      </c>
      <c r="M2" s="5">
        <v>11</v>
      </c>
      <c r="N2" s="5">
        <v>12</v>
      </c>
    </row>
    <row r="3" spans="2:14">
      <c r="B3" s="5" t="s">
        <v>30</v>
      </c>
      <c r="C3" s="8"/>
      <c r="D3" s="8"/>
      <c r="E3" s="8"/>
      <c r="F3" s="9"/>
      <c r="G3" s="9"/>
      <c r="H3" s="9"/>
      <c r="I3" s="10"/>
      <c r="J3" s="10"/>
      <c r="K3" s="10"/>
      <c r="L3" s="11"/>
      <c r="M3" s="11"/>
      <c r="N3" s="11"/>
    </row>
    <row r="4" spans="2:14">
      <c r="B4" s="5" t="s">
        <v>31</v>
      </c>
      <c r="C4" s="8"/>
      <c r="D4" s="12" t="s">
        <v>9</v>
      </c>
      <c r="E4" s="12" t="s">
        <v>9</v>
      </c>
      <c r="F4" s="12" t="s">
        <v>9</v>
      </c>
      <c r="G4" s="13" t="s">
        <v>14</v>
      </c>
      <c r="H4" s="13" t="s">
        <v>14</v>
      </c>
      <c r="I4" s="13" t="s">
        <v>14</v>
      </c>
      <c r="J4" s="14" t="s">
        <v>32</v>
      </c>
      <c r="K4" s="14" t="s">
        <v>32</v>
      </c>
      <c r="L4" s="14" t="s">
        <v>32</v>
      </c>
      <c r="M4" s="16"/>
      <c r="N4" s="11"/>
    </row>
    <row r="5" spans="2:14">
      <c r="B5" s="5" t="s">
        <v>33</v>
      </c>
      <c r="C5" s="8"/>
      <c r="D5" s="12" t="s">
        <v>10</v>
      </c>
      <c r="E5" s="12" t="s">
        <v>10</v>
      </c>
      <c r="F5" s="12" t="s">
        <v>10</v>
      </c>
      <c r="G5" s="13" t="s">
        <v>15</v>
      </c>
      <c r="H5" s="13" t="s">
        <v>15</v>
      </c>
      <c r="I5" s="13" t="s">
        <v>15</v>
      </c>
      <c r="J5" s="14" t="s">
        <v>34</v>
      </c>
      <c r="K5" s="14" t="s">
        <v>34</v>
      </c>
      <c r="L5" s="14" t="s">
        <v>34</v>
      </c>
      <c r="M5" s="16"/>
      <c r="N5" s="11"/>
    </row>
    <row r="6" spans="2:14">
      <c r="B6" s="5" t="s">
        <v>35</v>
      </c>
      <c r="C6" s="8"/>
      <c r="D6" s="12" t="s">
        <v>11</v>
      </c>
      <c r="E6" s="12" t="s">
        <v>11</v>
      </c>
      <c r="F6" s="12" t="s">
        <v>11</v>
      </c>
      <c r="G6" s="13" t="s">
        <v>16</v>
      </c>
      <c r="H6" s="13" t="s">
        <v>16</v>
      </c>
      <c r="I6" s="13" t="s">
        <v>16</v>
      </c>
      <c r="J6" s="14" t="s">
        <v>36</v>
      </c>
      <c r="K6" s="14" t="s">
        <v>36</v>
      </c>
      <c r="L6" s="14" t="s">
        <v>36</v>
      </c>
      <c r="M6" s="16"/>
      <c r="N6" s="11"/>
    </row>
    <row r="7" spans="2:14">
      <c r="B7" s="5" t="s">
        <v>37</v>
      </c>
      <c r="C7" s="8"/>
      <c r="D7" s="12" t="s">
        <v>12</v>
      </c>
      <c r="E7" s="12" t="s">
        <v>12</v>
      </c>
      <c r="F7" s="12" t="s">
        <v>12</v>
      </c>
      <c r="G7" s="13" t="s">
        <v>17</v>
      </c>
      <c r="H7" s="13" t="s">
        <v>17</v>
      </c>
      <c r="I7" s="13" t="s">
        <v>17</v>
      </c>
      <c r="J7" s="14" t="s">
        <v>38</v>
      </c>
      <c r="K7" s="14" t="s">
        <v>38</v>
      </c>
      <c r="L7" s="14" t="s">
        <v>38</v>
      </c>
      <c r="M7" s="16"/>
      <c r="N7" s="11"/>
    </row>
    <row r="8" spans="2:14">
      <c r="B8" s="5" t="s">
        <v>39</v>
      </c>
      <c r="C8" s="8"/>
      <c r="D8" s="12" t="s">
        <v>13</v>
      </c>
      <c r="E8" s="12" t="s">
        <v>13</v>
      </c>
      <c r="F8" s="12" t="s">
        <v>13</v>
      </c>
      <c r="G8" s="13" t="s">
        <v>18</v>
      </c>
      <c r="H8" s="13" t="s">
        <v>18</v>
      </c>
      <c r="I8" s="13" t="s">
        <v>18</v>
      </c>
      <c r="J8" s="14" t="s">
        <v>40</v>
      </c>
      <c r="K8" s="14" t="s">
        <v>40</v>
      </c>
      <c r="L8" s="14" t="s">
        <v>40</v>
      </c>
      <c r="M8" s="16"/>
      <c r="N8" s="15"/>
    </row>
    <row r="9" spans="2:14">
      <c r="B9" s="5" t="s">
        <v>41</v>
      </c>
      <c r="C9" s="8"/>
      <c r="D9" s="8"/>
      <c r="E9" s="8"/>
      <c r="F9" s="9"/>
      <c r="G9" s="9"/>
      <c r="H9" s="9"/>
      <c r="I9" s="10"/>
      <c r="J9" s="10"/>
      <c r="K9" s="10"/>
      <c r="L9" s="11"/>
      <c r="M9" s="11"/>
      <c r="N9" s="15"/>
    </row>
    <row r="10" spans="2:14">
      <c r="B10" s="5" t="s">
        <v>42</v>
      </c>
      <c r="C10" s="8"/>
      <c r="D10" s="8"/>
      <c r="E10" s="8"/>
      <c r="F10" s="9"/>
      <c r="G10" s="9"/>
      <c r="H10" s="9"/>
      <c r="I10" s="10"/>
      <c r="J10" s="10"/>
      <c r="K10" s="10"/>
      <c r="L10" s="11"/>
      <c r="M10" s="11"/>
      <c r="N10" s="11"/>
    </row>
    <row r="26" spans="2:25">
      <c r="B26" s="5" t="s">
        <v>62</v>
      </c>
      <c r="C26" s="17" t="s">
        <v>44</v>
      </c>
      <c r="D26" s="17">
        <v>35.1</v>
      </c>
      <c r="E26" s="17">
        <f>AVERAGE(D26:D28)</f>
        <v>33.963333333333331</v>
      </c>
      <c r="F26" s="17"/>
      <c r="G26" s="17"/>
      <c r="H26" s="17"/>
      <c r="I26" s="17"/>
      <c r="J26" s="17"/>
      <c r="K26" s="17" t="s">
        <v>45</v>
      </c>
      <c r="L26" s="17">
        <v>31.64</v>
      </c>
      <c r="M26" s="17">
        <f>AVERAGE(L26:L28)</f>
        <v>31.213333333333335</v>
      </c>
      <c r="N26" s="17"/>
      <c r="O26" s="17"/>
      <c r="P26" s="17"/>
      <c r="Q26" s="17"/>
      <c r="R26" s="17"/>
      <c r="S26" s="17" t="s">
        <v>46</v>
      </c>
      <c r="T26" s="17">
        <v>31.04</v>
      </c>
      <c r="U26" s="17">
        <f>AVERAGE(T26:T28)</f>
        <v>30.939999999999998</v>
      </c>
      <c r="V26" s="17"/>
      <c r="W26" s="17"/>
      <c r="X26" s="17"/>
      <c r="Y26" s="17"/>
    </row>
    <row r="27" spans="2:25">
      <c r="C27" s="17" t="s">
        <v>44</v>
      </c>
      <c r="D27" s="17">
        <v>33.130000000000003</v>
      </c>
      <c r="E27" s="17" t="s">
        <v>47</v>
      </c>
      <c r="F27" s="17"/>
      <c r="G27" s="17"/>
      <c r="H27" s="17"/>
      <c r="I27" s="17"/>
      <c r="J27" s="17"/>
      <c r="K27" s="17" t="s">
        <v>45</v>
      </c>
      <c r="L27" s="17">
        <v>31.32</v>
      </c>
      <c r="M27" s="17"/>
      <c r="N27" s="17"/>
      <c r="O27" s="17"/>
      <c r="P27" s="17"/>
      <c r="Q27" s="17"/>
      <c r="R27" s="17"/>
      <c r="S27" s="17" t="s">
        <v>46</v>
      </c>
      <c r="T27" s="17">
        <v>30.74</v>
      </c>
      <c r="U27" s="17"/>
      <c r="V27" s="17"/>
      <c r="W27" s="17"/>
      <c r="X27" s="17"/>
      <c r="Y27" s="17"/>
    </row>
    <row r="28" spans="2:25">
      <c r="C28" s="17" t="s">
        <v>44</v>
      </c>
      <c r="D28" s="17">
        <v>33.659999999999997</v>
      </c>
      <c r="E28" s="17" t="s">
        <v>47</v>
      </c>
      <c r="F28" s="17"/>
      <c r="G28" s="17"/>
      <c r="H28" s="17"/>
      <c r="I28" s="17"/>
      <c r="J28" s="17"/>
      <c r="K28" s="17" t="s">
        <v>45</v>
      </c>
      <c r="L28" s="17">
        <v>30.68</v>
      </c>
      <c r="M28" s="17"/>
      <c r="N28" s="17"/>
      <c r="O28" s="17"/>
      <c r="P28" s="17"/>
      <c r="Q28" s="17"/>
      <c r="R28" s="17"/>
      <c r="S28" s="17" t="s">
        <v>46</v>
      </c>
      <c r="T28" s="17">
        <v>31.04</v>
      </c>
      <c r="U28" s="17"/>
      <c r="V28" s="17"/>
      <c r="W28" s="17"/>
      <c r="X28" s="17"/>
      <c r="Y28" s="17"/>
    </row>
    <row r="29" spans="2: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2:25">
      <c r="C30" s="18" t="s">
        <v>48</v>
      </c>
      <c r="D30" s="18">
        <v>32.36</v>
      </c>
      <c r="E30" s="18">
        <f>AVERAGE(D30:D32)</f>
        <v>32.916666666666664</v>
      </c>
      <c r="F30" s="18"/>
      <c r="G30" s="18"/>
      <c r="H30" s="18"/>
      <c r="I30" s="18"/>
      <c r="J30" s="18"/>
      <c r="K30" s="18" t="s">
        <v>49</v>
      </c>
      <c r="L30" s="18">
        <v>31.77</v>
      </c>
      <c r="M30" s="18">
        <f>AVERAGE(L30:L32)</f>
        <v>31.856666666666666</v>
      </c>
      <c r="N30" s="18"/>
      <c r="O30" s="18"/>
      <c r="P30" s="18"/>
      <c r="Q30" s="18"/>
      <c r="R30" s="18"/>
      <c r="S30" s="18" t="s">
        <v>50</v>
      </c>
      <c r="T30" s="18">
        <v>30.09</v>
      </c>
      <c r="U30" s="18">
        <f>AVERAGE(T30:T32)</f>
        <v>30.146666666666665</v>
      </c>
      <c r="V30" s="18"/>
      <c r="W30" s="18"/>
      <c r="X30" s="18"/>
      <c r="Y30" s="18"/>
    </row>
    <row r="31" spans="2:25">
      <c r="C31" s="18" t="s">
        <v>48</v>
      </c>
      <c r="D31" s="18">
        <v>33.17</v>
      </c>
      <c r="E31" s="18" t="s">
        <v>47</v>
      </c>
      <c r="F31" s="18"/>
      <c r="G31" s="18"/>
      <c r="H31" s="18"/>
      <c r="I31" s="18"/>
      <c r="J31" s="18"/>
      <c r="K31" s="18" t="s">
        <v>49</v>
      </c>
      <c r="L31" s="18">
        <v>32.06</v>
      </c>
      <c r="M31" s="18"/>
      <c r="N31" s="18"/>
      <c r="O31" s="18"/>
      <c r="P31" s="18"/>
      <c r="Q31" s="18"/>
      <c r="R31" s="18"/>
      <c r="S31" s="18" t="s">
        <v>50</v>
      </c>
      <c r="T31" s="18">
        <v>30.66</v>
      </c>
      <c r="U31" s="18"/>
      <c r="V31" s="18"/>
      <c r="W31" s="18"/>
      <c r="X31" s="18"/>
      <c r="Y31" s="18"/>
    </row>
    <row r="32" spans="2:25">
      <c r="C32" s="18" t="s">
        <v>48</v>
      </c>
      <c r="D32" s="18">
        <v>33.22</v>
      </c>
      <c r="E32" s="18" t="s">
        <v>47</v>
      </c>
      <c r="F32" s="18"/>
      <c r="G32" s="18"/>
      <c r="H32" s="18"/>
      <c r="I32" s="18"/>
      <c r="J32" s="18"/>
      <c r="K32" s="18" t="s">
        <v>49</v>
      </c>
      <c r="L32" s="18">
        <v>31.74</v>
      </c>
      <c r="M32" s="18"/>
      <c r="N32" s="18"/>
      <c r="O32" s="18"/>
      <c r="P32" s="18"/>
      <c r="Q32" s="18"/>
      <c r="R32" s="18"/>
      <c r="S32" s="18" t="s">
        <v>50</v>
      </c>
      <c r="T32" s="18">
        <v>29.69</v>
      </c>
      <c r="U32" s="18"/>
      <c r="V32" s="18"/>
      <c r="W32" s="18"/>
      <c r="X32" s="18"/>
      <c r="Y32" s="18"/>
    </row>
    <row r="33" spans="3: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3:25">
      <c r="C34" s="4" t="s">
        <v>51</v>
      </c>
      <c r="D34" s="4">
        <v>31.98</v>
      </c>
      <c r="E34" s="4">
        <f>AVERAGE(D34:D36)</f>
        <v>31.846666666666668</v>
      </c>
      <c r="F34" s="4"/>
      <c r="G34" s="4"/>
      <c r="H34" s="4"/>
      <c r="I34" s="4"/>
      <c r="J34" s="4"/>
      <c r="K34" s="4" t="s">
        <v>52</v>
      </c>
      <c r="L34" s="4">
        <v>31.52</v>
      </c>
      <c r="M34" s="4">
        <f>AVERAGE(L34:L36)</f>
        <v>31.566666666666663</v>
      </c>
      <c r="N34" s="4"/>
      <c r="O34" s="4"/>
      <c r="P34" s="4"/>
      <c r="Q34" s="4"/>
      <c r="R34" s="4"/>
      <c r="S34" s="4" t="s">
        <v>53</v>
      </c>
      <c r="T34" s="4">
        <v>29.98</v>
      </c>
      <c r="U34" s="4">
        <f>AVERAGE(T34:T36)</f>
        <v>30.24</v>
      </c>
      <c r="V34" s="4"/>
      <c r="W34" s="4"/>
      <c r="X34" s="4"/>
      <c r="Y34" s="4"/>
    </row>
    <row r="35" spans="3:25">
      <c r="C35" s="4" t="s">
        <v>51</v>
      </c>
      <c r="D35" s="4">
        <v>32.25</v>
      </c>
      <c r="E35" s="4" t="s">
        <v>47</v>
      </c>
      <c r="F35" s="4"/>
      <c r="G35" s="4"/>
      <c r="H35" s="4"/>
      <c r="I35" s="4"/>
      <c r="J35" s="4"/>
      <c r="K35" s="4" t="s">
        <v>52</v>
      </c>
      <c r="L35" s="4">
        <v>31.58</v>
      </c>
      <c r="M35" s="4"/>
      <c r="N35" s="4"/>
      <c r="O35" s="4"/>
      <c r="P35" s="4"/>
      <c r="Q35" s="4"/>
      <c r="R35" s="4"/>
      <c r="S35" s="4" t="s">
        <v>53</v>
      </c>
      <c r="T35" s="4">
        <v>30.32</v>
      </c>
      <c r="U35" s="4"/>
      <c r="V35" s="4"/>
      <c r="W35" s="4"/>
      <c r="X35" s="4"/>
      <c r="Y35" s="4"/>
    </row>
    <row r="36" spans="3:25">
      <c r="C36" s="4" t="s">
        <v>51</v>
      </c>
      <c r="D36" s="4">
        <v>31.31</v>
      </c>
      <c r="E36" s="4" t="s">
        <v>47</v>
      </c>
      <c r="F36" s="4"/>
      <c r="G36" s="4"/>
      <c r="H36" s="4"/>
      <c r="I36" s="4"/>
      <c r="J36" s="4"/>
      <c r="K36" s="4" t="s">
        <v>52</v>
      </c>
      <c r="L36" s="4">
        <v>31.6</v>
      </c>
      <c r="M36" s="4"/>
      <c r="N36" s="4"/>
      <c r="O36" s="4"/>
      <c r="P36" s="4"/>
      <c r="Q36" s="4"/>
      <c r="R36" s="4"/>
      <c r="S36" s="4" t="s">
        <v>53</v>
      </c>
      <c r="T36" s="4">
        <v>30.42</v>
      </c>
      <c r="U36" s="4"/>
      <c r="V36" s="4"/>
      <c r="W36" s="4"/>
      <c r="X36" s="4"/>
      <c r="Y36" s="4"/>
    </row>
    <row r="37" spans="3: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3:25">
      <c r="C38" s="19" t="s">
        <v>44</v>
      </c>
      <c r="D38" s="19">
        <v>32.909999999999997</v>
      </c>
      <c r="E38" s="19">
        <f>AVERAGE(D38:D40)</f>
        <v>31.13</v>
      </c>
      <c r="F38" s="19"/>
      <c r="G38" s="19"/>
      <c r="H38" s="19"/>
      <c r="I38" s="19"/>
      <c r="J38" s="19"/>
      <c r="K38" s="19" t="s">
        <v>45</v>
      </c>
      <c r="L38" s="19">
        <v>30.56</v>
      </c>
      <c r="M38" s="19">
        <f>AVERAGE(L38:L40)</f>
        <v>30.00333333333333</v>
      </c>
      <c r="N38" s="19"/>
      <c r="O38" s="19"/>
      <c r="P38" s="19"/>
      <c r="Q38" s="19"/>
      <c r="R38" s="19"/>
      <c r="S38" s="19" t="s">
        <v>46</v>
      </c>
      <c r="T38" s="19">
        <v>30.12</v>
      </c>
      <c r="U38" s="19">
        <f>AVERAGE(T38:T40)</f>
        <v>30.09</v>
      </c>
      <c r="V38" s="19"/>
      <c r="W38" s="19"/>
      <c r="X38" s="19"/>
      <c r="Y38" s="19"/>
    </row>
    <row r="39" spans="3:25">
      <c r="C39" s="19" t="s">
        <v>44</v>
      </c>
      <c r="D39" s="19">
        <v>32.36</v>
      </c>
      <c r="E39" s="19" t="s">
        <v>47</v>
      </c>
      <c r="F39" s="19"/>
      <c r="G39" s="19"/>
      <c r="H39" s="19"/>
      <c r="I39" s="19"/>
      <c r="J39" s="19"/>
      <c r="K39" s="19" t="s">
        <v>45</v>
      </c>
      <c r="L39" s="19">
        <v>31.02</v>
      </c>
      <c r="M39" s="19"/>
      <c r="N39" s="19"/>
      <c r="O39" s="19"/>
      <c r="P39" s="19"/>
      <c r="Q39" s="19"/>
      <c r="R39" s="19"/>
      <c r="S39" s="19" t="s">
        <v>46</v>
      </c>
      <c r="T39" s="19">
        <v>29.46</v>
      </c>
      <c r="U39" s="19"/>
      <c r="V39" s="19"/>
      <c r="W39" s="19"/>
      <c r="X39" s="19"/>
      <c r="Y39" s="19"/>
    </row>
    <row r="40" spans="3:25">
      <c r="C40" s="19" t="s">
        <v>44</v>
      </c>
      <c r="D40" s="19">
        <v>28.12</v>
      </c>
      <c r="E40" s="19" t="s">
        <v>47</v>
      </c>
      <c r="F40" s="19"/>
      <c r="G40" s="19"/>
      <c r="H40" s="19"/>
      <c r="I40" s="19"/>
      <c r="J40" s="19"/>
      <c r="K40" s="19" t="s">
        <v>45</v>
      </c>
      <c r="L40" s="19">
        <v>28.43</v>
      </c>
      <c r="M40" s="19"/>
      <c r="N40" s="19"/>
      <c r="O40" s="19"/>
      <c r="P40" s="19"/>
      <c r="Q40" s="19"/>
      <c r="R40" s="19"/>
      <c r="S40" s="19" t="s">
        <v>46</v>
      </c>
      <c r="T40" s="19">
        <v>30.69</v>
      </c>
      <c r="U40" s="19"/>
      <c r="V40" s="19"/>
      <c r="W40" s="19"/>
      <c r="X40" s="19"/>
      <c r="Y40" s="19"/>
    </row>
    <row r="41" spans="3: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3:25">
      <c r="C42" s="20" t="s">
        <v>48</v>
      </c>
      <c r="D42" s="20">
        <v>32.01</v>
      </c>
      <c r="E42" s="20">
        <f>AVERAGE(D42:D44)</f>
        <v>30.893333333333334</v>
      </c>
      <c r="F42" s="20"/>
      <c r="G42" s="20"/>
      <c r="H42" s="20"/>
      <c r="I42" s="20"/>
      <c r="J42" s="20"/>
      <c r="K42" s="20" t="s">
        <v>49</v>
      </c>
      <c r="L42" s="20">
        <v>29.14</v>
      </c>
      <c r="M42" s="20">
        <f>AVERAGE(L42:L44)</f>
        <v>29.686666666666667</v>
      </c>
      <c r="N42" s="20"/>
      <c r="O42" s="20"/>
      <c r="P42" s="20"/>
      <c r="Q42" s="20"/>
      <c r="R42" s="20"/>
      <c r="S42" s="20" t="s">
        <v>63</v>
      </c>
      <c r="T42" s="20">
        <v>30.37</v>
      </c>
      <c r="U42" s="20">
        <f>AVERAGE(T42:T44)</f>
        <v>29.790000000000003</v>
      </c>
      <c r="V42" s="20"/>
      <c r="W42" s="20"/>
      <c r="X42" s="20"/>
      <c r="Y42" s="20"/>
    </row>
    <row r="43" spans="3:25">
      <c r="C43" s="20" t="s">
        <v>48</v>
      </c>
      <c r="D43" s="20">
        <v>29.75</v>
      </c>
      <c r="E43" s="20" t="s">
        <v>47</v>
      </c>
      <c r="F43" s="20"/>
      <c r="G43" s="20"/>
      <c r="H43" s="20"/>
      <c r="I43" s="20"/>
      <c r="J43" s="20"/>
      <c r="K43" s="20" t="s">
        <v>49</v>
      </c>
      <c r="L43" s="20">
        <v>30.92</v>
      </c>
      <c r="M43" s="20"/>
      <c r="N43" s="20"/>
      <c r="O43" s="20"/>
      <c r="P43" s="20"/>
      <c r="Q43" s="20"/>
      <c r="R43" s="20"/>
      <c r="S43" s="20" t="s">
        <v>50</v>
      </c>
      <c r="T43" s="20">
        <v>29.47</v>
      </c>
      <c r="U43" s="20"/>
      <c r="V43" s="20"/>
      <c r="W43" s="20"/>
      <c r="X43" s="20"/>
      <c r="Y43" s="20"/>
    </row>
    <row r="44" spans="3:25">
      <c r="C44" s="20" t="s">
        <v>48</v>
      </c>
      <c r="D44" s="20">
        <v>30.92</v>
      </c>
      <c r="E44" s="20" t="s">
        <v>47</v>
      </c>
      <c r="F44" s="20"/>
      <c r="G44" s="20"/>
      <c r="H44" s="20"/>
      <c r="I44" s="20"/>
      <c r="J44" s="20"/>
      <c r="K44" s="20" t="s">
        <v>49</v>
      </c>
      <c r="L44" s="20">
        <v>29</v>
      </c>
      <c r="M44" s="20"/>
      <c r="N44" s="20"/>
      <c r="O44" s="20"/>
      <c r="P44" s="20"/>
      <c r="Q44" s="20"/>
      <c r="R44" s="20"/>
      <c r="S44" s="20" t="s">
        <v>50</v>
      </c>
      <c r="T44" s="20">
        <v>29.53</v>
      </c>
      <c r="U44" s="20"/>
      <c r="V44" s="20"/>
      <c r="W44" s="20"/>
      <c r="X44" s="20"/>
      <c r="Y44" s="20"/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393BF-2FBA-B14F-BAC3-066DAC9325F4}">
  <dimension ref="B2:Y46"/>
  <sheetViews>
    <sheetView zoomScale="75" workbookViewId="0"/>
  </sheetViews>
  <sheetFormatPr baseColWidth="10" defaultColWidth="11" defaultRowHeight="16"/>
  <cols>
    <col min="2" max="2" width="18.1640625" customWidth="1"/>
  </cols>
  <sheetData>
    <row r="2" spans="2:14">
      <c r="C2" s="5">
        <v>1</v>
      </c>
      <c r="D2" s="5">
        <v>2</v>
      </c>
      <c r="E2" s="5">
        <v>3</v>
      </c>
      <c r="F2" s="5">
        <v>4</v>
      </c>
      <c r="G2" s="5">
        <v>5</v>
      </c>
      <c r="H2" s="5">
        <v>6</v>
      </c>
      <c r="I2" s="5">
        <v>7</v>
      </c>
      <c r="J2" s="5">
        <v>8</v>
      </c>
      <c r="K2" s="5">
        <v>9</v>
      </c>
      <c r="L2" s="5">
        <v>10</v>
      </c>
      <c r="M2" s="5">
        <v>11</v>
      </c>
      <c r="N2" s="5">
        <v>12</v>
      </c>
    </row>
    <row r="3" spans="2:14">
      <c r="B3" s="5" t="s">
        <v>30</v>
      </c>
      <c r="C3" s="8"/>
      <c r="D3" s="8"/>
      <c r="E3" s="8"/>
      <c r="F3" s="9"/>
      <c r="G3" s="9"/>
      <c r="H3" s="9"/>
      <c r="I3" s="10"/>
      <c r="J3" s="10"/>
      <c r="K3" s="10"/>
      <c r="L3" s="11"/>
      <c r="M3" s="11"/>
      <c r="N3" s="11"/>
    </row>
    <row r="4" spans="2:14">
      <c r="B4" s="5" t="s">
        <v>31</v>
      </c>
      <c r="C4" s="8"/>
      <c r="D4" s="12" t="s">
        <v>9</v>
      </c>
      <c r="E4" s="12" t="s">
        <v>9</v>
      </c>
      <c r="F4" s="12" t="s">
        <v>9</v>
      </c>
      <c r="G4" s="13" t="s">
        <v>14</v>
      </c>
      <c r="H4" s="13" t="s">
        <v>14</v>
      </c>
      <c r="I4" s="13" t="s">
        <v>14</v>
      </c>
      <c r="J4" s="14" t="s">
        <v>32</v>
      </c>
      <c r="K4" s="14" t="s">
        <v>32</v>
      </c>
      <c r="L4" s="14" t="s">
        <v>32</v>
      </c>
      <c r="M4" s="16"/>
      <c r="N4" s="11"/>
    </row>
    <row r="5" spans="2:14">
      <c r="B5" s="5" t="s">
        <v>33</v>
      </c>
      <c r="C5" s="8"/>
      <c r="D5" s="12" t="s">
        <v>10</v>
      </c>
      <c r="E5" s="12" t="s">
        <v>10</v>
      </c>
      <c r="F5" s="12" t="s">
        <v>10</v>
      </c>
      <c r="G5" s="13" t="s">
        <v>15</v>
      </c>
      <c r="H5" s="13" t="s">
        <v>15</v>
      </c>
      <c r="I5" s="13" t="s">
        <v>15</v>
      </c>
      <c r="J5" s="14" t="s">
        <v>34</v>
      </c>
      <c r="K5" s="14" t="s">
        <v>34</v>
      </c>
      <c r="L5" s="14" t="s">
        <v>34</v>
      </c>
      <c r="M5" s="16"/>
      <c r="N5" s="11"/>
    </row>
    <row r="6" spans="2:14">
      <c r="B6" s="5" t="s">
        <v>35</v>
      </c>
      <c r="C6" s="8"/>
      <c r="D6" s="12" t="s">
        <v>11</v>
      </c>
      <c r="E6" s="12" t="s">
        <v>11</v>
      </c>
      <c r="F6" s="12" t="s">
        <v>11</v>
      </c>
      <c r="G6" s="13" t="s">
        <v>16</v>
      </c>
      <c r="H6" s="13" t="s">
        <v>16</v>
      </c>
      <c r="I6" s="13" t="s">
        <v>16</v>
      </c>
      <c r="J6" s="14" t="s">
        <v>36</v>
      </c>
      <c r="K6" s="14" t="s">
        <v>36</v>
      </c>
      <c r="L6" s="14" t="s">
        <v>36</v>
      </c>
      <c r="M6" s="16"/>
      <c r="N6" s="11"/>
    </row>
    <row r="7" spans="2:14">
      <c r="B7" s="5" t="s">
        <v>37</v>
      </c>
      <c r="C7" s="8"/>
      <c r="D7" s="12" t="s">
        <v>12</v>
      </c>
      <c r="E7" s="12" t="s">
        <v>12</v>
      </c>
      <c r="F7" s="12" t="s">
        <v>12</v>
      </c>
      <c r="G7" s="13" t="s">
        <v>17</v>
      </c>
      <c r="H7" s="13" t="s">
        <v>17</v>
      </c>
      <c r="I7" s="13" t="s">
        <v>17</v>
      </c>
      <c r="J7" s="14" t="s">
        <v>38</v>
      </c>
      <c r="K7" s="14" t="s">
        <v>38</v>
      </c>
      <c r="L7" s="14" t="s">
        <v>38</v>
      </c>
      <c r="M7" s="16"/>
      <c r="N7" s="11"/>
    </row>
    <row r="8" spans="2:14">
      <c r="B8" s="5" t="s">
        <v>39</v>
      </c>
      <c r="C8" s="8"/>
      <c r="D8" s="12" t="s">
        <v>13</v>
      </c>
      <c r="E8" s="12" t="s">
        <v>13</v>
      </c>
      <c r="F8" s="12" t="s">
        <v>13</v>
      </c>
      <c r="G8" s="13" t="s">
        <v>18</v>
      </c>
      <c r="H8" s="13" t="s">
        <v>18</v>
      </c>
      <c r="I8" s="13" t="s">
        <v>18</v>
      </c>
      <c r="J8" s="14" t="s">
        <v>40</v>
      </c>
      <c r="K8" s="14" t="s">
        <v>40</v>
      </c>
      <c r="L8" s="14" t="s">
        <v>40</v>
      </c>
      <c r="M8" s="16"/>
      <c r="N8" s="15"/>
    </row>
    <row r="9" spans="2:14">
      <c r="B9" s="5" t="s">
        <v>41</v>
      </c>
      <c r="C9" s="8"/>
      <c r="D9" s="8"/>
      <c r="E9" s="8"/>
      <c r="F9" s="9"/>
      <c r="G9" s="9"/>
      <c r="H9" s="9"/>
      <c r="I9" s="10"/>
      <c r="J9" s="10"/>
      <c r="K9" s="10"/>
      <c r="L9" s="11"/>
      <c r="M9" s="11"/>
      <c r="N9" s="15"/>
    </row>
    <row r="10" spans="2:14">
      <c r="B10" s="5" t="s">
        <v>42</v>
      </c>
      <c r="C10" s="8"/>
      <c r="D10" s="8"/>
      <c r="E10" s="8"/>
      <c r="F10" s="9"/>
      <c r="G10" s="9"/>
      <c r="H10" s="9"/>
      <c r="I10" s="10"/>
      <c r="J10" s="10"/>
      <c r="K10" s="10"/>
      <c r="L10" s="11"/>
      <c r="M10" s="11"/>
      <c r="N10" s="11"/>
    </row>
    <row r="28" spans="2:25">
      <c r="B28" s="5" t="s">
        <v>64</v>
      </c>
      <c r="C28" s="17" t="s">
        <v>44</v>
      </c>
      <c r="D28" s="17">
        <v>30.72</v>
      </c>
      <c r="E28" s="17">
        <f>AVERAGE(D28:D30)</f>
        <v>30.573333333333334</v>
      </c>
      <c r="F28" s="17"/>
      <c r="G28" s="17"/>
      <c r="H28" s="17"/>
      <c r="I28" s="17"/>
      <c r="J28" s="17"/>
      <c r="K28" s="17" t="s">
        <v>45</v>
      </c>
      <c r="L28" s="17">
        <v>26.85</v>
      </c>
      <c r="M28" s="17">
        <f>AVERAGE(L28:L30)</f>
        <v>26.76</v>
      </c>
      <c r="N28" s="17"/>
      <c r="O28" s="17"/>
      <c r="P28" s="17"/>
      <c r="Q28" s="17"/>
      <c r="R28" s="17"/>
      <c r="S28" s="17" t="s">
        <v>46</v>
      </c>
      <c r="T28" s="17">
        <v>29.07</v>
      </c>
      <c r="U28" s="17">
        <f>AVERAGE(T28:T30)</f>
        <v>29</v>
      </c>
      <c r="V28" s="17"/>
      <c r="W28" s="17"/>
      <c r="X28" s="17"/>
      <c r="Y28" s="17"/>
    </row>
    <row r="29" spans="2:25">
      <c r="C29" s="17" t="s">
        <v>44</v>
      </c>
      <c r="D29" s="17">
        <v>30.42</v>
      </c>
      <c r="E29" s="17"/>
      <c r="F29" s="17"/>
      <c r="G29" s="17"/>
      <c r="H29" s="17"/>
      <c r="I29" s="17"/>
      <c r="J29" s="17"/>
      <c r="K29" s="17" t="s">
        <v>45</v>
      </c>
      <c r="L29" s="17">
        <v>26.77</v>
      </c>
      <c r="M29" s="17"/>
      <c r="N29" s="17"/>
      <c r="O29" s="17"/>
      <c r="P29" s="17"/>
      <c r="Q29" s="17"/>
      <c r="R29" s="17"/>
      <c r="S29" s="17" t="s">
        <v>46</v>
      </c>
      <c r="T29" s="17">
        <v>28.93</v>
      </c>
      <c r="U29" s="17"/>
      <c r="V29" s="17"/>
      <c r="W29" s="17"/>
      <c r="X29" s="17"/>
      <c r="Y29" s="17"/>
    </row>
    <row r="30" spans="2:25">
      <c r="C30" s="17" t="s">
        <v>44</v>
      </c>
      <c r="D30" s="17">
        <v>30.58</v>
      </c>
      <c r="E30" s="17"/>
      <c r="F30" s="17"/>
      <c r="G30" s="17"/>
      <c r="H30" s="17"/>
      <c r="I30" s="17"/>
      <c r="J30" s="17"/>
      <c r="K30" s="17" t="s">
        <v>45</v>
      </c>
      <c r="L30" s="17">
        <v>26.66</v>
      </c>
      <c r="M30" s="17"/>
      <c r="N30" s="17"/>
      <c r="O30" s="17"/>
      <c r="P30" s="17"/>
      <c r="Q30" s="17"/>
      <c r="R30" s="17"/>
      <c r="S30" s="17" t="s">
        <v>46</v>
      </c>
      <c r="T30" s="17">
        <v>29</v>
      </c>
      <c r="U30" s="17"/>
      <c r="V30" s="17"/>
      <c r="W30" s="17"/>
      <c r="X30" s="17"/>
      <c r="Y30" s="17"/>
    </row>
    <row r="31" spans="2: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2:25">
      <c r="C32" s="18" t="s">
        <v>48</v>
      </c>
      <c r="D32" s="18">
        <v>30.64</v>
      </c>
      <c r="E32" s="18">
        <f>AVERAGE(D32:D34)</f>
        <v>30.536666666666665</v>
      </c>
      <c r="F32" s="18"/>
      <c r="G32" s="18"/>
      <c r="H32" s="18"/>
      <c r="I32" s="18"/>
      <c r="J32" s="18"/>
      <c r="K32" s="18" t="s">
        <v>49</v>
      </c>
      <c r="L32" s="18">
        <v>27.14</v>
      </c>
      <c r="M32" s="18">
        <f>AVERAGE(L32:L34)</f>
        <v>26.973333333333333</v>
      </c>
      <c r="N32" s="18"/>
      <c r="O32" s="18"/>
      <c r="P32" s="18"/>
      <c r="Q32" s="18"/>
      <c r="R32" s="18"/>
      <c r="S32" s="18" t="s">
        <v>50</v>
      </c>
      <c r="T32" s="18">
        <v>29.57</v>
      </c>
      <c r="U32" s="18">
        <f>AVERAGE(T32:T34)</f>
        <v>29.653333333333332</v>
      </c>
      <c r="V32" s="18"/>
      <c r="W32" s="18"/>
      <c r="X32" s="18"/>
      <c r="Y32" s="18"/>
    </row>
    <row r="33" spans="3:25">
      <c r="C33" s="18" t="s">
        <v>48</v>
      </c>
      <c r="D33" s="18">
        <v>30.4</v>
      </c>
      <c r="E33" s="18"/>
      <c r="F33" s="18"/>
      <c r="G33" s="18"/>
      <c r="H33" s="18"/>
      <c r="I33" s="18"/>
      <c r="J33" s="18"/>
      <c r="K33" s="18" t="s">
        <v>49</v>
      </c>
      <c r="L33" s="18">
        <v>26.98</v>
      </c>
      <c r="M33" s="18"/>
      <c r="N33" s="18"/>
      <c r="O33" s="18"/>
      <c r="P33" s="18"/>
      <c r="Q33" s="18"/>
      <c r="R33" s="18"/>
      <c r="S33" s="18" t="s">
        <v>50</v>
      </c>
      <c r="T33" s="18">
        <v>29.84</v>
      </c>
      <c r="U33" s="18"/>
      <c r="V33" s="18"/>
      <c r="W33" s="18"/>
      <c r="X33" s="18"/>
      <c r="Y33" s="18"/>
    </row>
    <row r="34" spans="3:25">
      <c r="C34" s="18" t="s">
        <v>48</v>
      </c>
      <c r="D34" s="18">
        <v>30.57</v>
      </c>
      <c r="E34" s="18"/>
      <c r="F34" s="18"/>
      <c r="G34" s="18"/>
      <c r="H34" s="18"/>
      <c r="I34" s="18"/>
      <c r="J34" s="18"/>
      <c r="K34" s="18" t="s">
        <v>49</v>
      </c>
      <c r="L34" s="18">
        <v>26.8</v>
      </c>
      <c r="M34" s="18"/>
      <c r="N34" s="18"/>
      <c r="O34" s="18"/>
      <c r="P34" s="18"/>
      <c r="Q34" s="18"/>
      <c r="R34" s="18"/>
      <c r="S34" s="18" t="s">
        <v>50</v>
      </c>
      <c r="T34" s="18">
        <v>29.55</v>
      </c>
      <c r="U34" s="18"/>
      <c r="V34" s="18"/>
      <c r="W34" s="18"/>
      <c r="X34" s="18"/>
      <c r="Y34" s="18"/>
    </row>
    <row r="35" spans="3: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3:25">
      <c r="C36" s="4" t="s">
        <v>51</v>
      </c>
      <c r="D36" s="4">
        <v>30.09</v>
      </c>
      <c r="E36" s="4">
        <f>AVERAGE(D36:D38)</f>
        <v>30.273333333333337</v>
      </c>
      <c r="F36" s="4"/>
      <c r="G36" s="4"/>
      <c r="H36" s="4"/>
      <c r="I36" s="4"/>
      <c r="J36" s="4"/>
      <c r="K36" s="4" t="s">
        <v>52</v>
      </c>
      <c r="L36" s="4">
        <v>26.66</v>
      </c>
      <c r="M36" s="4">
        <f>AVERAGE(L36:L38)</f>
        <v>26.713333333333335</v>
      </c>
      <c r="N36" s="4"/>
      <c r="O36" s="4"/>
      <c r="P36" s="4"/>
      <c r="Q36" s="4"/>
      <c r="R36" s="4"/>
      <c r="S36" s="4" t="s">
        <v>53</v>
      </c>
      <c r="T36" s="4">
        <v>29.2</v>
      </c>
      <c r="U36" s="4">
        <f>AVERAGE(T36:T38)</f>
        <v>29.076666666666664</v>
      </c>
      <c r="V36" s="4"/>
      <c r="W36" s="4"/>
      <c r="X36" s="4"/>
      <c r="Y36" s="4"/>
    </row>
    <row r="37" spans="3:25">
      <c r="C37" s="4" t="s">
        <v>51</v>
      </c>
      <c r="D37" s="4">
        <v>30.25</v>
      </c>
      <c r="E37" s="4"/>
      <c r="F37" s="4"/>
      <c r="G37" s="4"/>
      <c r="H37" s="4"/>
      <c r="I37" s="4"/>
      <c r="J37" s="4"/>
      <c r="K37" s="4" t="s">
        <v>52</v>
      </c>
      <c r="L37" s="4">
        <v>26.8</v>
      </c>
      <c r="M37" s="4"/>
      <c r="N37" s="4"/>
      <c r="O37" s="4"/>
      <c r="P37" s="4"/>
      <c r="Q37" s="4"/>
      <c r="R37" s="4"/>
      <c r="S37" s="4" t="s">
        <v>53</v>
      </c>
      <c r="T37" s="4">
        <v>28.93</v>
      </c>
      <c r="U37" s="4"/>
      <c r="V37" s="4"/>
      <c r="W37" s="4"/>
      <c r="X37" s="4"/>
      <c r="Y37" s="4"/>
    </row>
    <row r="38" spans="3:25">
      <c r="C38" s="4" t="s">
        <v>51</v>
      </c>
      <c r="D38" s="4">
        <v>30.48</v>
      </c>
      <c r="E38" s="4"/>
      <c r="F38" s="4"/>
      <c r="G38" s="4"/>
      <c r="H38" s="4"/>
      <c r="I38" s="4"/>
      <c r="J38" s="4"/>
      <c r="K38" s="4" t="s">
        <v>52</v>
      </c>
      <c r="L38" s="4">
        <v>26.68</v>
      </c>
      <c r="M38" s="4"/>
      <c r="N38" s="4"/>
      <c r="O38" s="4"/>
      <c r="P38" s="4"/>
      <c r="Q38" s="4"/>
      <c r="R38" s="4"/>
      <c r="S38" s="4" t="s">
        <v>53</v>
      </c>
      <c r="T38" s="4">
        <v>29.1</v>
      </c>
      <c r="U38" s="4"/>
      <c r="V38" s="4"/>
      <c r="W38" s="4"/>
      <c r="X38" s="4"/>
      <c r="Y38" s="4"/>
    </row>
    <row r="39" spans="3: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3:25">
      <c r="C40" s="19" t="s">
        <v>54</v>
      </c>
      <c r="D40" s="19">
        <v>29.43</v>
      </c>
      <c r="E40" s="19">
        <f>AVERAGE(D40:D42)</f>
        <v>29.566666666666666</v>
      </c>
      <c r="F40" s="19"/>
      <c r="G40" s="19"/>
      <c r="H40" s="19"/>
      <c r="I40" s="19"/>
      <c r="J40" s="19"/>
      <c r="K40" s="19" t="s">
        <v>65</v>
      </c>
      <c r="L40" s="19">
        <v>26.54</v>
      </c>
      <c r="M40" s="19">
        <f>AVERAGE(L40:L42)</f>
        <v>26.549999999999997</v>
      </c>
      <c r="N40" s="19"/>
      <c r="O40" s="19"/>
      <c r="P40" s="19"/>
      <c r="Q40" s="19"/>
      <c r="R40" s="19"/>
      <c r="S40" s="19" t="s">
        <v>56</v>
      </c>
      <c r="T40" s="19">
        <v>27.83</v>
      </c>
      <c r="U40" s="19">
        <f>AVERAGE(T40:T42)</f>
        <v>27.933333333333334</v>
      </c>
      <c r="V40" s="19"/>
      <c r="W40" s="19"/>
      <c r="X40" s="19"/>
      <c r="Y40" s="19"/>
    </row>
    <row r="41" spans="3:25">
      <c r="C41" s="19" t="s">
        <v>54</v>
      </c>
      <c r="D41" s="19">
        <v>29.61</v>
      </c>
      <c r="E41" s="19"/>
      <c r="F41" s="19"/>
      <c r="G41" s="19"/>
      <c r="H41" s="19"/>
      <c r="I41" s="19"/>
      <c r="J41" s="19"/>
      <c r="K41" s="19" t="s">
        <v>65</v>
      </c>
      <c r="L41" s="19">
        <v>26.59</v>
      </c>
      <c r="M41" s="19"/>
      <c r="N41" s="19"/>
      <c r="O41" s="19"/>
      <c r="P41" s="19"/>
      <c r="Q41" s="19"/>
      <c r="R41" s="19"/>
      <c r="S41" s="19" t="s">
        <v>56</v>
      </c>
      <c r="T41" s="19">
        <v>28.02</v>
      </c>
      <c r="U41" s="19"/>
      <c r="V41" s="19"/>
      <c r="W41" s="19"/>
      <c r="X41" s="19"/>
      <c r="Y41" s="19"/>
    </row>
    <row r="42" spans="3:25">
      <c r="C42" s="19" t="s">
        <v>54</v>
      </c>
      <c r="D42" s="19">
        <v>29.66</v>
      </c>
      <c r="E42" s="19"/>
      <c r="F42" s="19"/>
      <c r="G42" s="19"/>
      <c r="H42" s="19"/>
      <c r="I42" s="19"/>
      <c r="J42" s="19"/>
      <c r="K42" s="19" t="s">
        <v>65</v>
      </c>
      <c r="L42" s="19">
        <v>26.52</v>
      </c>
      <c r="M42" s="19"/>
      <c r="N42" s="19"/>
      <c r="O42" s="19"/>
      <c r="P42" s="19"/>
      <c r="Q42" s="19"/>
      <c r="R42" s="19"/>
      <c r="S42" s="19" t="s">
        <v>66</v>
      </c>
      <c r="T42" s="19">
        <v>27.95</v>
      </c>
      <c r="U42" s="19"/>
      <c r="V42" s="19"/>
      <c r="W42" s="19"/>
      <c r="X42" s="19"/>
      <c r="Y42" s="19"/>
    </row>
    <row r="43" spans="3: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3:25">
      <c r="C44" s="20" t="s">
        <v>58</v>
      </c>
      <c r="D44" s="20">
        <v>29.62</v>
      </c>
      <c r="E44" s="20">
        <f>AVERAGE(D44:D46)</f>
        <v>29.503333333333334</v>
      </c>
      <c r="F44" s="20"/>
      <c r="G44" s="20"/>
      <c r="H44" s="20"/>
      <c r="I44" s="20"/>
      <c r="J44" s="20"/>
      <c r="K44" s="20" t="s">
        <v>67</v>
      </c>
      <c r="L44" s="20">
        <v>25.57</v>
      </c>
      <c r="M44" s="20">
        <f>AVERAGE(L44:L46)</f>
        <v>25.580000000000002</v>
      </c>
      <c r="N44" s="20"/>
      <c r="O44" s="20"/>
      <c r="P44" s="20"/>
      <c r="Q44" s="20"/>
      <c r="R44" s="20"/>
      <c r="S44" s="20" t="s">
        <v>60</v>
      </c>
      <c r="T44" s="20">
        <v>29.32</v>
      </c>
      <c r="U44" s="20">
        <f>AVERAGE(T44:T46)</f>
        <v>29.363333333333333</v>
      </c>
      <c r="V44" s="20"/>
      <c r="W44" s="20"/>
      <c r="X44" s="20"/>
      <c r="Y44" s="20"/>
    </row>
    <row r="45" spans="3:25">
      <c r="C45" s="20" t="s">
        <v>58</v>
      </c>
      <c r="D45" s="20">
        <v>29.27</v>
      </c>
      <c r="E45" s="20"/>
      <c r="F45" s="20"/>
      <c r="G45" s="20"/>
      <c r="H45" s="20"/>
      <c r="I45" s="20"/>
      <c r="J45" s="20"/>
      <c r="K45" s="20" t="s">
        <v>67</v>
      </c>
      <c r="L45" s="20">
        <v>25.55</v>
      </c>
      <c r="M45" s="20"/>
      <c r="N45" s="20"/>
      <c r="O45" s="20"/>
      <c r="P45" s="20"/>
      <c r="Q45" s="20"/>
      <c r="R45" s="20"/>
      <c r="S45" s="20" t="s">
        <v>60</v>
      </c>
      <c r="T45" s="20">
        <v>29.32</v>
      </c>
      <c r="U45" s="20"/>
      <c r="V45" s="20"/>
      <c r="W45" s="20"/>
      <c r="X45" s="20"/>
      <c r="Y45" s="20"/>
    </row>
    <row r="46" spans="3:25">
      <c r="C46" s="20" t="s">
        <v>58</v>
      </c>
      <c r="D46" s="20">
        <v>29.62</v>
      </c>
      <c r="E46" s="20"/>
      <c r="F46" s="20"/>
      <c r="G46" s="20"/>
      <c r="H46" s="20"/>
      <c r="I46" s="20"/>
      <c r="J46" s="20"/>
      <c r="K46" s="20" t="s">
        <v>67</v>
      </c>
      <c r="L46" s="20">
        <v>25.62</v>
      </c>
      <c r="M46" s="20"/>
      <c r="N46" s="20"/>
      <c r="O46" s="20"/>
      <c r="P46" s="20"/>
      <c r="Q46" s="20"/>
      <c r="R46" s="20"/>
      <c r="S46" s="20" t="s">
        <v>60</v>
      </c>
      <c r="T46" s="20">
        <v>29.45</v>
      </c>
      <c r="U46" s="20"/>
      <c r="V46" s="20"/>
      <c r="W46" s="20"/>
      <c r="X46" s="20"/>
      <c r="Y46" s="20"/>
    </row>
  </sheetData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cc8166-fa14-47d4-a5d3-41e5ad877294">
      <Terms xmlns="http://schemas.microsoft.com/office/infopath/2007/PartnerControls"/>
    </lcf76f155ced4ddcb4097134ff3c332f>
    <TaxCatchAll xmlns="7582592a-4474-4883-a916-0714662388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CB89F6E26885943BA789862FAD172D0" ma:contentTypeVersion="16" ma:contentTypeDescription="新しいドキュメントを作成します。" ma:contentTypeScope="" ma:versionID="d35ba1913fbc551f72a7eb2d7730de90">
  <xsd:schema xmlns:xsd="http://www.w3.org/2001/XMLSchema" xmlns:xs="http://www.w3.org/2001/XMLSchema" xmlns:p="http://schemas.microsoft.com/office/2006/metadata/properties" xmlns:ns2="5ccc8166-fa14-47d4-a5d3-41e5ad877294" xmlns:ns3="7582592a-4474-4883-a916-0714662388bc" targetNamespace="http://schemas.microsoft.com/office/2006/metadata/properties" ma:root="true" ma:fieldsID="0b5317d45b4a8d07ff122bcbee17a531" ns2:_="" ns3:_="">
    <xsd:import namespace="5ccc8166-fa14-47d4-a5d3-41e5ad877294"/>
    <xsd:import namespace="7582592a-4474-4883-a916-0714662388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c8166-fa14-47d4-a5d3-41e5ad8772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230681fd-8e61-45f6-a970-8ceffa4e81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2592a-4474-4883-a916-0714662388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718edf2-3624-4596-8109-bfdce76e1203}" ma:internalName="TaxCatchAll" ma:showField="CatchAllData" ma:web="7582592a-4474-4883-a916-0714662388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9664F0-8E81-45E2-9520-D481CB8BBEBD}">
  <ds:schemaRefs>
    <ds:schemaRef ds:uri="http://schemas.microsoft.com/office/2006/metadata/properties"/>
    <ds:schemaRef ds:uri="http://schemas.microsoft.com/office/infopath/2007/PartnerControls"/>
    <ds:schemaRef ds:uri="5ccc8166-fa14-47d4-a5d3-41e5ad877294"/>
    <ds:schemaRef ds:uri="7582592a-4474-4883-a916-0714662388bc"/>
  </ds:schemaRefs>
</ds:datastoreItem>
</file>

<file path=customXml/itemProps2.xml><?xml version="1.0" encoding="utf-8"?>
<ds:datastoreItem xmlns:ds="http://schemas.openxmlformats.org/officeDocument/2006/customXml" ds:itemID="{19C30BCF-79F0-48B7-A0EC-FD8DCD755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cc8166-fa14-47d4-a5d3-41e5ad877294"/>
    <ds:schemaRef ds:uri="7582592a-4474-4883-a916-0714662388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47B8C7-A852-46A5-85C5-8905437CEB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Original information of RNA</vt:lpstr>
      <vt:lpstr>The system of RT for cDNA</vt:lpstr>
      <vt:lpstr>qPCR result of β-actin</vt:lpstr>
      <vt:lpstr>qPCR result of PD-L1 (IgV-)</vt:lpstr>
      <vt:lpstr>qPCR result of PD-L1(IgV+)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郑 奕林</dc:creator>
  <cp:keywords/>
  <dc:description/>
  <cp:lastModifiedBy>郑 奕林</cp:lastModifiedBy>
  <cp:revision/>
  <dcterms:created xsi:type="dcterms:W3CDTF">2024-10-07T04:05:03Z</dcterms:created>
  <dcterms:modified xsi:type="dcterms:W3CDTF">2024-12-29T07:51:24Z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0x0101007CB89F6E26885943BA789862FAD172D0</vt:lpwstr>
  </property>
  <property fmtid="{D5CDD505-2E9C-101B-9397-08002B2CF9AE}" pid="3" name="MediaServiceImageTags">
    <vt:lpwstr/>
  </property>
</Properties>
</file>