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5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osephlee/BarstowLab Dropbox/BarstowLab Shared Folder/Supporting Information/Articles/1 - In Review/37 - Ultramafic Bioleaching Article 1/Supplementary Datasets/"/>
    </mc:Choice>
  </mc:AlternateContent>
  <xr:revisionPtr revIDLastSave="0" documentId="13_ncr:1_{2EF8F7B1-F6AB-B845-ABE6-993938E619E2}" xr6:coauthVersionLast="47" xr6:coauthVersionMax="47" xr10:uidLastSave="{00000000-0000-0000-0000-000000000000}"/>
  <bookViews>
    <workbookView xWindow="27960" yWindow="500" windowWidth="29780" windowHeight="27080" activeTab="8" xr2:uid="{08A31611-0DA8-4B41-85BE-F48E789A2405}"/>
  </bookViews>
  <sheets>
    <sheet name="Figure 2" sheetId="1" r:id="rId1"/>
    <sheet name="Figures 3&amp;7" sheetId="2" r:id="rId2"/>
    <sheet name="Figure 4" sheetId="3" r:id="rId3"/>
    <sheet name="Figure 5" sheetId="4" r:id="rId4"/>
    <sheet name="Figure 6" sheetId="5" r:id="rId5"/>
    <sheet name="Figure 8" sheetId="10" r:id="rId6"/>
    <sheet name="Figure S3" sheetId="11" r:id="rId7"/>
    <sheet name="Figure S5" sheetId="7" r:id="rId8"/>
    <sheet name="Table S4" sheetId="8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22" i="11" l="1"/>
  <c r="B121" i="11"/>
  <c r="B120" i="11"/>
  <c r="B119" i="11"/>
  <c r="B118" i="11"/>
  <c r="B117" i="11"/>
  <c r="B116" i="11"/>
  <c r="B115" i="11"/>
  <c r="B114" i="11"/>
  <c r="B113" i="11"/>
  <c r="B112" i="11"/>
  <c r="B111" i="11"/>
  <c r="B110" i="11"/>
  <c r="B109" i="11"/>
  <c r="B108" i="11"/>
  <c r="B107" i="11"/>
  <c r="B106" i="11"/>
  <c r="B105" i="11"/>
  <c r="B104" i="11"/>
  <c r="B103" i="11"/>
  <c r="B102" i="11"/>
  <c r="B101" i="11"/>
  <c r="B100" i="11"/>
  <c r="B99" i="11"/>
  <c r="B98" i="11"/>
  <c r="B97" i="11"/>
  <c r="B96" i="11"/>
  <c r="B95" i="11"/>
  <c r="B94" i="11"/>
  <c r="B93" i="11"/>
  <c r="B92" i="11"/>
  <c r="B91" i="11"/>
  <c r="B90" i="11"/>
  <c r="B89" i="11"/>
  <c r="B88" i="11"/>
  <c r="B87" i="11"/>
  <c r="B86" i="11"/>
  <c r="B85" i="11"/>
  <c r="B84" i="11"/>
  <c r="B83" i="11"/>
  <c r="B82" i="11"/>
  <c r="B81" i="11"/>
  <c r="B80" i="11"/>
  <c r="B79" i="11"/>
  <c r="B78" i="11"/>
  <c r="B77" i="11"/>
  <c r="B76" i="11"/>
  <c r="B75" i="11"/>
  <c r="B74" i="11"/>
  <c r="B73" i="11"/>
  <c r="B72" i="11"/>
  <c r="B71" i="11"/>
  <c r="B70" i="11"/>
  <c r="B69" i="11"/>
  <c r="B68" i="11"/>
  <c r="B67" i="11"/>
  <c r="B66" i="11"/>
  <c r="B65" i="11"/>
  <c r="B64" i="11"/>
  <c r="B63" i="11"/>
  <c r="B62" i="11"/>
  <c r="B61" i="11"/>
  <c r="B60" i="11"/>
  <c r="B59" i="11"/>
  <c r="B58" i="11"/>
  <c r="B57" i="11"/>
  <c r="B56" i="11"/>
  <c r="B55" i="11"/>
  <c r="B54" i="11"/>
  <c r="B53" i="11"/>
  <c r="B52" i="11"/>
  <c r="B51" i="11"/>
  <c r="B50" i="11"/>
  <c r="B49" i="11"/>
  <c r="B48" i="11"/>
  <c r="B47" i="11"/>
  <c r="B46" i="11"/>
  <c r="B45" i="11"/>
  <c r="B44" i="11"/>
  <c r="B43" i="11"/>
  <c r="B42" i="11"/>
  <c r="B41" i="11"/>
  <c r="B40" i="11"/>
  <c r="B39" i="11"/>
  <c r="B38" i="11"/>
  <c r="B37" i="11"/>
  <c r="B36" i="11"/>
  <c r="B35" i="11"/>
  <c r="B34" i="11"/>
  <c r="B33" i="11"/>
  <c r="B32" i="11"/>
  <c r="B31" i="11"/>
  <c r="B30" i="11"/>
  <c r="B29" i="11"/>
  <c r="B28" i="11"/>
  <c r="B27" i="11"/>
  <c r="B26" i="11"/>
  <c r="B25" i="11"/>
  <c r="B24" i="11"/>
  <c r="B23" i="11"/>
  <c r="B22" i="11"/>
  <c r="B21" i="11"/>
  <c r="B20" i="11"/>
  <c r="B19" i="11"/>
  <c r="B18" i="11"/>
  <c r="B17" i="11"/>
  <c r="B16" i="11"/>
  <c r="B15" i="11"/>
  <c r="B14" i="11"/>
  <c r="B13" i="11"/>
  <c r="B12" i="11"/>
  <c r="B11" i="11"/>
  <c r="B10" i="11"/>
  <c r="B9" i="11"/>
  <c r="B8" i="11"/>
  <c r="B7" i="11"/>
  <c r="B6" i="11"/>
  <c r="B5" i="11"/>
  <c r="B4" i="11"/>
  <c r="B3" i="11"/>
  <c r="O34" i="10" l="1"/>
  <c r="O35" i="10"/>
  <c r="O33" i="10"/>
  <c r="B33" i="10"/>
  <c r="O31" i="10"/>
  <c r="O32" i="10"/>
  <c r="O30" i="10"/>
  <c r="B34" i="10"/>
  <c r="B35" i="10"/>
  <c r="O4" i="10" l="1"/>
  <c r="O5" i="10"/>
  <c r="O6" i="10"/>
  <c r="O7" i="10"/>
  <c r="O8" i="10"/>
  <c r="O9" i="10"/>
  <c r="O10" i="10"/>
  <c r="O11" i="10"/>
  <c r="O12" i="10"/>
  <c r="O13" i="10"/>
  <c r="O14" i="10"/>
  <c r="O15" i="10"/>
  <c r="O16" i="10"/>
  <c r="O17" i="10"/>
  <c r="O18" i="10"/>
  <c r="O19" i="10"/>
  <c r="O20" i="10"/>
  <c r="O21" i="10"/>
  <c r="O22" i="10"/>
  <c r="O23" i="10"/>
  <c r="O24" i="10"/>
  <c r="O25" i="10"/>
  <c r="O26" i="10"/>
  <c r="O27" i="10"/>
  <c r="O28" i="10"/>
  <c r="O29" i="10"/>
  <c r="O3" i="10"/>
  <c r="C37" i="10" l="1"/>
  <c r="C38" i="10"/>
  <c r="C36" i="10"/>
  <c r="B36" i="10"/>
  <c r="O36" i="10" s="1"/>
  <c r="B37" i="10"/>
  <c r="O37" i="10" s="1"/>
  <c r="B38" i="10"/>
  <c r="O38" i="10" s="1"/>
</calcChain>
</file>

<file path=xl/sharedStrings.xml><?xml version="1.0" encoding="utf-8"?>
<sst xmlns="http://schemas.openxmlformats.org/spreadsheetml/2006/main" count="833" uniqueCount="243">
  <si>
    <t xml:space="preserve">24  Mg  [ No Gas ] </t>
  </si>
  <si>
    <t xml:space="preserve">27  Al  [ No Gas ] </t>
  </si>
  <si>
    <t xml:space="preserve">28  Si  [ No Gas ] </t>
  </si>
  <si>
    <t xml:space="preserve">52  Cr  [ He ] </t>
  </si>
  <si>
    <t xml:space="preserve">55  Mn  [ No Gas ] </t>
  </si>
  <si>
    <t xml:space="preserve">56  Fe  [ He ] </t>
  </si>
  <si>
    <t xml:space="preserve">59  Co  [ No Gas ] </t>
  </si>
  <si>
    <t xml:space="preserve">60  Ni  [ No Gas ] </t>
  </si>
  <si>
    <t>Control</t>
  </si>
  <si>
    <t>Wild-type</t>
  </si>
  <si>
    <t>Gluconic acid</t>
  </si>
  <si>
    <t>Sample Name</t>
  </si>
  <si>
    <t>Conc. [ ug/l ]</t>
  </si>
  <si>
    <t xml:space="preserve">24  Mg  [ He ] </t>
  </si>
  <si>
    <t xml:space="preserve">27  Al  [ He ] </t>
  </si>
  <si>
    <t xml:space="preserve">28  Si  [ He ] </t>
  </si>
  <si>
    <t xml:space="preserve">55  Mn  [ He ] </t>
  </si>
  <si>
    <t xml:space="preserve">59  Co  [ He ] </t>
  </si>
  <si>
    <t xml:space="preserve">60  Ni  [ He ] </t>
  </si>
  <si>
    <t xml:space="preserve">63  Cu  [ He ] </t>
  </si>
  <si>
    <t xml:space="preserve">64  Zn  [ He ] </t>
  </si>
  <si>
    <t xml:space="preserve">52  Cr  [ No Gas ] </t>
  </si>
  <si>
    <t>WT 24</t>
  </si>
  <si>
    <t>&lt;0.000</t>
  </si>
  <si>
    <t>Mut 24</t>
  </si>
  <si>
    <t>WT 48</t>
  </si>
  <si>
    <t>Mut 48</t>
  </si>
  <si>
    <t>WT 72</t>
  </si>
  <si>
    <t>Mut 72</t>
  </si>
  <si>
    <t>WT 96</t>
  </si>
  <si>
    <t>Mut 96</t>
  </si>
  <si>
    <t>Dilution</t>
  </si>
  <si>
    <t>Control 24</t>
  </si>
  <si>
    <t>Control 48</t>
  </si>
  <si>
    <t>Control 72</t>
  </si>
  <si>
    <t>Control 96</t>
  </si>
  <si>
    <t>WT A1 10%</t>
  </si>
  <si>
    <t>WT B1 10%</t>
  </si>
  <si>
    <t>WT C1 10%</t>
  </si>
  <si>
    <t>GA A1 10%</t>
  </si>
  <si>
    <t>GA B1 10%</t>
  </si>
  <si>
    <t>GA C1 10%</t>
  </si>
  <si>
    <t>WT A2 10%</t>
  </si>
  <si>
    <t>WT B2 10%</t>
  </si>
  <si>
    <t>WT C2 10%</t>
  </si>
  <si>
    <t>GA A2 10%</t>
  </si>
  <si>
    <t>GA B2 10%</t>
  </si>
  <si>
    <t>GA C2 10%</t>
  </si>
  <si>
    <t>WT A3 10%</t>
  </si>
  <si>
    <t>WT B3 10%</t>
  </si>
  <si>
    <t>WT C3 10%</t>
  </si>
  <si>
    <t>GA A3 10%</t>
  </si>
  <si>
    <t>GA B3 10%</t>
  </si>
  <si>
    <t>GA C3 10%</t>
  </si>
  <si>
    <t>WT A1 60%</t>
  </si>
  <si>
    <t>WT B1 60%</t>
  </si>
  <si>
    <t>WT C1 60%</t>
  </si>
  <si>
    <t>GA A1 60%</t>
  </si>
  <si>
    <t>GA B1 60%</t>
  </si>
  <si>
    <t>GA C1 60%</t>
  </si>
  <si>
    <t>WT A2 60%</t>
  </si>
  <si>
    <t>WT B2 60%</t>
  </si>
  <si>
    <t>WT C2 60%</t>
  </si>
  <si>
    <t>GA A2 60%</t>
  </si>
  <si>
    <t>GA B2 60%</t>
  </si>
  <si>
    <t>GA C2 60%</t>
  </si>
  <si>
    <t>WT A3 60%</t>
  </si>
  <si>
    <t>WT B3 60%</t>
  </si>
  <si>
    <t>WT C3 60%</t>
  </si>
  <si>
    <t>GA A3 60%</t>
  </si>
  <si>
    <t>GA B3 60%</t>
  </si>
  <si>
    <t>GA C3 60%</t>
  </si>
  <si>
    <t>WT A1 5%</t>
  </si>
  <si>
    <t>WT B1 5%</t>
  </si>
  <si>
    <t>WT C1 5%</t>
  </si>
  <si>
    <t>GA A1 5%</t>
  </si>
  <si>
    <t>GA B1 5%</t>
  </si>
  <si>
    <t>GA C1 5%</t>
  </si>
  <si>
    <t>WT A2 5%</t>
  </si>
  <si>
    <t>WT B2 5%</t>
  </si>
  <si>
    <t>WT C2 5%</t>
  </si>
  <si>
    <t>GA A2 5%</t>
  </si>
  <si>
    <t>GA B2 5%</t>
  </si>
  <si>
    <t>GA C2 5%</t>
  </si>
  <si>
    <t>WT A3 5%</t>
  </si>
  <si>
    <t>WT B3 5%</t>
  </si>
  <si>
    <t>WT C3 5%</t>
  </si>
  <si>
    <t>GA A3 5%</t>
  </si>
  <si>
    <t>GA B3 5%</t>
  </si>
  <si>
    <t>GA C3 5%</t>
  </si>
  <si>
    <t>CH</t>
  </si>
  <si>
    <t>CH Control</t>
  </si>
  <si>
    <t>Glucose</t>
  </si>
  <si>
    <t>Glucose control</t>
  </si>
  <si>
    <t>Filtered</t>
  </si>
  <si>
    <t>Unfiltered</t>
  </si>
  <si>
    <t>Pulp density</t>
  </si>
  <si>
    <t>Time (hours)</t>
  </si>
  <si>
    <t>Substrate</t>
  </si>
  <si>
    <t>DUN-1</t>
  </si>
  <si>
    <t>DUN-2</t>
  </si>
  <si>
    <t>DUN-3</t>
  </si>
  <si>
    <t>Stoppered</t>
  </si>
  <si>
    <t>Unstoppered</t>
  </si>
  <si>
    <t>CH Metals</t>
  </si>
  <si>
    <t>Leaching Attempt #11</t>
  </si>
  <si>
    <t>Leaching Attempt #12</t>
  </si>
  <si>
    <t>Leaching Attempt #13</t>
  </si>
  <si>
    <t>Leaching Attempt #14</t>
  </si>
  <si>
    <t>Leaching Attempt #1</t>
  </si>
  <si>
    <t>Leaching Attempt #2</t>
  </si>
  <si>
    <t>Leaching Attempt #3</t>
  </si>
  <si>
    <t>Leaching Attempt #4</t>
  </si>
  <si>
    <t>Leaching Attempt #5</t>
  </si>
  <si>
    <t>Leaching Attempt #6</t>
  </si>
  <si>
    <t>Leaching Attempt #7</t>
  </si>
  <si>
    <t>Leaching Attempt #8</t>
  </si>
  <si>
    <t>Leaching Attempt #9</t>
  </si>
  <si>
    <t>Leaching Attempt #10</t>
  </si>
  <si>
    <r>
      <rPr>
        <b/>
        <i/>
        <sz val="12"/>
        <color theme="1"/>
        <rFont val="Aptos Narrow"/>
        <scheme val="minor"/>
      </rPr>
      <t>K</t>
    </r>
    <r>
      <rPr>
        <b/>
        <sz val="12"/>
        <color theme="1"/>
        <rFont val="Aptos Narrow"/>
        <scheme val="minor"/>
      </rPr>
      <t>_seq</t>
    </r>
  </si>
  <si>
    <t>DUN-3 fines</t>
  </si>
  <si>
    <t>% Glucose</t>
  </si>
  <si>
    <t>* Instrument eror, datapoint omitted</t>
  </si>
  <si>
    <t>WT -1 A</t>
  </si>
  <si>
    <t>WT -1 B</t>
  </si>
  <si>
    <t>WT -1 C</t>
  </si>
  <si>
    <t>1096 oe -1A</t>
  </si>
  <si>
    <t>1096 oe -1B</t>
  </si>
  <si>
    <t>1096 oe -1C</t>
  </si>
  <si>
    <t>GA -1A</t>
  </si>
  <si>
    <t>GA -1B</t>
  </si>
  <si>
    <t>GA -1C</t>
  </si>
  <si>
    <t>H2O -1A</t>
  </si>
  <si>
    <t>H2O -1B</t>
  </si>
  <si>
    <t>H2O -1C</t>
  </si>
  <si>
    <t>WT 0A</t>
  </si>
  <si>
    <t>WT 0B</t>
  </si>
  <si>
    <t>WT 0C</t>
  </si>
  <si>
    <t>1096 oe 0A</t>
  </si>
  <si>
    <t>1096 oe 0B</t>
  </si>
  <si>
    <t>1096 oe 0C</t>
  </si>
  <si>
    <t>GA 0A</t>
  </si>
  <si>
    <t>GA 0B</t>
  </si>
  <si>
    <t>GA 0C</t>
  </si>
  <si>
    <t>H2O 0A</t>
  </si>
  <si>
    <t>H2O 0B</t>
  </si>
  <si>
    <t>H2O 0C</t>
  </si>
  <si>
    <t>WT 1A</t>
  </si>
  <si>
    <t>WT 1B</t>
  </si>
  <si>
    <t>WT 1C</t>
  </si>
  <si>
    <t>1096 oe 1A</t>
  </si>
  <si>
    <t>1096 oe 1B</t>
  </si>
  <si>
    <t>1096 oe 1C</t>
  </si>
  <si>
    <t>GA 1A</t>
  </si>
  <si>
    <t>GA 1B</t>
  </si>
  <si>
    <t>GA 1C</t>
  </si>
  <si>
    <t>H2O 1A</t>
  </si>
  <si>
    <t>H2O 1B</t>
  </si>
  <si>
    <t>H2O 1C</t>
  </si>
  <si>
    <t>WT 2A</t>
  </si>
  <si>
    <t>WT 2B</t>
  </si>
  <si>
    <t>WT 2C</t>
  </si>
  <si>
    <t>1096 oe 2A</t>
  </si>
  <si>
    <t>1096 oe 2B</t>
  </si>
  <si>
    <t>1096 oe 2C</t>
  </si>
  <si>
    <t>GA 2A</t>
  </si>
  <si>
    <t>GA 2B</t>
  </si>
  <si>
    <t>GA 2C</t>
  </si>
  <si>
    <t>H2O 2A</t>
  </si>
  <si>
    <t>H2O 2B</t>
  </si>
  <si>
    <t>H2O 2C</t>
  </si>
  <si>
    <t>WT 3A</t>
  </si>
  <si>
    <t>WT 3B</t>
  </si>
  <si>
    <t>WT 3C</t>
  </si>
  <si>
    <t>1096 oe 3A</t>
  </si>
  <si>
    <t>1096 oe 3B</t>
  </si>
  <si>
    <t>1096 oe 3C</t>
  </si>
  <si>
    <t>GA 3A</t>
  </si>
  <si>
    <t>GA 3B</t>
  </si>
  <si>
    <t>GA 3C</t>
  </si>
  <si>
    <t>H2O 3A</t>
  </si>
  <si>
    <t>H2O 3B</t>
  </si>
  <si>
    <t>H2O 3C</t>
  </si>
  <si>
    <t>WT 4A</t>
  </si>
  <si>
    <t>WT 4B</t>
  </si>
  <si>
    <t>WT 4C</t>
  </si>
  <si>
    <t>1096 oe 4A</t>
  </si>
  <si>
    <t>1096 oe 4B</t>
  </si>
  <si>
    <t>1096 oe 4C</t>
  </si>
  <si>
    <t>GA 4A</t>
  </si>
  <si>
    <t>GA 4B</t>
  </si>
  <si>
    <t>GA 4C</t>
  </si>
  <si>
    <t>H2O 4A</t>
  </si>
  <si>
    <t>H2O 4B</t>
  </si>
  <si>
    <t>H2O 4C</t>
  </si>
  <si>
    <t>WT 5A</t>
  </si>
  <si>
    <t>WT 5B</t>
  </si>
  <si>
    <t>WT 5C</t>
  </si>
  <si>
    <t>1096 oe 5A</t>
  </si>
  <si>
    <t>1096 oe 5B</t>
  </si>
  <si>
    <t>1096 oe 5C</t>
  </si>
  <si>
    <t>GA 5A</t>
  </si>
  <si>
    <t>GA 5B</t>
  </si>
  <si>
    <t>GA 5C</t>
  </si>
  <si>
    <t>H2O 5A</t>
  </si>
  <si>
    <t>H2O 5B</t>
  </si>
  <si>
    <t>H2O 5C</t>
  </si>
  <si>
    <t>WT 6A</t>
  </si>
  <si>
    <t>WT 6B</t>
  </si>
  <si>
    <t>WT 6C</t>
  </si>
  <si>
    <t>1096 oe 6A</t>
  </si>
  <si>
    <t>1096 oe 6B</t>
  </si>
  <si>
    <t>1096 oe 6C</t>
  </si>
  <si>
    <t>GA 6A</t>
  </si>
  <si>
    <t>GA 6B</t>
  </si>
  <si>
    <t>GA 6C</t>
  </si>
  <si>
    <t>H2O 6A</t>
  </si>
  <si>
    <t>H2O 6B</t>
  </si>
  <si>
    <t>H2O 6C</t>
  </si>
  <si>
    <t>deltapstS p112:mgdh -1A</t>
  </si>
  <si>
    <t>deltapstS p112:mgdh -1B</t>
  </si>
  <si>
    <t>deltapstS p112:mgdh -1C</t>
  </si>
  <si>
    <t>deltapstS p112:mgdh 0A</t>
  </si>
  <si>
    <t>deltapstS p112:mgdh 0B</t>
  </si>
  <si>
    <t>deltapstS p112:mgdh 0C</t>
  </si>
  <si>
    <t>deltapstS p112:mgdh 1A</t>
  </si>
  <si>
    <t>deltapstS p112:mgdh 1B</t>
  </si>
  <si>
    <t>deltapstS p112:mgdh 1C</t>
  </si>
  <si>
    <t>deltapstS p112:mgdh 2A</t>
  </si>
  <si>
    <t>deltapstS p112:mgdh 2B</t>
  </si>
  <si>
    <t>deltapstS p112:mgdh 2C</t>
  </si>
  <si>
    <t>deltapstS p112:mgdh 3A</t>
  </si>
  <si>
    <t>deltapstS p112:mgdh 3B</t>
  </si>
  <si>
    <t>deltapstS p112:mgdh 3C</t>
  </si>
  <si>
    <t>deltapstS p112:mgdh 4A</t>
  </si>
  <si>
    <t>deltapstS p112:mgdh 4B</t>
  </si>
  <si>
    <t>deltapstS p112:mgdh 4C</t>
  </si>
  <si>
    <t>deltapstS p112:mgdh 5A</t>
  </si>
  <si>
    <t>deltapstS p112:mgdh 5B</t>
  </si>
  <si>
    <t>deltapstS p112:mgdh 5C</t>
  </si>
  <si>
    <t>deltapstS p112:mgdh 6A</t>
  </si>
  <si>
    <t>deltapstS p112:mgdh 6B</t>
  </si>
  <si>
    <t>deltapstS p112:mgdh 6C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</si>
</sst>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12"/>
      <color theme="1"/>
      <name val="Aptos Narrow"/>
      <scheme val="minor"/>
    </font>
    <font>
      <b/>
      <i/>
      <sz val="12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left"/>
    </xf>
    <xf numFmtId="22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567505-323B-D04E-848C-54FEB0257C8A}">
  <dimension ref="A1:O11"/>
  <sheetViews>
    <sheetView workbookViewId="0">
      <selection activeCell="A2" sqref="A2"/>
    </sheetView>
  </sheetViews>
  <sheetFormatPr baseColWidth="10" defaultRowHeight="16" x14ac:dyDescent="0.2"/>
  <cols>
    <col min="1" max="1" width="12.5" style="1" customWidth="1"/>
    <col min="2" max="5" width="10.83203125" style="1" customWidth="1"/>
    <col min="6" max="16384" width="10.83203125" style="1"/>
  </cols>
  <sheetData>
    <row r="1" spans="1:15" x14ac:dyDescent="0.2">
      <c r="A1" s="2"/>
      <c r="B1" s="3" t="s">
        <v>31</v>
      </c>
      <c r="C1" s="3" t="s">
        <v>97</v>
      </c>
      <c r="D1" s="3" t="s">
        <v>96</v>
      </c>
      <c r="E1" s="3" t="s">
        <v>98</v>
      </c>
      <c r="F1" s="3" t="s">
        <v>13</v>
      </c>
      <c r="G1" s="3" t="s">
        <v>14</v>
      </c>
      <c r="H1" s="3" t="s">
        <v>15</v>
      </c>
      <c r="I1" s="3" t="s">
        <v>3</v>
      </c>
      <c r="J1" s="3" t="s">
        <v>16</v>
      </c>
      <c r="K1" s="3" t="s">
        <v>5</v>
      </c>
      <c r="L1" s="3" t="s">
        <v>17</v>
      </c>
      <c r="M1" s="3" t="s">
        <v>18</v>
      </c>
      <c r="N1" s="3" t="s">
        <v>19</v>
      </c>
      <c r="O1" s="3" t="s">
        <v>20</v>
      </c>
    </row>
    <row r="2" spans="1:15" x14ac:dyDescent="0.2">
      <c r="A2" s="5" t="s">
        <v>11</v>
      </c>
      <c r="F2" s="1" t="s">
        <v>12</v>
      </c>
      <c r="G2" s="1" t="s">
        <v>12</v>
      </c>
      <c r="H2" s="1" t="s">
        <v>12</v>
      </c>
      <c r="I2" s="1" t="s">
        <v>12</v>
      </c>
      <c r="J2" s="1" t="s">
        <v>12</v>
      </c>
      <c r="K2" s="1" t="s">
        <v>12</v>
      </c>
      <c r="L2" s="1" t="s">
        <v>12</v>
      </c>
      <c r="M2" s="1" t="s">
        <v>12</v>
      </c>
      <c r="N2" s="1" t="s">
        <v>12</v>
      </c>
      <c r="O2" s="1" t="s">
        <v>12</v>
      </c>
    </row>
    <row r="3" spans="1:15" x14ac:dyDescent="0.2">
      <c r="A3" s="2" t="s">
        <v>9</v>
      </c>
      <c r="B3" s="1">
        <v>0.01</v>
      </c>
      <c r="C3" s="1">
        <v>24</v>
      </c>
      <c r="D3" s="1">
        <v>0.01</v>
      </c>
      <c r="E3" s="1" t="s">
        <v>99</v>
      </c>
      <c r="F3" s="1">
        <v>3148.5189999999998</v>
      </c>
      <c r="G3" s="1">
        <v>5.2839999999999998</v>
      </c>
      <c r="H3" s="1">
        <v>241.809</v>
      </c>
      <c r="I3" s="1">
        <v>0.98099999999999998</v>
      </c>
      <c r="J3" s="1">
        <v>16.306000000000001</v>
      </c>
      <c r="K3" s="1">
        <v>807.24699999999996</v>
      </c>
      <c r="L3" s="1">
        <v>1.996</v>
      </c>
      <c r="M3" s="1">
        <v>29.65</v>
      </c>
      <c r="N3" s="1">
        <v>4.5519999999999996</v>
      </c>
      <c r="O3" s="1">
        <v>95.228999999999999</v>
      </c>
    </row>
    <row r="4" spans="1:15" x14ac:dyDescent="0.2">
      <c r="A4" s="2" t="s">
        <v>9</v>
      </c>
      <c r="B4" s="1">
        <v>0.01</v>
      </c>
      <c r="C4" s="1">
        <v>24</v>
      </c>
      <c r="D4" s="1">
        <v>0.01</v>
      </c>
      <c r="E4" s="1" t="s">
        <v>99</v>
      </c>
      <c r="F4" s="1">
        <v>3004.4520000000002</v>
      </c>
      <c r="G4" s="1">
        <v>4.891</v>
      </c>
      <c r="H4" s="1">
        <v>238.23699999999999</v>
      </c>
      <c r="I4" s="1">
        <v>0.94899999999999995</v>
      </c>
      <c r="J4" s="1">
        <v>15.634</v>
      </c>
      <c r="K4" s="1">
        <v>770.41899999999998</v>
      </c>
      <c r="L4" s="1">
        <v>1.899</v>
      </c>
      <c r="M4" s="1">
        <v>28.841000000000001</v>
      </c>
      <c r="N4" s="1">
        <v>4.548</v>
      </c>
      <c r="O4" s="1">
        <v>92.989000000000004</v>
      </c>
    </row>
    <row r="5" spans="1:15" x14ac:dyDescent="0.2">
      <c r="A5" s="2" t="s">
        <v>9</v>
      </c>
      <c r="B5" s="1">
        <v>0.01</v>
      </c>
      <c r="C5" s="1">
        <v>24</v>
      </c>
      <c r="D5" s="1">
        <v>0.01</v>
      </c>
      <c r="E5" s="1" t="s">
        <v>99</v>
      </c>
      <c r="F5" s="1">
        <v>3104.8519999999999</v>
      </c>
      <c r="G5" s="1">
        <v>5.4340000000000002</v>
      </c>
      <c r="H5" s="1">
        <v>238.47</v>
      </c>
      <c r="I5" s="1">
        <v>0.97699999999999998</v>
      </c>
      <c r="J5" s="1">
        <v>15.891999999999999</v>
      </c>
      <c r="K5" s="1">
        <v>795.798</v>
      </c>
      <c r="L5" s="1">
        <v>1.9630000000000001</v>
      </c>
      <c r="M5" s="1">
        <v>29.35</v>
      </c>
      <c r="N5" s="1">
        <v>4.5190000000000001</v>
      </c>
      <c r="O5" s="1">
        <v>95.355999999999995</v>
      </c>
    </row>
    <row r="6" spans="1:15" x14ac:dyDescent="0.2">
      <c r="A6" s="2" t="s">
        <v>10</v>
      </c>
      <c r="B6" s="1">
        <v>0.01</v>
      </c>
      <c r="C6" s="1">
        <v>24</v>
      </c>
      <c r="D6" s="1">
        <v>0.01</v>
      </c>
      <c r="E6" s="1" t="s">
        <v>99</v>
      </c>
      <c r="F6" s="1">
        <v>2934.433</v>
      </c>
      <c r="G6" s="1">
        <v>4.3600000000000003</v>
      </c>
      <c r="H6" s="1">
        <v>109.29300000000001</v>
      </c>
      <c r="I6" s="1">
        <v>1.0680000000000001</v>
      </c>
      <c r="J6" s="1">
        <v>15.28</v>
      </c>
      <c r="K6" s="1">
        <v>776.29200000000003</v>
      </c>
      <c r="L6" s="1">
        <v>1.84</v>
      </c>
      <c r="M6" s="1">
        <v>27.704999999999998</v>
      </c>
      <c r="N6" s="1">
        <v>1.266</v>
      </c>
      <c r="O6" s="1">
        <v>3.6760000000000002</v>
      </c>
    </row>
    <row r="7" spans="1:15" x14ac:dyDescent="0.2">
      <c r="A7" s="2" t="s">
        <v>10</v>
      </c>
      <c r="B7" s="1">
        <v>0.01</v>
      </c>
      <c r="C7" s="1">
        <v>24</v>
      </c>
      <c r="D7" s="1">
        <v>0.01</v>
      </c>
      <c r="E7" s="1" t="s">
        <v>99</v>
      </c>
      <c r="F7" s="1">
        <v>2884.4920000000002</v>
      </c>
      <c r="G7" s="1">
        <v>5.0730000000000004</v>
      </c>
      <c r="H7" s="1">
        <v>138.512</v>
      </c>
      <c r="I7" s="1">
        <v>1.099</v>
      </c>
      <c r="J7" s="1">
        <v>14.994</v>
      </c>
      <c r="K7" s="1">
        <v>760.62099999999998</v>
      </c>
      <c r="L7" s="1">
        <v>1.78</v>
      </c>
      <c r="M7" s="1">
        <v>27.288</v>
      </c>
      <c r="N7" s="1">
        <v>1.788</v>
      </c>
      <c r="O7" s="1">
        <v>5.3680000000000003</v>
      </c>
    </row>
    <row r="8" spans="1:15" x14ac:dyDescent="0.2">
      <c r="A8" s="2" t="s">
        <v>10</v>
      </c>
      <c r="B8" s="1">
        <v>0.01</v>
      </c>
      <c r="C8" s="1">
        <v>24</v>
      </c>
      <c r="D8" s="1">
        <v>0.01</v>
      </c>
      <c r="E8" s="1" t="s">
        <v>99</v>
      </c>
      <c r="F8" s="1">
        <v>2899.3049999999998</v>
      </c>
      <c r="G8" s="1">
        <v>4.3120000000000003</v>
      </c>
      <c r="H8" s="1">
        <v>106.071</v>
      </c>
      <c r="I8" s="1">
        <v>1.0620000000000001</v>
      </c>
      <c r="J8" s="1">
        <v>15.14</v>
      </c>
      <c r="K8" s="1">
        <v>763.12599999999998</v>
      </c>
      <c r="L8" s="1">
        <v>1.8</v>
      </c>
      <c r="M8" s="1">
        <v>27.777000000000001</v>
      </c>
      <c r="N8" s="1">
        <v>1.5580000000000001</v>
      </c>
      <c r="O8" s="1">
        <v>4.4059999999999997</v>
      </c>
    </row>
    <row r="9" spans="1:15" x14ac:dyDescent="0.2">
      <c r="A9" s="2" t="s">
        <v>8</v>
      </c>
      <c r="B9" s="1">
        <v>0.01</v>
      </c>
      <c r="C9" s="1">
        <v>24</v>
      </c>
      <c r="D9" s="1">
        <v>0.01</v>
      </c>
      <c r="E9" s="1" t="s">
        <v>99</v>
      </c>
      <c r="F9" s="1">
        <v>170.917</v>
      </c>
      <c r="G9" s="1">
        <v>4.04</v>
      </c>
      <c r="H9" s="1">
        <v>452.04</v>
      </c>
      <c r="I9" s="1">
        <v>3.1E-2</v>
      </c>
      <c r="J9" s="1">
        <v>0.69499999999999995</v>
      </c>
      <c r="K9" s="1">
        <v>30.152000000000001</v>
      </c>
      <c r="L9" s="1">
        <v>1.0999999999999999E-2</v>
      </c>
      <c r="M9" s="1">
        <v>0.156</v>
      </c>
      <c r="N9" s="1">
        <v>3.0419999999999998</v>
      </c>
      <c r="O9" s="1">
        <v>8.5030000000000001</v>
      </c>
    </row>
    <row r="10" spans="1:15" x14ac:dyDescent="0.2">
      <c r="A10" s="2" t="s">
        <v>8</v>
      </c>
      <c r="B10" s="1">
        <v>0.01</v>
      </c>
      <c r="C10" s="1">
        <v>24</v>
      </c>
      <c r="D10" s="1">
        <v>0.01</v>
      </c>
      <c r="E10" s="1" t="s">
        <v>99</v>
      </c>
      <c r="F10" s="1">
        <v>173.994</v>
      </c>
      <c r="G10" s="1">
        <v>3.6709999999999998</v>
      </c>
      <c r="H10" s="1">
        <v>452.61900000000003</v>
      </c>
      <c r="I10" s="1">
        <v>2.7E-2</v>
      </c>
      <c r="J10" s="1">
        <v>0.58899999999999997</v>
      </c>
      <c r="K10" s="1">
        <v>1.075</v>
      </c>
      <c r="L10" s="1">
        <v>8.0000000000000002E-3</v>
      </c>
      <c r="M10" s="1">
        <v>0.13800000000000001</v>
      </c>
      <c r="N10" s="1">
        <v>2.75</v>
      </c>
      <c r="O10" s="1">
        <v>7.883</v>
      </c>
    </row>
    <row r="11" spans="1:15" x14ac:dyDescent="0.2">
      <c r="A11" s="2" t="s">
        <v>8</v>
      </c>
      <c r="B11" s="1">
        <v>0.01</v>
      </c>
      <c r="C11" s="1">
        <v>24</v>
      </c>
      <c r="D11" s="1">
        <v>0.01</v>
      </c>
      <c r="E11" s="1" t="s">
        <v>99</v>
      </c>
      <c r="F11" s="1">
        <v>173.434</v>
      </c>
      <c r="G11" s="1">
        <v>3.9649999999999999</v>
      </c>
      <c r="H11" s="1">
        <v>450.82799999999997</v>
      </c>
      <c r="I11" s="1">
        <v>2.5999999999999999E-2</v>
      </c>
      <c r="J11" s="1">
        <v>0.61499999999999999</v>
      </c>
      <c r="K11" s="1">
        <v>1.552</v>
      </c>
      <c r="L11" s="1">
        <v>7.0000000000000001E-3</v>
      </c>
      <c r="M11" s="1">
        <v>0.14799999999999999</v>
      </c>
      <c r="N11" s="1">
        <v>3.1120000000000001</v>
      </c>
      <c r="O11" s="1">
        <v>8.0109999999999992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A53AF6-BD3D-6D43-9C40-EB6EC5BC7E5B}">
  <dimension ref="A1:M117"/>
  <sheetViews>
    <sheetView workbookViewId="0">
      <selection activeCell="A2" sqref="A2"/>
    </sheetView>
  </sheetViews>
  <sheetFormatPr baseColWidth="10" defaultRowHeight="16" x14ac:dyDescent="0.2"/>
  <cols>
    <col min="1" max="1" width="12" customWidth="1"/>
    <col min="6" max="13" width="15" customWidth="1"/>
  </cols>
  <sheetData>
    <row r="1" spans="1:13" x14ac:dyDescent="0.2">
      <c r="B1" s="3" t="s">
        <v>31</v>
      </c>
      <c r="C1" s="3" t="s">
        <v>97</v>
      </c>
      <c r="D1" s="3" t="s">
        <v>96</v>
      </c>
      <c r="E1" s="3" t="s">
        <v>98</v>
      </c>
      <c r="F1" s="3" t="s">
        <v>0</v>
      </c>
      <c r="G1" s="3" t="s">
        <v>1</v>
      </c>
      <c r="H1" s="3" t="s">
        <v>2</v>
      </c>
      <c r="I1" s="3" t="s">
        <v>21</v>
      </c>
      <c r="J1" s="3" t="s">
        <v>4</v>
      </c>
      <c r="K1" s="3" t="s">
        <v>5</v>
      </c>
      <c r="L1" s="3" t="s">
        <v>6</v>
      </c>
      <c r="M1" s="3" t="s">
        <v>7</v>
      </c>
    </row>
    <row r="2" spans="1:13" x14ac:dyDescent="0.2">
      <c r="A2" s="4" t="s">
        <v>11</v>
      </c>
      <c r="B2" s="1"/>
      <c r="C2" s="1"/>
      <c r="D2" s="1"/>
      <c r="E2" s="1"/>
      <c r="F2" s="1" t="s">
        <v>12</v>
      </c>
      <c r="G2" s="1" t="s">
        <v>12</v>
      </c>
      <c r="H2" s="1" t="s">
        <v>12</v>
      </c>
      <c r="I2" s="1" t="s">
        <v>12</v>
      </c>
      <c r="J2" s="1" t="s">
        <v>12</v>
      </c>
      <c r="K2" s="1" t="s">
        <v>12</v>
      </c>
      <c r="L2" s="1" t="s">
        <v>12</v>
      </c>
      <c r="M2" s="1" t="s">
        <v>12</v>
      </c>
    </row>
    <row r="3" spans="1:13" x14ac:dyDescent="0.2">
      <c r="A3" t="s">
        <v>22</v>
      </c>
      <c r="B3" s="1">
        <v>0.01</v>
      </c>
      <c r="C3" s="1">
        <v>24</v>
      </c>
      <c r="D3" s="1">
        <v>0.01</v>
      </c>
      <c r="E3" s="1" t="s">
        <v>99</v>
      </c>
      <c r="F3" s="1">
        <v>2848.2890000000002</v>
      </c>
      <c r="G3" s="1">
        <v>4.327</v>
      </c>
      <c r="H3" s="1">
        <v>1288.1320000000001</v>
      </c>
      <c r="I3" s="1" t="s">
        <v>23</v>
      </c>
      <c r="J3" s="1">
        <v>13.202999999999999</v>
      </c>
      <c r="K3" s="1">
        <v>821.02200000000005</v>
      </c>
      <c r="L3" s="1">
        <v>2.008</v>
      </c>
      <c r="M3" s="1">
        <v>29.966999999999999</v>
      </c>
    </row>
    <row r="4" spans="1:13" x14ac:dyDescent="0.2">
      <c r="A4" t="s">
        <v>22</v>
      </c>
      <c r="B4" s="1">
        <v>0.01</v>
      </c>
      <c r="C4" s="1">
        <v>24</v>
      </c>
      <c r="D4" s="1">
        <v>0.01</v>
      </c>
      <c r="E4" s="1" t="s">
        <v>99</v>
      </c>
      <c r="F4" s="1">
        <v>2652.8690000000001</v>
      </c>
      <c r="G4" s="1">
        <v>4.5369999999999999</v>
      </c>
      <c r="H4" s="1">
        <v>1234.377</v>
      </c>
      <c r="I4" s="1" t="s">
        <v>23</v>
      </c>
      <c r="J4" s="1">
        <v>12.103</v>
      </c>
      <c r="K4" s="1">
        <v>733.34299999999996</v>
      </c>
      <c r="L4" s="1">
        <v>1.8520000000000001</v>
      </c>
      <c r="M4" s="1">
        <v>27.584</v>
      </c>
    </row>
    <row r="5" spans="1:13" x14ac:dyDescent="0.2">
      <c r="A5" t="s">
        <v>22</v>
      </c>
      <c r="B5" s="1">
        <v>0.01</v>
      </c>
      <c r="C5" s="1">
        <v>24</v>
      </c>
      <c r="D5" s="1">
        <v>0.01</v>
      </c>
      <c r="E5" s="1" t="s">
        <v>99</v>
      </c>
      <c r="F5" s="1">
        <v>1859.4860000000001</v>
      </c>
      <c r="G5" s="1">
        <v>3.3119999999999998</v>
      </c>
      <c r="H5" s="1">
        <v>929.49900000000002</v>
      </c>
      <c r="I5" s="1" t="s">
        <v>23</v>
      </c>
      <c r="J5" s="1">
        <v>7.4</v>
      </c>
      <c r="K5" s="1">
        <v>521.04999999999995</v>
      </c>
      <c r="L5" s="1">
        <v>1.306</v>
      </c>
      <c r="M5" s="1">
        <v>19.603000000000002</v>
      </c>
    </row>
    <row r="6" spans="1:13" x14ac:dyDescent="0.2">
      <c r="A6" t="s">
        <v>24</v>
      </c>
      <c r="B6" s="1">
        <v>0.01</v>
      </c>
      <c r="C6" s="1">
        <v>24</v>
      </c>
      <c r="D6" s="1">
        <v>0.01</v>
      </c>
      <c r="E6" s="1" t="s">
        <v>99</v>
      </c>
      <c r="F6" s="1">
        <v>2878.4389999999999</v>
      </c>
      <c r="G6" s="1">
        <v>4.5620000000000003</v>
      </c>
      <c r="H6" s="1">
        <v>1303.7339999999999</v>
      </c>
      <c r="I6" s="1" t="s">
        <v>23</v>
      </c>
      <c r="J6" s="1">
        <v>13.183999999999999</v>
      </c>
      <c r="K6" s="1">
        <v>809.53200000000004</v>
      </c>
      <c r="L6" s="1">
        <v>1.99</v>
      </c>
      <c r="M6" s="1">
        <v>30.556999999999999</v>
      </c>
    </row>
    <row r="7" spans="1:13" x14ac:dyDescent="0.2">
      <c r="A7" t="s">
        <v>24</v>
      </c>
      <c r="B7" s="1">
        <v>0.01</v>
      </c>
      <c r="C7" s="1">
        <v>24</v>
      </c>
      <c r="D7" s="1">
        <v>0.01</v>
      </c>
      <c r="E7" s="1" t="s">
        <v>99</v>
      </c>
      <c r="F7" s="1">
        <v>3019.1660000000002</v>
      </c>
      <c r="G7" s="1">
        <v>4.7910000000000004</v>
      </c>
      <c r="H7" s="1">
        <v>1359.4010000000001</v>
      </c>
      <c r="I7" s="1" t="s">
        <v>23</v>
      </c>
      <c r="J7" s="1">
        <v>14.021000000000001</v>
      </c>
      <c r="K7" s="1">
        <v>840.21100000000001</v>
      </c>
      <c r="L7" s="1">
        <v>2.069</v>
      </c>
      <c r="M7" s="1">
        <v>31.603999999999999</v>
      </c>
    </row>
    <row r="8" spans="1:13" x14ac:dyDescent="0.2">
      <c r="A8" t="s">
        <v>24</v>
      </c>
      <c r="B8" s="1">
        <v>0.01</v>
      </c>
      <c r="C8" s="1">
        <v>24</v>
      </c>
      <c r="D8" s="1">
        <v>0.01</v>
      </c>
      <c r="E8" s="1" t="s">
        <v>99</v>
      </c>
      <c r="F8" s="1">
        <v>2740.203</v>
      </c>
      <c r="G8" s="1">
        <v>4.4029999999999996</v>
      </c>
      <c r="H8" s="1">
        <v>1259.0999999999999</v>
      </c>
      <c r="I8" s="1" t="s">
        <v>23</v>
      </c>
      <c r="J8" s="1">
        <v>12.785</v>
      </c>
      <c r="K8" s="1">
        <v>782.30899999999997</v>
      </c>
      <c r="L8" s="1">
        <v>1.9019999999999999</v>
      </c>
      <c r="M8" s="1">
        <v>29.35</v>
      </c>
    </row>
    <row r="9" spans="1:13" x14ac:dyDescent="0.2">
      <c r="A9" t="s">
        <v>32</v>
      </c>
      <c r="B9" s="1">
        <v>0.01</v>
      </c>
      <c r="C9" s="1">
        <v>24</v>
      </c>
      <c r="D9" s="1">
        <v>0.01</v>
      </c>
      <c r="E9" s="1" t="s">
        <v>99</v>
      </c>
      <c r="F9" s="1">
        <v>122.973</v>
      </c>
      <c r="G9" s="1">
        <v>1.0820000000000001</v>
      </c>
      <c r="H9" s="1">
        <v>208.232</v>
      </c>
      <c r="I9" s="1" t="s">
        <v>23</v>
      </c>
      <c r="J9" s="1" t="s">
        <v>23</v>
      </c>
      <c r="K9" s="1">
        <v>0.83399999999999996</v>
      </c>
      <c r="L9" s="1">
        <v>3.0000000000000001E-3</v>
      </c>
      <c r="M9" s="1">
        <v>0.10100000000000001</v>
      </c>
    </row>
    <row r="10" spans="1:13" x14ac:dyDescent="0.2">
      <c r="A10" t="s">
        <v>32</v>
      </c>
      <c r="B10" s="1">
        <v>0.01</v>
      </c>
      <c r="C10" s="1">
        <v>24</v>
      </c>
      <c r="D10" s="1">
        <v>0.01</v>
      </c>
      <c r="E10" s="1" t="s">
        <v>99</v>
      </c>
      <c r="F10" s="1">
        <v>124.714</v>
      </c>
      <c r="G10" s="1">
        <v>1.073</v>
      </c>
      <c r="H10" s="1">
        <v>202.88</v>
      </c>
      <c r="I10" s="1" t="s">
        <v>23</v>
      </c>
      <c r="J10" s="1" t="s">
        <v>23</v>
      </c>
      <c r="K10" s="1">
        <v>0.54200000000000004</v>
      </c>
      <c r="L10" s="1">
        <v>4.0000000000000001E-3</v>
      </c>
      <c r="M10" s="1">
        <v>9.9000000000000005E-2</v>
      </c>
    </row>
    <row r="11" spans="1:13" x14ac:dyDescent="0.2">
      <c r="A11" t="s">
        <v>32</v>
      </c>
      <c r="B11" s="1">
        <v>0.01</v>
      </c>
      <c r="C11" s="1">
        <v>24</v>
      </c>
      <c r="D11" s="1">
        <v>0.01</v>
      </c>
      <c r="E11" s="1" t="s">
        <v>99</v>
      </c>
      <c r="F11" s="1">
        <v>122.67700000000001</v>
      </c>
      <c r="G11" s="1">
        <v>1.0740000000000001</v>
      </c>
      <c r="H11" s="1">
        <v>190.887</v>
      </c>
      <c r="I11" s="1" t="s">
        <v>23</v>
      </c>
      <c r="J11" s="1" t="s">
        <v>23</v>
      </c>
      <c r="K11" s="1">
        <v>0.53700000000000003</v>
      </c>
      <c r="L11" s="1">
        <v>5.0000000000000001E-3</v>
      </c>
      <c r="M11" s="1">
        <v>0.09</v>
      </c>
    </row>
    <row r="12" spans="1:13" x14ac:dyDescent="0.2">
      <c r="A12" t="s">
        <v>25</v>
      </c>
      <c r="B12" s="1">
        <v>0.01</v>
      </c>
      <c r="C12" s="1">
        <v>48</v>
      </c>
      <c r="D12" s="1">
        <v>0.01</v>
      </c>
      <c r="E12" s="1" t="s">
        <v>99</v>
      </c>
      <c r="F12" s="1">
        <v>3461.8049999999998</v>
      </c>
      <c r="G12" s="1">
        <v>4.22</v>
      </c>
      <c r="H12" s="1">
        <v>1585.8810000000001</v>
      </c>
      <c r="I12" s="1" t="s">
        <v>23</v>
      </c>
      <c r="J12" s="1">
        <v>16.14</v>
      </c>
      <c r="K12" s="1">
        <v>977.02300000000002</v>
      </c>
      <c r="L12" s="1">
        <v>2.3340000000000001</v>
      </c>
      <c r="M12" s="1">
        <v>36.945</v>
      </c>
    </row>
    <row r="13" spans="1:13" x14ac:dyDescent="0.2">
      <c r="A13" t="s">
        <v>25</v>
      </c>
      <c r="B13" s="1">
        <v>0.01</v>
      </c>
      <c r="C13" s="1">
        <v>48</v>
      </c>
      <c r="D13" s="1">
        <v>0.01</v>
      </c>
      <c r="E13" s="1" t="s">
        <v>99</v>
      </c>
      <c r="F13" s="1">
        <v>3496.0360000000001</v>
      </c>
      <c r="G13" s="1">
        <v>4.1440000000000001</v>
      </c>
      <c r="H13" s="1">
        <v>1598.4090000000001</v>
      </c>
      <c r="I13" s="1" t="s">
        <v>23</v>
      </c>
      <c r="J13" s="1">
        <v>16.684000000000001</v>
      </c>
      <c r="K13" s="1">
        <v>998.53</v>
      </c>
      <c r="L13" s="1">
        <v>2.4049999999999998</v>
      </c>
      <c r="M13" s="1">
        <v>37.838999999999999</v>
      </c>
    </row>
    <row r="14" spans="1:13" x14ac:dyDescent="0.2">
      <c r="A14" t="s">
        <v>25</v>
      </c>
      <c r="B14" s="1">
        <v>0.01</v>
      </c>
      <c r="C14" s="1">
        <v>48</v>
      </c>
      <c r="D14" s="1">
        <v>0.01</v>
      </c>
      <c r="E14" s="1" t="s">
        <v>99</v>
      </c>
      <c r="F14" s="1">
        <v>3489.6080000000002</v>
      </c>
      <c r="G14" s="1">
        <v>4.18</v>
      </c>
      <c r="H14" s="1">
        <v>1594.6</v>
      </c>
      <c r="I14" s="1" t="s">
        <v>23</v>
      </c>
      <c r="J14" s="1">
        <v>16.715</v>
      </c>
      <c r="K14" s="1">
        <v>990.96799999999996</v>
      </c>
      <c r="L14" s="1">
        <v>2.4009999999999998</v>
      </c>
      <c r="M14" s="1">
        <v>37.676000000000002</v>
      </c>
    </row>
    <row r="15" spans="1:13" x14ac:dyDescent="0.2">
      <c r="A15" t="s">
        <v>26</v>
      </c>
      <c r="B15" s="1">
        <v>0.01</v>
      </c>
      <c r="C15" s="1">
        <v>48</v>
      </c>
      <c r="D15" s="1">
        <v>0.01</v>
      </c>
      <c r="E15" s="1" t="s">
        <v>99</v>
      </c>
      <c r="F15" s="1">
        <v>3688.6579999999999</v>
      </c>
      <c r="G15" s="1">
        <v>4.6180000000000003</v>
      </c>
      <c r="H15" s="1">
        <v>1621.932</v>
      </c>
      <c r="I15" s="1" t="s">
        <v>23</v>
      </c>
      <c r="J15" s="1">
        <v>17.143999999999998</v>
      </c>
      <c r="K15" s="1">
        <v>1030.672</v>
      </c>
      <c r="L15" s="1">
        <v>2.4220000000000002</v>
      </c>
      <c r="M15" s="1">
        <v>38.838999999999999</v>
      </c>
    </row>
    <row r="16" spans="1:13" x14ac:dyDescent="0.2">
      <c r="A16" t="s">
        <v>26</v>
      </c>
      <c r="B16" s="1">
        <v>0.01</v>
      </c>
      <c r="C16" s="1">
        <v>48</v>
      </c>
      <c r="D16" s="1">
        <v>0.01</v>
      </c>
      <c r="E16" s="1" t="s">
        <v>99</v>
      </c>
      <c r="F16" s="1">
        <v>3868.931</v>
      </c>
      <c r="G16" s="1">
        <v>4.6929999999999996</v>
      </c>
      <c r="H16" s="1">
        <v>1677.4659999999999</v>
      </c>
      <c r="I16" s="1" t="s">
        <v>23</v>
      </c>
      <c r="J16" s="1">
        <v>18.018999999999998</v>
      </c>
      <c r="K16" s="1">
        <v>1107.4939999999999</v>
      </c>
      <c r="L16" s="1">
        <v>2.5569999999999999</v>
      </c>
      <c r="M16" s="1">
        <v>41.006999999999998</v>
      </c>
    </row>
    <row r="17" spans="1:13" x14ac:dyDescent="0.2">
      <c r="A17" t="s">
        <v>26</v>
      </c>
      <c r="B17" s="1">
        <v>0.01</v>
      </c>
      <c r="C17" s="1">
        <v>48</v>
      </c>
      <c r="D17" s="1">
        <v>0.01</v>
      </c>
      <c r="E17" s="1" t="s">
        <v>99</v>
      </c>
      <c r="F17" s="1">
        <v>3894.797</v>
      </c>
      <c r="G17" s="1">
        <v>4.6589999999999998</v>
      </c>
      <c r="H17" s="1">
        <v>1701.761</v>
      </c>
      <c r="I17" s="1" t="s">
        <v>23</v>
      </c>
      <c r="J17" s="1">
        <v>18.321000000000002</v>
      </c>
      <c r="K17" s="1">
        <v>1091.518</v>
      </c>
      <c r="L17" s="1">
        <v>2.581</v>
      </c>
      <c r="M17" s="1">
        <v>41.451000000000001</v>
      </c>
    </row>
    <row r="18" spans="1:13" x14ac:dyDescent="0.2">
      <c r="A18" t="s">
        <v>33</v>
      </c>
      <c r="B18" s="1">
        <v>0.01</v>
      </c>
      <c r="C18" s="1">
        <v>48</v>
      </c>
      <c r="D18" s="1">
        <v>0.01</v>
      </c>
      <c r="E18" s="1" t="s">
        <v>99</v>
      </c>
      <c r="F18" s="1">
        <v>120.17100000000001</v>
      </c>
      <c r="G18" s="1">
        <v>0.90900000000000003</v>
      </c>
      <c r="H18" s="1">
        <v>178.82499999999999</v>
      </c>
      <c r="I18" s="1" t="s">
        <v>23</v>
      </c>
      <c r="J18" s="1" t="s">
        <v>23</v>
      </c>
      <c r="K18" s="1">
        <v>0.66500000000000004</v>
      </c>
      <c r="L18" s="1">
        <v>3.0000000000000001E-3</v>
      </c>
      <c r="M18" s="1">
        <v>9.0999999999999998E-2</v>
      </c>
    </row>
    <row r="19" spans="1:13" x14ac:dyDescent="0.2">
      <c r="A19" t="s">
        <v>33</v>
      </c>
      <c r="B19" s="1">
        <v>0.01</v>
      </c>
      <c r="C19" s="1">
        <v>48</v>
      </c>
      <c r="D19" s="1">
        <v>0.01</v>
      </c>
      <c r="E19" s="1" t="s">
        <v>99</v>
      </c>
      <c r="F19" s="1">
        <v>121.648</v>
      </c>
      <c r="G19" s="1">
        <v>0.89200000000000002</v>
      </c>
      <c r="H19" s="1">
        <v>173.99199999999999</v>
      </c>
      <c r="I19" s="1" t="s">
        <v>23</v>
      </c>
      <c r="J19" s="1" t="s">
        <v>23</v>
      </c>
      <c r="K19" s="1">
        <v>0.53300000000000003</v>
      </c>
      <c r="L19" s="1">
        <v>4.0000000000000001E-3</v>
      </c>
      <c r="M19" s="1">
        <v>0.08</v>
      </c>
    </row>
    <row r="20" spans="1:13" x14ac:dyDescent="0.2">
      <c r="A20" t="s">
        <v>33</v>
      </c>
      <c r="B20" s="1">
        <v>0.01</v>
      </c>
      <c r="C20" s="1">
        <v>48</v>
      </c>
      <c r="D20" s="1">
        <v>0.01</v>
      </c>
      <c r="E20" s="1" t="s">
        <v>99</v>
      </c>
      <c r="F20" s="1">
        <v>120.764</v>
      </c>
      <c r="G20" s="1">
        <v>0.83699999999999997</v>
      </c>
      <c r="H20" s="1">
        <v>180.50800000000001</v>
      </c>
      <c r="I20" s="1" t="s">
        <v>23</v>
      </c>
      <c r="J20" s="1" t="s">
        <v>23</v>
      </c>
      <c r="K20" s="1">
        <v>0.47399999999999998</v>
      </c>
      <c r="L20" s="1">
        <v>3.0000000000000001E-3</v>
      </c>
      <c r="M20" s="1">
        <v>7.6999999999999999E-2</v>
      </c>
    </row>
    <row r="21" spans="1:13" x14ac:dyDescent="0.2">
      <c r="A21" t="s">
        <v>27</v>
      </c>
      <c r="B21" s="1">
        <v>0.01</v>
      </c>
      <c r="C21" s="1">
        <v>72</v>
      </c>
      <c r="D21" s="1">
        <v>0.01</v>
      </c>
      <c r="E21" s="1" t="s">
        <v>99</v>
      </c>
      <c r="F21" s="1">
        <v>4063.2750000000001</v>
      </c>
      <c r="G21" s="1">
        <v>4.2519999999999998</v>
      </c>
      <c r="H21" s="1">
        <v>1806.433</v>
      </c>
      <c r="I21" s="1" t="s">
        <v>23</v>
      </c>
      <c r="J21" s="1">
        <v>18.747</v>
      </c>
      <c r="K21" s="1">
        <v>1115.951</v>
      </c>
      <c r="L21" s="1">
        <v>2.62</v>
      </c>
      <c r="M21" s="1">
        <v>42.533999999999999</v>
      </c>
    </row>
    <row r="22" spans="1:13" x14ac:dyDescent="0.2">
      <c r="A22" t="s">
        <v>27</v>
      </c>
      <c r="B22" s="1">
        <v>0.01</v>
      </c>
      <c r="C22" s="1">
        <v>72</v>
      </c>
      <c r="D22" s="1">
        <v>0.01</v>
      </c>
      <c r="E22" s="1" t="s">
        <v>99</v>
      </c>
      <c r="F22" s="1">
        <v>3936.0790000000002</v>
      </c>
      <c r="G22" s="1">
        <v>4.1340000000000003</v>
      </c>
      <c r="H22" s="1">
        <v>1763.6010000000001</v>
      </c>
      <c r="I22" s="1" t="s">
        <v>23</v>
      </c>
      <c r="J22" s="1">
        <v>18.045999999999999</v>
      </c>
      <c r="K22" s="1">
        <v>1099.856</v>
      </c>
      <c r="L22" s="1">
        <v>2.58</v>
      </c>
      <c r="M22" s="1">
        <v>42.033999999999999</v>
      </c>
    </row>
    <row r="23" spans="1:13" x14ac:dyDescent="0.2">
      <c r="A23" t="s">
        <v>27</v>
      </c>
      <c r="B23" s="1">
        <v>0.01</v>
      </c>
      <c r="C23" s="1">
        <v>72</v>
      </c>
      <c r="D23" s="1">
        <v>0.01</v>
      </c>
      <c r="E23" s="1" t="s">
        <v>99</v>
      </c>
      <c r="F23" s="1">
        <v>4056.0540000000001</v>
      </c>
      <c r="G23" s="1">
        <v>4.173</v>
      </c>
      <c r="H23" s="1">
        <v>1798.3</v>
      </c>
      <c r="I23" s="1" t="s">
        <v>23</v>
      </c>
      <c r="J23" s="1">
        <v>18.472000000000001</v>
      </c>
      <c r="K23" s="1">
        <v>1105.6410000000001</v>
      </c>
      <c r="L23" s="1">
        <v>2.6139999999999999</v>
      </c>
      <c r="M23" s="1">
        <v>42.84</v>
      </c>
    </row>
    <row r="24" spans="1:13" x14ac:dyDescent="0.2">
      <c r="A24" t="s">
        <v>28</v>
      </c>
      <c r="B24" s="1">
        <v>0.01</v>
      </c>
      <c r="C24" s="1">
        <v>72</v>
      </c>
      <c r="D24" s="1">
        <v>0.01</v>
      </c>
      <c r="E24" s="1" t="s">
        <v>99</v>
      </c>
      <c r="F24" s="1">
        <v>4540.2529999999997</v>
      </c>
      <c r="G24" s="1">
        <v>5.843</v>
      </c>
      <c r="H24" s="1">
        <v>1900.2760000000001</v>
      </c>
      <c r="I24" s="1" t="s">
        <v>23</v>
      </c>
      <c r="J24" s="1">
        <v>20.402000000000001</v>
      </c>
      <c r="K24" s="1">
        <v>1240.1949999999999</v>
      </c>
      <c r="L24" s="1">
        <v>2.8969999999999998</v>
      </c>
      <c r="M24" s="1">
        <v>48.104999999999997</v>
      </c>
    </row>
    <row r="25" spans="1:13" x14ac:dyDescent="0.2">
      <c r="A25" t="s">
        <v>28</v>
      </c>
      <c r="B25" s="1">
        <v>0.01</v>
      </c>
      <c r="C25" s="1">
        <v>72</v>
      </c>
      <c r="D25" s="1">
        <v>0.01</v>
      </c>
      <c r="E25" s="1" t="s">
        <v>99</v>
      </c>
      <c r="F25" s="1">
        <v>4350.7070000000003</v>
      </c>
      <c r="G25" s="1">
        <v>5.6639999999999997</v>
      </c>
      <c r="H25" s="1">
        <v>1872.759</v>
      </c>
      <c r="I25" s="1" t="s">
        <v>23</v>
      </c>
      <c r="J25" s="1">
        <v>19.899999999999999</v>
      </c>
      <c r="K25" s="1">
        <v>1208.6189999999999</v>
      </c>
      <c r="L25" s="1">
        <v>2.7949999999999999</v>
      </c>
      <c r="M25" s="1">
        <v>46.543999999999997</v>
      </c>
    </row>
    <row r="26" spans="1:13" x14ac:dyDescent="0.2">
      <c r="A26" t="s">
        <v>28</v>
      </c>
      <c r="B26" s="1">
        <v>0.01</v>
      </c>
      <c r="C26" s="1">
        <v>72</v>
      </c>
      <c r="D26" s="1">
        <v>0.01</v>
      </c>
      <c r="E26" s="1" t="s">
        <v>99</v>
      </c>
      <c r="F26" s="1">
        <v>4631.5389999999998</v>
      </c>
      <c r="G26" s="1">
        <v>6.1559999999999997</v>
      </c>
      <c r="H26" s="1">
        <v>1954.48</v>
      </c>
      <c r="I26" s="1" t="s">
        <v>23</v>
      </c>
      <c r="J26" s="1">
        <v>21.018999999999998</v>
      </c>
      <c r="K26" s="1">
        <v>1281.9480000000001</v>
      </c>
      <c r="L26" s="1">
        <v>2.9369999999999998</v>
      </c>
      <c r="M26" s="1">
        <v>48.527999999999999</v>
      </c>
    </row>
    <row r="27" spans="1:13" x14ac:dyDescent="0.2">
      <c r="A27" t="s">
        <v>34</v>
      </c>
      <c r="B27" s="1">
        <v>0.01</v>
      </c>
      <c r="C27" s="1">
        <v>72</v>
      </c>
      <c r="D27" s="1">
        <v>0.01</v>
      </c>
      <c r="E27" s="1" t="s">
        <v>99</v>
      </c>
      <c r="F27" s="1">
        <v>90.323999999999998</v>
      </c>
      <c r="G27" s="1">
        <v>0.878</v>
      </c>
      <c r="H27" s="1">
        <v>176.24600000000001</v>
      </c>
      <c r="I27" s="1" t="s">
        <v>23</v>
      </c>
      <c r="J27" s="1" t="s">
        <v>23</v>
      </c>
      <c r="K27" s="1">
        <v>0.64800000000000002</v>
      </c>
      <c r="L27" s="1">
        <v>3.0000000000000001E-3</v>
      </c>
      <c r="M27" s="1">
        <v>7.0000000000000007E-2</v>
      </c>
    </row>
    <row r="28" spans="1:13" x14ac:dyDescent="0.2">
      <c r="A28" t="s">
        <v>34</v>
      </c>
      <c r="B28" s="1">
        <v>0.01</v>
      </c>
      <c r="C28" s="1">
        <v>72</v>
      </c>
      <c r="D28" s="1">
        <v>0.01</v>
      </c>
      <c r="E28" s="1" t="s">
        <v>99</v>
      </c>
      <c r="F28" s="1">
        <v>94.635000000000005</v>
      </c>
      <c r="G28" s="1">
        <v>0.92700000000000005</v>
      </c>
      <c r="H28" s="1">
        <v>172.018</v>
      </c>
      <c r="I28" s="1" t="s">
        <v>23</v>
      </c>
      <c r="J28" s="1" t="s">
        <v>23</v>
      </c>
      <c r="K28" s="1">
        <v>0.39100000000000001</v>
      </c>
      <c r="L28" s="1">
        <v>3.0000000000000001E-3</v>
      </c>
      <c r="M28" s="1">
        <v>7.9000000000000001E-2</v>
      </c>
    </row>
    <row r="29" spans="1:13" x14ac:dyDescent="0.2">
      <c r="A29" t="s">
        <v>34</v>
      </c>
      <c r="B29" s="1">
        <v>0.01</v>
      </c>
      <c r="C29" s="1">
        <v>72</v>
      </c>
      <c r="D29" s="1">
        <v>0.01</v>
      </c>
      <c r="E29" s="1" t="s">
        <v>99</v>
      </c>
      <c r="F29" s="1">
        <v>97.150999999999996</v>
      </c>
      <c r="G29" s="1">
        <v>1.0169999999999999</v>
      </c>
      <c r="H29" s="1">
        <v>187.83600000000001</v>
      </c>
      <c r="I29" s="1" t="s">
        <v>23</v>
      </c>
      <c r="J29" s="1" t="s">
        <v>23</v>
      </c>
      <c r="K29" s="1">
        <v>0.64400000000000002</v>
      </c>
      <c r="L29" s="1">
        <v>2E-3</v>
      </c>
      <c r="M29" s="1">
        <v>0.08</v>
      </c>
    </row>
    <row r="30" spans="1:13" x14ac:dyDescent="0.2">
      <c r="A30" t="s">
        <v>29</v>
      </c>
      <c r="B30" s="1">
        <v>0.01</v>
      </c>
      <c r="C30" s="1">
        <v>96</v>
      </c>
      <c r="D30" s="1">
        <v>0.01</v>
      </c>
      <c r="E30" s="1" t="s">
        <v>99</v>
      </c>
      <c r="F30" s="1">
        <v>4991.1760000000004</v>
      </c>
      <c r="G30" s="1">
        <v>6.0229999999999997</v>
      </c>
      <c r="H30" s="1">
        <v>2159.2600000000002</v>
      </c>
      <c r="I30" s="1" t="s">
        <v>23</v>
      </c>
      <c r="J30" s="1">
        <v>22.164999999999999</v>
      </c>
      <c r="K30" s="1">
        <v>1313.211</v>
      </c>
      <c r="L30" s="1">
        <v>2.9910000000000001</v>
      </c>
      <c r="M30" s="1">
        <v>49.670999999999999</v>
      </c>
    </row>
    <row r="31" spans="1:13" x14ac:dyDescent="0.2">
      <c r="A31" t="s">
        <v>29</v>
      </c>
      <c r="B31" s="1">
        <v>0.01</v>
      </c>
      <c r="C31" s="1">
        <v>96</v>
      </c>
      <c r="D31" s="1">
        <v>0.01</v>
      </c>
      <c r="E31" s="1" t="s">
        <v>99</v>
      </c>
      <c r="F31" s="1">
        <v>4158.1099999999997</v>
      </c>
      <c r="G31" s="1">
        <v>5.2469999999999999</v>
      </c>
      <c r="H31" s="1">
        <v>1834.81</v>
      </c>
      <c r="I31" s="1" t="s">
        <v>23</v>
      </c>
      <c r="J31" s="1">
        <v>18.173999999999999</v>
      </c>
      <c r="K31" s="1">
        <v>1127.8710000000001</v>
      </c>
      <c r="L31" s="1">
        <v>2.5760000000000001</v>
      </c>
      <c r="M31" s="1">
        <v>42.029000000000003</v>
      </c>
    </row>
    <row r="32" spans="1:13" x14ac:dyDescent="0.2">
      <c r="A32" t="s">
        <v>29</v>
      </c>
      <c r="B32" s="1">
        <v>0.01</v>
      </c>
      <c r="C32" s="1">
        <v>96</v>
      </c>
      <c r="D32" s="1">
        <v>0.01</v>
      </c>
      <c r="E32" s="1" t="s">
        <v>99</v>
      </c>
      <c r="F32" s="1">
        <v>4181.1940000000004</v>
      </c>
      <c r="G32" s="1">
        <v>5.1479999999999997</v>
      </c>
      <c r="H32" s="1">
        <v>1819.2650000000001</v>
      </c>
      <c r="I32" s="1" t="s">
        <v>23</v>
      </c>
      <c r="J32" s="1">
        <v>18.687999999999999</v>
      </c>
      <c r="K32" s="1">
        <v>1149.1679999999999</v>
      </c>
      <c r="L32" s="1">
        <v>2.5990000000000002</v>
      </c>
      <c r="M32" s="1">
        <v>42.531999999999996</v>
      </c>
    </row>
    <row r="33" spans="1:13" x14ac:dyDescent="0.2">
      <c r="A33" t="s">
        <v>30</v>
      </c>
      <c r="B33" s="1">
        <v>0.01</v>
      </c>
      <c r="C33" s="1">
        <v>96</v>
      </c>
      <c r="D33" s="1">
        <v>0.01</v>
      </c>
      <c r="E33" s="1" t="s">
        <v>99</v>
      </c>
      <c r="F33" s="1">
        <v>4921.9179999999997</v>
      </c>
      <c r="G33" s="1">
        <v>4.6769999999999996</v>
      </c>
      <c r="H33" s="1">
        <v>2036.6469999999999</v>
      </c>
      <c r="I33" s="1" t="s">
        <v>23</v>
      </c>
      <c r="J33" s="1">
        <v>22.105</v>
      </c>
      <c r="K33" s="1">
        <v>1344.027</v>
      </c>
      <c r="L33" s="1">
        <v>3.0350000000000001</v>
      </c>
      <c r="M33" s="1">
        <v>50.625</v>
      </c>
    </row>
    <row r="34" spans="1:13" x14ac:dyDescent="0.2">
      <c r="A34" t="s">
        <v>30</v>
      </c>
      <c r="B34" s="1">
        <v>0.01</v>
      </c>
      <c r="C34" s="1">
        <v>96</v>
      </c>
      <c r="D34" s="1">
        <v>0.01</v>
      </c>
      <c r="E34" s="1" t="s">
        <v>99</v>
      </c>
      <c r="F34" s="1">
        <v>5133.6769999999997</v>
      </c>
      <c r="G34" s="1">
        <v>4.8540000000000001</v>
      </c>
      <c r="H34" s="1">
        <v>2060.123</v>
      </c>
      <c r="I34" s="1" t="s">
        <v>23</v>
      </c>
      <c r="J34" s="1">
        <v>22.972000000000001</v>
      </c>
      <c r="K34" s="1">
        <v>1388.2929999999999</v>
      </c>
      <c r="L34" s="1">
        <v>3.097</v>
      </c>
      <c r="M34" s="1">
        <v>51.960999999999999</v>
      </c>
    </row>
    <row r="35" spans="1:13" x14ac:dyDescent="0.2">
      <c r="A35" t="s">
        <v>30</v>
      </c>
      <c r="B35" s="1">
        <v>0.01</v>
      </c>
      <c r="C35" s="1">
        <v>96</v>
      </c>
      <c r="D35" s="1">
        <v>0.01</v>
      </c>
      <c r="E35" s="1" t="s">
        <v>99</v>
      </c>
      <c r="F35" s="1">
        <v>4377.3370000000004</v>
      </c>
      <c r="G35" s="1">
        <v>4.2169999999999996</v>
      </c>
      <c r="H35" s="1">
        <v>1808.0060000000001</v>
      </c>
      <c r="I35" s="1" t="s">
        <v>23</v>
      </c>
      <c r="J35" s="1">
        <v>19.268999999999998</v>
      </c>
      <c r="K35" s="1">
        <v>1210.5630000000001</v>
      </c>
      <c r="L35" s="1">
        <v>2.71</v>
      </c>
      <c r="M35" s="1">
        <v>44.927</v>
      </c>
    </row>
    <row r="36" spans="1:13" x14ac:dyDescent="0.2">
      <c r="A36" t="s">
        <v>35</v>
      </c>
      <c r="B36" s="1">
        <v>0.01</v>
      </c>
      <c r="C36" s="1">
        <v>96</v>
      </c>
      <c r="D36" s="1">
        <v>0.01</v>
      </c>
      <c r="E36" s="1" t="s">
        <v>99</v>
      </c>
      <c r="F36" s="1">
        <v>102.333</v>
      </c>
      <c r="G36" s="1">
        <v>1.286</v>
      </c>
      <c r="H36" s="1">
        <v>194.60900000000001</v>
      </c>
      <c r="I36" s="1" t="s">
        <v>23</v>
      </c>
      <c r="J36" s="1" t="s">
        <v>23</v>
      </c>
      <c r="K36" s="1">
        <v>0.65100000000000002</v>
      </c>
      <c r="L36" s="1">
        <v>2E-3</v>
      </c>
      <c r="M36" s="1">
        <v>7.2999999999999995E-2</v>
      </c>
    </row>
    <row r="37" spans="1:13" x14ac:dyDescent="0.2">
      <c r="A37" t="s">
        <v>35</v>
      </c>
      <c r="B37" s="1">
        <v>0.01</v>
      </c>
      <c r="C37" s="1">
        <v>96</v>
      </c>
      <c r="D37" s="1">
        <v>0.01</v>
      </c>
      <c r="E37" s="1" t="s">
        <v>99</v>
      </c>
      <c r="F37" s="1">
        <v>106.18300000000001</v>
      </c>
      <c r="G37" s="1">
        <v>1.1479999999999999</v>
      </c>
      <c r="H37" s="1">
        <v>209</v>
      </c>
      <c r="I37" s="1" t="s">
        <v>23</v>
      </c>
      <c r="J37" s="1" t="s">
        <v>23</v>
      </c>
      <c r="K37" s="1">
        <v>0.50600000000000001</v>
      </c>
      <c r="L37" s="1">
        <v>3.0000000000000001E-3</v>
      </c>
      <c r="M37" s="1">
        <v>7.1999999999999995E-2</v>
      </c>
    </row>
    <row r="38" spans="1:13" x14ac:dyDescent="0.2">
      <c r="A38" t="s">
        <v>35</v>
      </c>
      <c r="B38" s="1">
        <v>0.01</v>
      </c>
      <c r="C38" s="1">
        <v>96</v>
      </c>
      <c r="D38" s="1">
        <v>0.01</v>
      </c>
      <c r="E38" s="1" t="s">
        <v>99</v>
      </c>
      <c r="F38" s="1">
        <v>106.42</v>
      </c>
      <c r="G38" s="1">
        <v>1.079</v>
      </c>
      <c r="H38" s="1">
        <v>218.464</v>
      </c>
      <c r="I38" s="1" t="s">
        <v>23</v>
      </c>
      <c r="J38" s="1" t="s">
        <v>23</v>
      </c>
      <c r="K38" s="1">
        <v>0.441</v>
      </c>
      <c r="L38" s="1">
        <v>3.0000000000000001E-3</v>
      </c>
      <c r="M38" s="1">
        <v>6.5000000000000002E-2</v>
      </c>
    </row>
    <row r="39" spans="1:13" x14ac:dyDescent="0.2"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</row>
    <row r="40" spans="1:13" x14ac:dyDescent="0.2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</row>
    <row r="41" spans="1:13" x14ac:dyDescent="0.2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</row>
    <row r="42" spans="1:13" x14ac:dyDescent="0.2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</row>
    <row r="43" spans="1:13" x14ac:dyDescent="0.2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</row>
    <row r="44" spans="1:13" x14ac:dyDescent="0.2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</row>
    <row r="45" spans="1:13" x14ac:dyDescent="0.2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</row>
    <row r="46" spans="1:13" x14ac:dyDescent="0.2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</row>
    <row r="47" spans="1:13" x14ac:dyDescent="0.2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</row>
    <row r="48" spans="1:13" x14ac:dyDescent="0.2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</row>
    <row r="49" spans="2:13" x14ac:dyDescent="0.2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</row>
    <row r="50" spans="2:13" x14ac:dyDescent="0.2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</row>
    <row r="51" spans="2:13" x14ac:dyDescent="0.2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</row>
    <row r="52" spans="2:13" x14ac:dyDescent="0.2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</row>
    <row r="53" spans="2:13" x14ac:dyDescent="0.2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</row>
    <row r="54" spans="2:13" x14ac:dyDescent="0.2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</row>
    <row r="55" spans="2:13" x14ac:dyDescent="0.2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</row>
    <row r="56" spans="2:13" x14ac:dyDescent="0.2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</row>
    <row r="57" spans="2:13" x14ac:dyDescent="0.2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</row>
    <row r="58" spans="2:13" x14ac:dyDescent="0.2"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</row>
    <row r="59" spans="2:13" x14ac:dyDescent="0.2"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</row>
    <row r="60" spans="2:13" x14ac:dyDescent="0.2"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</row>
    <row r="61" spans="2:13" x14ac:dyDescent="0.2"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</row>
    <row r="62" spans="2:13" x14ac:dyDescent="0.2"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</row>
    <row r="63" spans="2:13" x14ac:dyDescent="0.2"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</row>
    <row r="64" spans="2:13" x14ac:dyDescent="0.2"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</row>
    <row r="65" spans="2:13" x14ac:dyDescent="0.2"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</row>
    <row r="66" spans="2:13" x14ac:dyDescent="0.2"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</row>
    <row r="67" spans="2:13" x14ac:dyDescent="0.2"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</row>
    <row r="68" spans="2:13" x14ac:dyDescent="0.2"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</row>
    <row r="69" spans="2:13" x14ac:dyDescent="0.2"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</row>
    <row r="70" spans="2:13" x14ac:dyDescent="0.2"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</row>
    <row r="71" spans="2:13" x14ac:dyDescent="0.2"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</row>
    <row r="72" spans="2:13" x14ac:dyDescent="0.2"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</row>
    <row r="73" spans="2:13" x14ac:dyDescent="0.2"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</row>
    <row r="74" spans="2:13" x14ac:dyDescent="0.2"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</row>
    <row r="75" spans="2:13" x14ac:dyDescent="0.2"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</row>
    <row r="76" spans="2:13" x14ac:dyDescent="0.2"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</row>
    <row r="77" spans="2:13" x14ac:dyDescent="0.2"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</row>
    <row r="78" spans="2:13" x14ac:dyDescent="0.2"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</row>
    <row r="79" spans="2:13" x14ac:dyDescent="0.2"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</row>
    <row r="80" spans="2:13" x14ac:dyDescent="0.2"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</row>
    <row r="81" spans="2:13" x14ac:dyDescent="0.2"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</row>
    <row r="82" spans="2:13" x14ac:dyDescent="0.2"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</row>
    <row r="83" spans="2:13" x14ac:dyDescent="0.2"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</row>
    <row r="84" spans="2:13" x14ac:dyDescent="0.2"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</row>
    <row r="85" spans="2:13" x14ac:dyDescent="0.2"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</row>
    <row r="86" spans="2:13" x14ac:dyDescent="0.2"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</row>
    <row r="87" spans="2:13" x14ac:dyDescent="0.2"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</row>
    <row r="88" spans="2:13" x14ac:dyDescent="0.2"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</row>
    <row r="89" spans="2:13" x14ac:dyDescent="0.2"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</row>
    <row r="90" spans="2:13" x14ac:dyDescent="0.2"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</row>
    <row r="91" spans="2:13" x14ac:dyDescent="0.2"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</row>
    <row r="92" spans="2:13" x14ac:dyDescent="0.2"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</row>
    <row r="93" spans="2:13" x14ac:dyDescent="0.2"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</row>
    <row r="94" spans="2:13" x14ac:dyDescent="0.2"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</row>
    <row r="95" spans="2:13" x14ac:dyDescent="0.2"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</row>
    <row r="96" spans="2:13" x14ac:dyDescent="0.2"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</row>
    <row r="97" spans="2:13" x14ac:dyDescent="0.2"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</row>
    <row r="98" spans="2:13" x14ac:dyDescent="0.2"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</row>
    <row r="99" spans="2:13" x14ac:dyDescent="0.2"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</row>
    <row r="100" spans="2:13" x14ac:dyDescent="0.2"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</row>
    <row r="101" spans="2:13" x14ac:dyDescent="0.2"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</row>
    <row r="102" spans="2:13" x14ac:dyDescent="0.2"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</row>
    <row r="103" spans="2:13" x14ac:dyDescent="0.2"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</row>
    <row r="104" spans="2:13" x14ac:dyDescent="0.2"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</row>
    <row r="105" spans="2:13" x14ac:dyDescent="0.2"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</row>
    <row r="106" spans="2:13" x14ac:dyDescent="0.2"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</row>
    <row r="107" spans="2:13" x14ac:dyDescent="0.2"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</row>
    <row r="108" spans="2:13" x14ac:dyDescent="0.2"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</row>
    <row r="109" spans="2:13" x14ac:dyDescent="0.2"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</row>
    <row r="110" spans="2:13" x14ac:dyDescent="0.2"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</row>
    <row r="111" spans="2:13" x14ac:dyDescent="0.2"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</row>
    <row r="112" spans="2:13" x14ac:dyDescent="0.2"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</row>
    <row r="113" spans="2:13" x14ac:dyDescent="0.2"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</row>
    <row r="114" spans="2:13" x14ac:dyDescent="0.2"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</row>
    <row r="115" spans="2:13" x14ac:dyDescent="0.2"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</row>
    <row r="116" spans="2:13" x14ac:dyDescent="0.2"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</row>
    <row r="117" spans="2:13" x14ac:dyDescent="0.2"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A303F9-E75D-4444-A318-8836AA17F1A1}">
  <dimension ref="A1:N56"/>
  <sheetViews>
    <sheetView workbookViewId="0">
      <selection activeCell="A2" sqref="A2"/>
    </sheetView>
  </sheetViews>
  <sheetFormatPr baseColWidth="10" defaultRowHeight="16" x14ac:dyDescent="0.2"/>
  <cols>
    <col min="1" max="1" width="11.83203125" customWidth="1"/>
  </cols>
  <sheetData>
    <row r="1" spans="1:13" x14ac:dyDescent="0.2">
      <c r="B1" s="3" t="s">
        <v>31</v>
      </c>
      <c r="C1" s="3" t="s">
        <v>97</v>
      </c>
      <c r="D1" s="3" t="s">
        <v>96</v>
      </c>
      <c r="E1" s="3" t="s">
        <v>98</v>
      </c>
      <c r="F1" s="3" t="s">
        <v>13</v>
      </c>
      <c r="G1" s="3" t="s">
        <v>3</v>
      </c>
      <c r="H1" s="3" t="s">
        <v>16</v>
      </c>
      <c r="I1" s="3" t="s">
        <v>5</v>
      </c>
      <c r="J1" s="3" t="s">
        <v>17</v>
      </c>
      <c r="K1" s="3" t="s">
        <v>18</v>
      </c>
      <c r="L1" s="3" t="s">
        <v>19</v>
      </c>
      <c r="M1" s="3" t="s">
        <v>20</v>
      </c>
    </row>
    <row r="2" spans="1:13" x14ac:dyDescent="0.2">
      <c r="A2" s="4" t="s">
        <v>11</v>
      </c>
      <c r="B2" s="1"/>
      <c r="C2" s="1"/>
      <c r="D2" s="1"/>
      <c r="E2" s="1"/>
      <c r="F2" s="1" t="s">
        <v>12</v>
      </c>
      <c r="G2" s="1" t="s">
        <v>12</v>
      </c>
      <c r="H2" s="1" t="s">
        <v>12</v>
      </c>
      <c r="I2" s="1" t="s">
        <v>12</v>
      </c>
      <c r="J2" s="1" t="s">
        <v>12</v>
      </c>
      <c r="K2" s="1" t="s">
        <v>12</v>
      </c>
      <c r="L2" s="1" t="s">
        <v>12</v>
      </c>
      <c r="M2" s="1" t="s">
        <v>12</v>
      </c>
    </row>
    <row r="3" spans="1:13" x14ac:dyDescent="0.2">
      <c r="A3" t="s">
        <v>36</v>
      </c>
      <c r="B3" s="1">
        <v>1E-3</v>
      </c>
      <c r="C3" s="1">
        <v>24</v>
      </c>
      <c r="D3" s="1">
        <v>0.1</v>
      </c>
      <c r="E3" s="1" t="s">
        <v>100</v>
      </c>
      <c r="F3" s="1">
        <v>2131.607</v>
      </c>
      <c r="G3" s="1">
        <v>0.215</v>
      </c>
      <c r="H3" s="1">
        <v>13.311999999999999</v>
      </c>
      <c r="I3" s="1">
        <v>579.89300000000003</v>
      </c>
      <c r="J3" s="1">
        <v>1.4670000000000001</v>
      </c>
      <c r="K3" s="1">
        <v>18.863</v>
      </c>
      <c r="L3" s="1">
        <v>1.2589999999999999</v>
      </c>
      <c r="M3" s="1">
        <v>3.5659999999999998</v>
      </c>
    </row>
    <row r="4" spans="1:13" x14ac:dyDescent="0.2">
      <c r="A4" t="s">
        <v>37</v>
      </c>
      <c r="B4" s="1">
        <v>1E-3</v>
      </c>
      <c r="C4" s="1">
        <v>24</v>
      </c>
      <c r="D4" s="1">
        <v>0.1</v>
      </c>
      <c r="E4" s="1" t="s">
        <v>100</v>
      </c>
      <c r="F4" s="1">
        <v>2118.0949999999998</v>
      </c>
      <c r="G4" s="1">
        <v>0.189</v>
      </c>
      <c r="H4" s="1">
        <v>13.561</v>
      </c>
      <c r="I4" s="1">
        <v>583.63800000000003</v>
      </c>
      <c r="J4" s="1">
        <v>1.4370000000000001</v>
      </c>
      <c r="K4" s="1">
        <v>18.460999999999999</v>
      </c>
      <c r="L4" s="1">
        <v>1.198</v>
      </c>
      <c r="M4" s="1">
        <v>3.3540000000000001</v>
      </c>
    </row>
    <row r="5" spans="1:13" x14ac:dyDescent="0.2">
      <c r="A5" t="s">
        <v>38</v>
      </c>
      <c r="B5" s="1">
        <v>1E-3</v>
      </c>
      <c r="C5" s="1">
        <v>24</v>
      </c>
      <c r="D5" s="1">
        <v>0.1</v>
      </c>
      <c r="E5" s="1" t="s">
        <v>100</v>
      </c>
      <c r="F5" s="1">
        <v>2244.377</v>
      </c>
      <c r="G5" s="1">
        <v>0.20499999999999999</v>
      </c>
      <c r="H5" s="1">
        <v>13.753</v>
      </c>
      <c r="I5" s="1">
        <v>622.39800000000002</v>
      </c>
      <c r="J5" s="1">
        <v>1.488</v>
      </c>
      <c r="K5" s="1">
        <v>19.448</v>
      </c>
      <c r="L5" s="1">
        <v>1.24</v>
      </c>
      <c r="M5" s="1">
        <v>3.577</v>
      </c>
    </row>
    <row r="6" spans="1:13" x14ac:dyDescent="0.2">
      <c r="A6" t="s">
        <v>39</v>
      </c>
      <c r="B6" s="1">
        <v>1E-3</v>
      </c>
      <c r="C6" s="1">
        <v>24</v>
      </c>
      <c r="D6" s="1">
        <v>0.1</v>
      </c>
      <c r="E6" s="1" t="s">
        <v>100</v>
      </c>
      <c r="F6" s="1">
        <v>1172.125</v>
      </c>
      <c r="G6" s="1">
        <v>0.14799999999999999</v>
      </c>
      <c r="H6" s="1">
        <v>9.3469999999999995</v>
      </c>
      <c r="I6" s="1">
        <v>360.45600000000002</v>
      </c>
      <c r="J6" s="1">
        <v>0.82599999999999996</v>
      </c>
      <c r="K6" s="1">
        <v>9.9600000000000009</v>
      </c>
      <c r="L6" s="1">
        <v>0.72199999999999998</v>
      </c>
      <c r="M6" s="1">
        <v>2.3610000000000002</v>
      </c>
    </row>
    <row r="7" spans="1:13" x14ac:dyDescent="0.2">
      <c r="A7" t="s">
        <v>40</v>
      </c>
      <c r="B7" s="1">
        <v>1E-3</v>
      </c>
      <c r="C7" s="1">
        <v>24</v>
      </c>
      <c r="D7" s="1">
        <v>0.1</v>
      </c>
      <c r="E7" s="1" t="s">
        <v>100</v>
      </c>
      <c r="F7" s="1">
        <v>1174.0250000000001</v>
      </c>
      <c r="G7" s="1">
        <v>0.15</v>
      </c>
      <c r="H7" s="1">
        <v>9.5180000000000007</v>
      </c>
      <c r="I7" s="1">
        <v>356.762</v>
      </c>
      <c r="J7" s="1">
        <v>0.82299999999999995</v>
      </c>
      <c r="K7" s="1">
        <v>9.7810000000000006</v>
      </c>
      <c r="L7" s="1">
        <v>0.71299999999999997</v>
      </c>
      <c r="M7" s="1">
        <v>2.3919999999999999</v>
      </c>
    </row>
    <row r="8" spans="1:13" x14ac:dyDescent="0.2">
      <c r="A8" t="s">
        <v>41</v>
      </c>
      <c r="B8" s="1">
        <v>1E-3</v>
      </c>
      <c r="C8" s="1">
        <v>24</v>
      </c>
      <c r="D8" s="1">
        <v>0.1</v>
      </c>
      <c r="E8" s="1" t="s">
        <v>100</v>
      </c>
      <c r="F8" s="1">
        <v>1180.165</v>
      </c>
      <c r="G8" s="1">
        <v>0.16500000000000001</v>
      </c>
      <c r="H8" s="1">
        <v>9.5909999999999993</v>
      </c>
      <c r="I8" s="1">
        <v>363.84699999999998</v>
      </c>
      <c r="J8" s="1">
        <v>0.83799999999999997</v>
      </c>
      <c r="K8" s="1">
        <v>10.127000000000001</v>
      </c>
      <c r="L8" s="1">
        <v>0.70399999999999996</v>
      </c>
      <c r="M8" s="1">
        <v>2.3679999999999999</v>
      </c>
    </row>
    <row r="9" spans="1:13" x14ac:dyDescent="0.2">
      <c r="A9" t="s">
        <v>42</v>
      </c>
      <c r="B9" s="1">
        <v>1E-3</v>
      </c>
      <c r="C9" s="1">
        <v>48</v>
      </c>
      <c r="D9" s="1">
        <v>0.1</v>
      </c>
      <c r="E9" s="1" t="s">
        <v>100</v>
      </c>
      <c r="F9" s="1">
        <v>3062.2429999999999</v>
      </c>
      <c r="G9" s="1">
        <v>0.254</v>
      </c>
      <c r="H9" s="1">
        <v>17.100999999999999</v>
      </c>
      <c r="I9" s="1">
        <v>808.06200000000001</v>
      </c>
      <c r="J9" s="1">
        <v>1.8919999999999999</v>
      </c>
      <c r="K9" s="1">
        <v>25.628</v>
      </c>
      <c r="L9" s="1">
        <v>1.341</v>
      </c>
      <c r="M9" s="1">
        <v>3.8090000000000002</v>
      </c>
    </row>
    <row r="10" spans="1:13" x14ac:dyDescent="0.2">
      <c r="A10" t="s">
        <v>43</v>
      </c>
      <c r="B10" s="1">
        <v>1E-3</v>
      </c>
      <c r="C10" s="1">
        <v>48</v>
      </c>
      <c r="D10" s="1">
        <v>0.1</v>
      </c>
      <c r="E10" s="1" t="s">
        <v>100</v>
      </c>
      <c r="F10" s="1">
        <v>2315.8310000000001</v>
      </c>
      <c r="G10" s="1">
        <v>0.13100000000000001</v>
      </c>
      <c r="H10" s="1">
        <v>13.282</v>
      </c>
      <c r="I10" s="1">
        <v>584.69200000000001</v>
      </c>
      <c r="J10" s="1">
        <v>1.4690000000000001</v>
      </c>
      <c r="K10" s="1">
        <v>19.143000000000001</v>
      </c>
      <c r="L10" s="1">
        <v>1.0980000000000001</v>
      </c>
      <c r="M10" s="1">
        <v>3.4220000000000002</v>
      </c>
    </row>
    <row r="11" spans="1:13" x14ac:dyDescent="0.2">
      <c r="A11" t="s">
        <v>44</v>
      </c>
      <c r="B11" s="1">
        <v>1E-3</v>
      </c>
      <c r="C11" s="1">
        <v>48</v>
      </c>
      <c r="D11" s="1">
        <v>0.1</v>
      </c>
      <c r="E11" s="1" t="s">
        <v>100</v>
      </c>
      <c r="F11" s="1">
        <v>3177.009</v>
      </c>
      <c r="G11" s="1">
        <v>0.23599999999999999</v>
      </c>
      <c r="H11" s="1">
        <v>17.010000000000002</v>
      </c>
      <c r="I11" s="1">
        <v>820.80700000000002</v>
      </c>
      <c r="J11" s="1">
        <v>1.9450000000000001</v>
      </c>
      <c r="K11" s="1">
        <v>26.712</v>
      </c>
      <c r="L11" s="1">
        <v>0.95199999999999996</v>
      </c>
      <c r="M11" s="1">
        <v>4.0759999999999996</v>
      </c>
    </row>
    <row r="12" spans="1:13" x14ac:dyDescent="0.2">
      <c r="A12" t="s">
        <v>45</v>
      </c>
      <c r="B12" s="1">
        <v>1E-3</v>
      </c>
      <c r="C12" s="1">
        <v>48</v>
      </c>
      <c r="D12" s="1">
        <v>0.1</v>
      </c>
      <c r="E12" s="1" t="s">
        <v>100</v>
      </c>
      <c r="F12" s="1">
        <v>1292.5319999999999</v>
      </c>
      <c r="G12" s="1">
        <v>0.16500000000000001</v>
      </c>
      <c r="H12" s="1">
        <v>9.0220000000000002</v>
      </c>
      <c r="I12" s="1">
        <v>385.48500000000001</v>
      </c>
      <c r="J12" s="1">
        <v>0.55300000000000005</v>
      </c>
      <c r="K12" s="1">
        <v>10.281000000000001</v>
      </c>
      <c r="L12" s="1">
        <v>0.66400000000000003</v>
      </c>
      <c r="M12" s="1">
        <v>2.2429999999999999</v>
      </c>
    </row>
    <row r="13" spans="1:13" x14ac:dyDescent="0.2">
      <c r="A13" t="s">
        <v>46</v>
      </c>
      <c r="B13" s="1">
        <v>1E-3</v>
      </c>
      <c r="C13" s="1">
        <v>48</v>
      </c>
      <c r="D13" s="1">
        <v>0.1</v>
      </c>
      <c r="E13" s="1" t="s">
        <v>100</v>
      </c>
      <c r="F13" s="1">
        <v>1282.174</v>
      </c>
      <c r="G13" s="1">
        <v>0.16300000000000001</v>
      </c>
      <c r="H13" s="1">
        <v>9.0090000000000003</v>
      </c>
      <c r="I13" s="1">
        <v>378.24099999999999</v>
      </c>
      <c r="J13" s="1">
        <v>0.55900000000000005</v>
      </c>
      <c r="K13" s="1">
        <v>10.215999999999999</v>
      </c>
      <c r="L13" s="1">
        <v>0.68200000000000005</v>
      </c>
      <c r="M13" s="1">
        <v>2.6309999999999998</v>
      </c>
    </row>
    <row r="14" spans="1:13" x14ac:dyDescent="0.2">
      <c r="A14" t="s">
        <v>47</v>
      </c>
      <c r="B14" s="1">
        <v>1E-3</v>
      </c>
      <c r="C14" s="1">
        <v>48</v>
      </c>
      <c r="D14" s="1">
        <v>0.1</v>
      </c>
      <c r="E14" s="1" t="s">
        <v>100</v>
      </c>
      <c r="F14" s="1">
        <v>1199.2139999999999</v>
      </c>
      <c r="G14" s="1">
        <v>0.13800000000000001</v>
      </c>
      <c r="H14" s="1">
        <v>8.3699999999999992</v>
      </c>
      <c r="I14" s="1">
        <v>359.21499999999997</v>
      </c>
      <c r="J14" s="1">
        <v>0.51500000000000001</v>
      </c>
      <c r="K14" s="1">
        <v>9.4030000000000005</v>
      </c>
      <c r="L14" s="1">
        <v>0.64</v>
      </c>
      <c r="M14" s="1">
        <v>2.1459999999999999</v>
      </c>
    </row>
    <row r="15" spans="1:13" x14ac:dyDescent="0.2">
      <c r="A15" t="s">
        <v>48</v>
      </c>
      <c r="B15" s="1">
        <v>1E-3</v>
      </c>
      <c r="C15" s="1">
        <v>72</v>
      </c>
      <c r="D15" s="1">
        <v>0.1</v>
      </c>
      <c r="E15" s="1" t="s">
        <v>100</v>
      </c>
      <c r="F15" s="1">
        <v>3480.7739999999999</v>
      </c>
      <c r="G15" s="1">
        <v>0.22700000000000001</v>
      </c>
      <c r="H15" s="1">
        <v>17.898</v>
      </c>
      <c r="I15" s="1">
        <v>846.41399999999999</v>
      </c>
      <c r="J15" s="1">
        <v>2.0739999999999998</v>
      </c>
      <c r="K15" s="1">
        <v>28.959</v>
      </c>
      <c r="L15" s="1">
        <v>1.0469999999999999</v>
      </c>
      <c r="M15" s="1">
        <v>4.0640000000000001</v>
      </c>
    </row>
    <row r="16" spans="1:13" x14ac:dyDescent="0.2">
      <c r="A16" t="s">
        <v>49</v>
      </c>
      <c r="B16" s="1">
        <v>1E-3</v>
      </c>
      <c r="C16" s="1">
        <v>72</v>
      </c>
      <c r="D16" s="1">
        <v>0.1</v>
      </c>
      <c r="E16" s="1" t="s">
        <v>100</v>
      </c>
      <c r="F16" s="1">
        <v>3178.8519999999999</v>
      </c>
      <c r="G16" s="1">
        <v>0.161</v>
      </c>
      <c r="H16" s="1">
        <v>15.818</v>
      </c>
      <c r="I16" s="1">
        <v>728.26199999999994</v>
      </c>
      <c r="J16" s="1">
        <v>1.8380000000000001</v>
      </c>
      <c r="K16" s="1">
        <v>25.456</v>
      </c>
      <c r="L16" s="1">
        <v>0.80700000000000005</v>
      </c>
      <c r="M16" s="1">
        <v>3.8849999999999998</v>
      </c>
    </row>
    <row r="17" spans="1:13" x14ac:dyDescent="0.2">
      <c r="A17" t="s">
        <v>50</v>
      </c>
      <c r="B17" s="1">
        <v>1E-3</v>
      </c>
      <c r="C17" s="1">
        <v>72</v>
      </c>
      <c r="D17" s="1">
        <v>0.1</v>
      </c>
      <c r="E17" s="1" t="s">
        <v>100</v>
      </c>
      <c r="F17" s="1">
        <v>3868.384</v>
      </c>
      <c r="G17" s="1">
        <v>0.254</v>
      </c>
      <c r="H17" s="1">
        <v>19.45</v>
      </c>
      <c r="I17" s="1">
        <v>941.53499999999997</v>
      </c>
      <c r="J17" s="1">
        <v>2.2930000000000001</v>
      </c>
      <c r="K17" s="1">
        <v>32.137999999999998</v>
      </c>
      <c r="L17" s="1">
        <v>0.63400000000000001</v>
      </c>
      <c r="M17" s="1">
        <v>4.5289999999999999</v>
      </c>
    </row>
    <row r="18" spans="1:13" x14ac:dyDescent="0.2">
      <c r="A18" t="s">
        <v>51</v>
      </c>
      <c r="B18" s="1">
        <v>1E-3</v>
      </c>
      <c r="C18" s="1">
        <v>72</v>
      </c>
      <c r="D18" s="1">
        <v>0.1</v>
      </c>
      <c r="E18" s="1" t="s">
        <v>100</v>
      </c>
      <c r="F18" s="1">
        <v>1194.6220000000001</v>
      </c>
      <c r="G18" s="1">
        <v>0.13400000000000001</v>
      </c>
      <c r="H18" s="1">
        <v>7.3390000000000004</v>
      </c>
      <c r="I18" s="1">
        <v>349.78199999999998</v>
      </c>
      <c r="J18" s="1">
        <v>0.30099999999999999</v>
      </c>
      <c r="K18" s="1">
        <v>8.359</v>
      </c>
      <c r="L18" s="1">
        <v>0.66400000000000003</v>
      </c>
      <c r="M18" s="1">
        <v>1.956</v>
      </c>
    </row>
    <row r="19" spans="1:13" x14ac:dyDescent="0.2">
      <c r="A19" t="s">
        <v>52</v>
      </c>
      <c r="B19" s="1">
        <v>1E-3</v>
      </c>
      <c r="C19" s="1">
        <v>72</v>
      </c>
      <c r="D19" s="1">
        <v>0.1</v>
      </c>
      <c r="E19" s="1" t="s">
        <v>100</v>
      </c>
      <c r="F19" s="1">
        <v>1244.432</v>
      </c>
      <c r="G19" s="1">
        <v>0.156</v>
      </c>
      <c r="H19" s="1">
        <v>7.601</v>
      </c>
      <c r="I19" s="1">
        <v>370.93400000000003</v>
      </c>
      <c r="J19" s="1">
        <v>0.32400000000000001</v>
      </c>
      <c r="K19" s="1">
        <v>8.9160000000000004</v>
      </c>
      <c r="L19" s="1">
        <v>0.64100000000000001</v>
      </c>
      <c r="M19" s="1">
        <v>2.3769999999999998</v>
      </c>
    </row>
    <row r="20" spans="1:13" x14ac:dyDescent="0.2">
      <c r="A20" t="s">
        <v>53</v>
      </c>
      <c r="B20" s="1">
        <v>1E-3</v>
      </c>
      <c r="C20" s="1">
        <v>72</v>
      </c>
      <c r="D20" s="1">
        <v>0.1</v>
      </c>
      <c r="E20" s="1" t="s">
        <v>100</v>
      </c>
      <c r="F20" s="1">
        <v>1231.8019999999999</v>
      </c>
      <c r="G20" s="1">
        <v>0.14799999999999999</v>
      </c>
      <c r="H20" s="1">
        <v>7.5709999999999997</v>
      </c>
      <c r="I20" s="1">
        <v>370.09199999999998</v>
      </c>
      <c r="J20" s="1">
        <v>0.33800000000000002</v>
      </c>
      <c r="K20" s="1">
        <v>8.99</v>
      </c>
      <c r="L20" s="1">
        <v>0.67800000000000005</v>
      </c>
      <c r="M20" s="1">
        <v>2.165</v>
      </c>
    </row>
    <row r="21" spans="1:13" x14ac:dyDescent="0.2">
      <c r="A21" t="s">
        <v>54</v>
      </c>
      <c r="B21" s="1">
        <v>4.0000000000000002E-4</v>
      </c>
      <c r="C21" s="1">
        <v>24</v>
      </c>
      <c r="D21" s="1">
        <v>0.6</v>
      </c>
      <c r="E21" s="1" t="s">
        <v>100</v>
      </c>
      <c r="F21" s="1">
        <v>1357.4839999999999</v>
      </c>
      <c r="G21" s="1">
        <v>0.28899999999999998</v>
      </c>
      <c r="H21" s="1">
        <v>1.5249999999999999</v>
      </c>
      <c r="I21" s="1">
        <v>475.43799999999999</v>
      </c>
      <c r="J21" s="1">
        <v>0.13400000000000001</v>
      </c>
      <c r="K21" s="1">
        <v>10.19</v>
      </c>
      <c r="L21" s="1">
        <v>1.198</v>
      </c>
      <c r="M21" s="1">
        <v>2.2429999999999999</v>
      </c>
    </row>
    <row r="22" spans="1:13" x14ac:dyDescent="0.2">
      <c r="A22" t="s">
        <v>55</v>
      </c>
      <c r="B22" s="1">
        <v>4.0000000000000002E-4</v>
      </c>
      <c r="C22" s="1">
        <v>24</v>
      </c>
      <c r="D22" s="1">
        <v>0.6</v>
      </c>
      <c r="E22" s="1" t="s">
        <v>100</v>
      </c>
      <c r="F22" s="1">
        <v>1268.654</v>
      </c>
      <c r="G22" s="1">
        <v>0.23799999999999999</v>
      </c>
      <c r="H22" s="1">
        <v>1.4650000000000001</v>
      </c>
      <c r="I22" s="1">
        <v>449.43</v>
      </c>
      <c r="J22" s="1">
        <v>0.122</v>
      </c>
      <c r="K22" s="1">
        <v>9.0660000000000007</v>
      </c>
      <c r="L22" s="1">
        <v>1.1140000000000001</v>
      </c>
      <c r="M22" s="1">
        <v>2.1709999999999998</v>
      </c>
    </row>
    <row r="23" spans="1:13" x14ac:dyDescent="0.2">
      <c r="A23" t="s">
        <v>56</v>
      </c>
      <c r="B23" s="1">
        <v>4.0000000000000002E-4</v>
      </c>
      <c r="C23" s="1">
        <v>24</v>
      </c>
      <c r="D23" s="1">
        <v>0.6</v>
      </c>
      <c r="E23" s="1" t="s">
        <v>100</v>
      </c>
      <c r="F23" s="1">
        <v>1283.8219999999999</v>
      </c>
      <c r="G23" s="1">
        <v>0.252</v>
      </c>
      <c r="H23" s="1">
        <v>1.3779999999999999</v>
      </c>
      <c r="I23" s="1">
        <v>454.61200000000002</v>
      </c>
      <c r="J23" s="1">
        <v>0.13200000000000001</v>
      </c>
      <c r="K23" s="1">
        <v>9.0909999999999993</v>
      </c>
      <c r="L23" s="1">
        <v>1.165</v>
      </c>
      <c r="M23" s="1">
        <v>2.1720000000000002</v>
      </c>
    </row>
    <row r="24" spans="1:13" x14ac:dyDescent="0.2">
      <c r="A24" t="s">
        <v>57</v>
      </c>
      <c r="B24" s="1">
        <v>4.0000000000000002E-4</v>
      </c>
      <c r="C24" s="1">
        <v>24</v>
      </c>
      <c r="D24" s="1">
        <v>0.6</v>
      </c>
      <c r="E24" s="1" t="s">
        <v>100</v>
      </c>
      <c r="F24" s="1">
        <v>590.69899999999996</v>
      </c>
      <c r="G24" s="1">
        <v>-4.0000000000000001E-3</v>
      </c>
      <c r="H24" s="1">
        <v>-4.4999999999999998E-2</v>
      </c>
      <c r="I24" s="1">
        <v>119.28400000000001</v>
      </c>
      <c r="J24" s="1">
        <v>-1.4E-2</v>
      </c>
      <c r="K24" s="1">
        <v>-1.9810000000000001</v>
      </c>
      <c r="L24" s="1">
        <v>0.65100000000000002</v>
      </c>
      <c r="M24" s="1">
        <v>1.5129999999999999</v>
      </c>
    </row>
    <row r="25" spans="1:13" x14ac:dyDescent="0.2">
      <c r="A25" t="s">
        <v>58</v>
      </c>
      <c r="B25" s="1">
        <v>4.0000000000000002E-4</v>
      </c>
      <c r="C25" s="1">
        <v>24</v>
      </c>
      <c r="D25" s="1">
        <v>0.6</v>
      </c>
      <c r="E25" s="1" t="s">
        <v>100</v>
      </c>
      <c r="F25" s="1">
        <v>534.02300000000002</v>
      </c>
      <c r="G25" s="1">
        <v>-8.0000000000000002E-3</v>
      </c>
      <c r="H25" s="1">
        <v>-7.0999999999999994E-2</v>
      </c>
      <c r="I25" s="1">
        <v>108.039</v>
      </c>
      <c r="J25" s="1">
        <v>-1.4999999999999999E-2</v>
      </c>
      <c r="K25" s="1">
        <v>-2.214</v>
      </c>
      <c r="L25" s="1">
        <v>0.65400000000000003</v>
      </c>
      <c r="M25" s="1">
        <v>1.4350000000000001</v>
      </c>
    </row>
    <row r="26" spans="1:13" x14ac:dyDescent="0.2">
      <c r="A26" t="s">
        <v>59</v>
      </c>
      <c r="B26" s="1">
        <v>4.0000000000000002E-4</v>
      </c>
      <c r="C26" s="1">
        <v>24</v>
      </c>
      <c r="D26" s="1">
        <v>0.6</v>
      </c>
      <c r="E26" s="1" t="s">
        <v>100</v>
      </c>
      <c r="F26" s="1">
        <v>600.29600000000005</v>
      </c>
      <c r="G26" s="1">
        <v>2.1000000000000001E-2</v>
      </c>
      <c r="H26" s="1">
        <v>-5.1999999999999998E-2</v>
      </c>
      <c r="I26" s="1">
        <v>121.35</v>
      </c>
      <c r="J26" s="1">
        <v>-1.2999999999999999E-2</v>
      </c>
      <c r="K26" s="1">
        <v>-2.0609999999999999</v>
      </c>
      <c r="L26" s="1">
        <v>0.64400000000000002</v>
      </c>
      <c r="M26" s="1">
        <v>1.3049999999999999</v>
      </c>
    </row>
    <row r="27" spans="1:13" x14ac:dyDescent="0.2">
      <c r="A27" t="s">
        <v>60</v>
      </c>
      <c r="B27" s="1">
        <v>4.0000000000000002E-4</v>
      </c>
      <c r="C27" s="1">
        <v>48</v>
      </c>
      <c r="D27" s="1">
        <v>0.6</v>
      </c>
      <c r="E27" s="1" t="s">
        <v>100</v>
      </c>
      <c r="F27" s="1">
        <v>1506.6389999999999</v>
      </c>
      <c r="G27" s="1">
        <v>0.33400000000000002</v>
      </c>
      <c r="H27" s="1">
        <v>4.4210000000000003</v>
      </c>
      <c r="I27" s="1">
        <v>550.03099999999995</v>
      </c>
      <c r="J27" s="1">
        <v>0.20699999999999999</v>
      </c>
      <c r="K27" s="1">
        <v>10.038</v>
      </c>
      <c r="L27" s="1">
        <v>0.88700000000000001</v>
      </c>
      <c r="M27" s="1">
        <v>4.3419999999999996</v>
      </c>
    </row>
    <row r="28" spans="1:13" x14ac:dyDescent="0.2">
      <c r="A28" t="s">
        <v>61</v>
      </c>
      <c r="B28" s="1">
        <v>4.0000000000000002E-4</v>
      </c>
      <c r="C28" s="1">
        <v>48</v>
      </c>
      <c r="D28" s="1">
        <v>0.6</v>
      </c>
      <c r="E28" s="1" t="s">
        <v>100</v>
      </c>
      <c r="F28" s="1">
        <v>1426.403</v>
      </c>
      <c r="G28" s="1">
        <v>0.32</v>
      </c>
      <c r="H28" s="1">
        <v>4.8040000000000003</v>
      </c>
      <c r="I28" s="1">
        <v>529.63599999999997</v>
      </c>
      <c r="J28" s="1">
        <v>0.26600000000000001</v>
      </c>
      <c r="K28" s="1">
        <v>10.904999999999999</v>
      </c>
      <c r="L28" s="1">
        <v>1.1759999999999999</v>
      </c>
      <c r="M28" s="1">
        <v>4.4880000000000004</v>
      </c>
    </row>
    <row r="29" spans="1:13" x14ac:dyDescent="0.2">
      <c r="A29" t="s">
        <v>62</v>
      </c>
      <c r="B29" s="1">
        <v>4.0000000000000002E-4</v>
      </c>
      <c r="C29" s="1">
        <v>48</v>
      </c>
      <c r="D29" s="1">
        <v>0.6</v>
      </c>
      <c r="E29" s="1" t="s">
        <v>100</v>
      </c>
      <c r="F29" s="1">
        <v>1465.056</v>
      </c>
      <c r="G29" s="1">
        <v>0.318</v>
      </c>
      <c r="H29" s="1">
        <v>7.7560000000000002</v>
      </c>
      <c r="I29" s="1">
        <v>518.24199999999996</v>
      </c>
      <c r="J29" s="1">
        <v>0.501</v>
      </c>
      <c r="K29" s="1">
        <v>11.714</v>
      </c>
      <c r="L29" s="1">
        <v>0.81299999999999994</v>
      </c>
      <c r="M29" s="1">
        <v>4.9539999999999997</v>
      </c>
    </row>
    <row r="30" spans="1:13" x14ac:dyDescent="0.2">
      <c r="A30" t="s">
        <v>63</v>
      </c>
      <c r="B30" s="1">
        <v>4.0000000000000002E-4</v>
      </c>
      <c r="C30" s="1">
        <v>48</v>
      </c>
      <c r="D30" s="1">
        <v>0.6</v>
      </c>
      <c r="E30" s="1" t="s">
        <v>100</v>
      </c>
      <c r="F30" s="1">
        <v>581.61099999999999</v>
      </c>
      <c r="G30" s="1">
        <v>3.2000000000000001E-2</v>
      </c>
      <c r="H30" s="1">
        <v>-2E-3</v>
      </c>
      <c r="I30" s="1">
        <v>120.345</v>
      </c>
      <c r="J30" s="1">
        <v>-1.4999999999999999E-2</v>
      </c>
      <c r="K30" s="1">
        <v>-2.177</v>
      </c>
      <c r="L30" s="1">
        <v>0.91100000000000003</v>
      </c>
      <c r="M30" s="1">
        <v>6.6769999999999996</v>
      </c>
    </row>
    <row r="31" spans="1:13" x14ac:dyDescent="0.2">
      <c r="A31" t="s">
        <v>64</v>
      </c>
      <c r="B31" s="1">
        <v>4.0000000000000002E-4</v>
      </c>
      <c r="C31" s="1">
        <v>48</v>
      </c>
      <c r="D31" s="1">
        <v>0.6</v>
      </c>
      <c r="E31" s="1" t="s">
        <v>100</v>
      </c>
      <c r="F31" s="1">
        <v>584.56100000000004</v>
      </c>
      <c r="G31" s="1">
        <v>4.1000000000000002E-2</v>
      </c>
      <c r="H31" s="1">
        <v>-0.05</v>
      </c>
      <c r="I31" s="1">
        <v>121.22</v>
      </c>
      <c r="J31" s="1">
        <v>-1.6E-2</v>
      </c>
      <c r="K31" s="1">
        <v>-2.294</v>
      </c>
      <c r="L31" s="1">
        <v>0.91100000000000003</v>
      </c>
      <c r="M31" s="1">
        <v>5.2409999999999997</v>
      </c>
    </row>
    <row r="32" spans="1:13" x14ac:dyDescent="0.2">
      <c r="A32" t="s">
        <v>65</v>
      </c>
      <c r="B32" s="1">
        <v>4.0000000000000002E-4</v>
      </c>
      <c r="C32" s="1">
        <v>48</v>
      </c>
      <c r="D32" s="1">
        <v>0.6</v>
      </c>
      <c r="E32" s="1" t="s">
        <v>100</v>
      </c>
      <c r="F32" s="1">
        <v>592.178</v>
      </c>
      <c r="G32" s="1">
        <v>0.05</v>
      </c>
      <c r="H32" s="1">
        <v>-0.02</v>
      </c>
      <c r="I32" s="1">
        <v>124.999</v>
      </c>
      <c r="J32" s="1">
        <v>-1.4999999999999999E-2</v>
      </c>
      <c r="K32" s="1">
        <v>-2.36</v>
      </c>
      <c r="L32" s="1">
        <v>0.90700000000000003</v>
      </c>
      <c r="M32" s="1">
        <v>3.4449999999999998</v>
      </c>
    </row>
    <row r="33" spans="1:14" x14ac:dyDescent="0.2">
      <c r="A33" t="s">
        <v>66</v>
      </c>
      <c r="B33" s="1">
        <v>4.0000000000000002E-4</v>
      </c>
      <c r="C33" s="1">
        <v>72</v>
      </c>
      <c r="D33" s="1">
        <v>0.6</v>
      </c>
      <c r="E33" s="1" t="s">
        <v>100</v>
      </c>
      <c r="F33" s="1">
        <v>1897.2639999999999</v>
      </c>
      <c r="G33" s="1">
        <v>0.42599999999999999</v>
      </c>
      <c r="H33" s="1">
        <v>15.041</v>
      </c>
      <c r="I33" s="1">
        <v>653.29999999999995</v>
      </c>
      <c r="J33" s="1">
        <v>1.109</v>
      </c>
      <c r="K33" s="1">
        <v>16.963999999999999</v>
      </c>
      <c r="L33" s="1">
        <v>0.81399999999999995</v>
      </c>
      <c r="M33" s="1">
        <v>4.7480000000000002</v>
      </c>
    </row>
    <row r="34" spans="1:14" x14ac:dyDescent="0.2">
      <c r="A34" t="s">
        <v>67</v>
      </c>
      <c r="B34" s="1">
        <v>4.0000000000000002E-4</v>
      </c>
      <c r="C34" s="1">
        <v>72</v>
      </c>
      <c r="D34" s="1">
        <v>0.6</v>
      </c>
      <c r="E34" s="1" t="s">
        <v>100</v>
      </c>
      <c r="F34" s="1">
        <v>1572.9839999999999</v>
      </c>
      <c r="G34" s="1">
        <v>0.33400000000000002</v>
      </c>
      <c r="H34" s="1">
        <v>7.8650000000000002</v>
      </c>
      <c r="I34" s="1">
        <v>560.10199999999998</v>
      </c>
      <c r="J34" s="1">
        <v>0.439</v>
      </c>
      <c r="K34" s="1">
        <v>11.422000000000001</v>
      </c>
      <c r="L34" s="1">
        <v>0.83699999999999997</v>
      </c>
      <c r="M34" s="1">
        <v>4.4509999999999996</v>
      </c>
    </row>
    <row r="35" spans="1:14" x14ac:dyDescent="0.2">
      <c r="A35" t="s">
        <v>68</v>
      </c>
      <c r="B35" s="1">
        <v>4.0000000000000002E-4</v>
      </c>
      <c r="C35" s="1">
        <v>72</v>
      </c>
      <c r="D35" s="1">
        <v>0.6</v>
      </c>
      <c r="E35" s="1" t="s">
        <v>100</v>
      </c>
      <c r="F35" s="1">
        <v>1718.6990000000001</v>
      </c>
      <c r="G35" s="1">
        <v>0.36499999999999999</v>
      </c>
      <c r="H35" s="1">
        <v>13.269</v>
      </c>
      <c r="I35" s="1">
        <v>593.79300000000001</v>
      </c>
      <c r="J35" s="1">
        <v>0.93600000000000005</v>
      </c>
      <c r="K35" s="1">
        <v>14.571</v>
      </c>
      <c r="L35" s="1">
        <v>0.81799999999999995</v>
      </c>
      <c r="M35" s="1">
        <v>4.7489999999999997</v>
      </c>
    </row>
    <row r="36" spans="1:14" x14ac:dyDescent="0.2">
      <c r="A36" t="s">
        <v>69</v>
      </c>
      <c r="B36" s="1">
        <v>4.0000000000000002E-4</v>
      </c>
      <c r="C36" s="1">
        <v>72</v>
      </c>
      <c r="D36" s="1">
        <v>0.6</v>
      </c>
      <c r="E36" s="1" t="s">
        <v>100</v>
      </c>
      <c r="F36" s="1">
        <v>539.22299999999996</v>
      </c>
      <c r="G36" s="1">
        <v>3.1E-2</v>
      </c>
      <c r="H36" s="1">
        <v>-3.2000000000000001E-2</v>
      </c>
      <c r="I36" s="1">
        <v>115.279</v>
      </c>
      <c r="J36" s="1">
        <v>-1.2E-2</v>
      </c>
      <c r="K36" s="1">
        <v>-2.6179999999999999</v>
      </c>
      <c r="L36" s="1">
        <v>0.90800000000000003</v>
      </c>
      <c r="M36" s="1">
        <v>3.6669999999999998</v>
      </c>
    </row>
    <row r="37" spans="1:14" x14ac:dyDescent="0.2">
      <c r="A37" t="s">
        <v>70</v>
      </c>
      <c r="B37" s="1">
        <v>4.0000000000000002E-4</v>
      </c>
      <c r="C37" s="1">
        <v>72</v>
      </c>
      <c r="D37" s="1">
        <v>0.6</v>
      </c>
      <c r="E37" s="1" t="s">
        <v>100</v>
      </c>
      <c r="F37" s="1">
        <v>529.06600000000003</v>
      </c>
      <c r="G37" s="1">
        <v>3.7999999999999999E-2</v>
      </c>
      <c r="H37" s="1">
        <v>-1.0999999999999999E-2</v>
      </c>
      <c r="I37" s="1">
        <v>113.548</v>
      </c>
      <c r="J37" s="1">
        <v>-1.2E-2</v>
      </c>
      <c r="K37" s="1">
        <v>-2.585</v>
      </c>
      <c r="L37" s="1">
        <v>0.873</v>
      </c>
      <c r="M37" s="1">
        <v>3.4169999999999998</v>
      </c>
    </row>
    <row r="38" spans="1:14" x14ac:dyDescent="0.2">
      <c r="A38" t="s">
        <v>71</v>
      </c>
      <c r="B38" s="1">
        <v>4.0000000000000002E-4</v>
      </c>
      <c r="C38" s="1">
        <v>72</v>
      </c>
      <c r="D38" s="1">
        <v>0.6</v>
      </c>
      <c r="E38" s="1" t="s">
        <v>100</v>
      </c>
      <c r="F38" s="1">
        <v>529.05600000000004</v>
      </c>
      <c r="G38" s="1">
        <v>2.8000000000000001E-2</v>
      </c>
      <c r="H38" s="1">
        <v>-3.7999999999999999E-2</v>
      </c>
      <c r="I38" s="1">
        <v>113.758</v>
      </c>
      <c r="J38" s="1">
        <v>-1.2E-2</v>
      </c>
      <c r="K38" s="1">
        <v>-2.7029999999999998</v>
      </c>
      <c r="L38" s="1">
        <v>0.91400000000000003</v>
      </c>
      <c r="M38" s="1">
        <v>3.2989999999999999</v>
      </c>
    </row>
    <row r="39" spans="1:14" x14ac:dyDescent="0.2">
      <c r="A39" t="s">
        <v>72</v>
      </c>
      <c r="B39" s="1">
        <v>1E-3</v>
      </c>
      <c r="C39" s="1">
        <v>24</v>
      </c>
      <c r="D39" s="1">
        <v>0.05</v>
      </c>
      <c r="E39" s="1" t="s">
        <v>100</v>
      </c>
      <c r="F39" s="1">
        <v>1213.2650000000001</v>
      </c>
      <c r="G39" s="1">
        <v>5.6000000000000001E-2</v>
      </c>
      <c r="H39" s="1">
        <v>7.1559999999999997</v>
      </c>
      <c r="I39" s="1">
        <v>354.21800000000002</v>
      </c>
      <c r="J39" s="1">
        <v>0.81299999999999994</v>
      </c>
      <c r="K39" s="1">
        <v>8.7899999999999991</v>
      </c>
      <c r="L39" s="1">
        <v>1.21</v>
      </c>
      <c r="M39" s="1">
        <v>4.4809999999999999</v>
      </c>
    </row>
    <row r="40" spans="1:14" x14ac:dyDescent="0.2">
      <c r="A40" t="s">
        <v>73</v>
      </c>
      <c r="B40" s="1">
        <v>1E-3</v>
      </c>
      <c r="C40" s="1">
        <v>24</v>
      </c>
      <c r="D40" s="1">
        <v>0.05</v>
      </c>
      <c r="E40" s="1" t="s">
        <v>100</v>
      </c>
      <c r="F40" s="1">
        <v>1210.146</v>
      </c>
      <c r="G40" s="1">
        <v>6.9000000000000006E-2</v>
      </c>
      <c r="H40" s="1">
        <v>7.2270000000000003</v>
      </c>
      <c r="I40" s="1">
        <v>346.46699999999998</v>
      </c>
      <c r="J40" s="1">
        <v>0.80300000000000005</v>
      </c>
      <c r="K40" s="1">
        <v>8.5120000000000005</v>
      </c>
      <c r="L40" s="1">
        <v>1.2250000000000001</v>
      </c>
      <c r="M40" s="1">
        <v>4.9480000000000004</v>
      </c>
    </row>
    <row r="41" spans="1:14" x14ac:dyDescent="0.2">
      <c r="A41" t="s">
        <v>74</v>
      </c>
      <c r="B41" s="1">
        <v>1E-3</v>
      </c>
      <c r="C41" s="1">
        <v>24</v>
      </c>
      <c r="D41" s="1">
        <v>0.05</v>
      </c>
      <c r="E41" s="1" t="s">
        <v>100</v>
      </c>
      <c r="F41" s="1">
        <v>1213.1130000000001</v>
      </c>
      <c r="G41" s="1">
        <v>6.2E-2</v>
      </c>
      <c r="H41" s="1">
        <v>7.2320000000000002</v>
      </c>
      <c r="I41" s="1">
        <v>355.22699999999998</v>
      </c>
      <c r="J41" s="1">
        <v>0.79900000000000004</v>
      </c>
      <c r="K41" s="1">
        <v>8.5310000000000006</v>
      </c>
      <c r="L41" s="1">
        <v>1.2549999999999999</v>
      </c>
      <c r="M41" s="1">
        <v>5.0679999999999996</v>
      </c>
    </row>
    <row r="42" spans="1:14" x14ac:dyDescent="0.2">
      <c r="A42" t="s">
        <v>75</v>
      </c>
      <c r="B42" s="1">
        <v>1E-3</v>
      </c>
      <c r="C42" s="1">
        <v>24</v>
      </c>
      <c r="D42" s="1">
        <v>0.05</v>
      </c>
      <c r="E42" s="1" t="s">
        <v>100</v>
      </c>
      <c r="F42" s="1">
        <v>681.47900000000004</v>
      </c>
      <c r="G42" s="1">
        <v>1.2999999999999999E-2</v>
      </c>
      <c r="H42" s="1">
        <v>5.0599999999999996</v>
      </c>
      <c r="I42" s="1">
        <v>203.42</v>
      </c>
      <c r="J42" s="1">
        <v>0.504</v>
      </c>
      <c r="K42" s="1">
        <v>3.8370000000000002</v>
      </c>
      <c r="L42" s="1">
        <v>0.97899999999999998</v>
      </c>
      <c r="M42" s="1">
        <v>1.948</v>
      </c>
    </row>
    <row r="43" spans="1:14" x14ac:dyDescent="0.2">
      <c r="A43" t="s">
        <v>76</v>
      </c>
      <c r="B43" s="1">
        <v>1E-3</v>
      </c>
      <c r="C43" s="1">
        <v>24</v>
      </c>
      <c r="D43" s="1">
        <v>0.05</v>
      </c>
      <c r="E43" s="1" t="s">
        <v>100</v>
      </c>
      <c r="F43" s="1">
        <v>1404.704</v>
      </c>
      <c r="G43" s="1">
        <v>0.23100000000000001</v>
      </c>
      <c r="H43" s="1">
        <v>0.14399999999999999</v>
      </c>
      <c r="I43" s="1">
        <v>307.84300000000002</v>
      </c>
      <c r="J43" s="1">
        <v>-8.9999999999999993E-3</v>
      </c>
      <c r="K43" s="1">
        <v>-2.3330000000000002</v>
      </c>
      <c r="L43" s="1">
        <v>0.76</v>
      </c>
      <c r="M43" s="1">
        <v>1.262</v>
      </c>
      <c r="N43" t="s">
        <v>122</v>
      </c>
    </row>
    <row r="44" spans="1:14" x14ac:dyDescent="0.2">
      <c r="A44" t="s">
        <v>77</v>
      </c>
      <c r="B44" s="1">
        <v>1E-3</v>
      </c>
      <c r="C44" s="1">
        <v>24</v>
      </c>
      <c r="D44" s="1">
        <v>0.05</v>
      </c>
      <c r="E44" s="1" t="s">
        <v>100</v>
      </c>
      <c r="F44" s="1">
        <v>704.59299999999996</v>
      </c>
      <c r="G44" s="1">
        <v>8.9999999999999993E-3</v>
      </c>
      <c r="H44" s="1">
        <v>5.194</v>
      </c>
      <c r="I44" s="1">
        <v>213.99199999999999</v>
      </c>
      <c r="J44" s="1">
        <v>0.503</v>
      </c>
      <c r="K44" s="1">
        <v>4.1719999999999997</v>
      </c>
      <c r="L44" s="1">
        <v>0.91200000000000003</v>
      </c>
      <c r="M44" s="1">
        <v>1.7689999999999999</v>
      </c>
    </row>
    <row r="45" spans="1:14" x14ac:dyDescent="0.2">
      <c r="A45" t="s">
        <v>78</v>
      </c>
      <c r="B45" s="1">
        <v>1E-3</v>
      </c>
      <c r="C45" s="1">
        <v>48</v>
      </c>
      <c r="D45" s="1">
        <v>0.05</v>
      </c>
      <c r="E45" s="1" t="s">
        <v>100</v>
      </c>
      <c r="F45" s="1">
        <v>1506.4010000000001</v>
      </c>
      <c r="G45" s="1">
        <v>4.1000000000000002E-2</v>
      </c>
      <c r="H45" s="1">
        <v>7.9859999999999998</v>
      </c>
      <c r="I45" s="1">
        <v>406.24299999999999</v>
      </c>
      <c r="J45" s="1">
        <v>0.92700000000000005</v>
      </c>
      <c r="K45" s="1">
        <v>10.871</v>
      </c>
      <c r="L45" s="1">
        <v>1.18</v>
      </c>
      <c r="M45" s="1">
        <v>2.673</v>
      </c>
    </row>
    <row r="46" spans="1:14" x14ac:dyDescent="0.2">
      <c r="A46" t="s">
        <v>79</v>
      </c>
      <c r="B46" s="1">
        <v>1E-3</v>
      </c>
      <c r="C46" s="1">
        <v>48</v>
      </c>
      <c r="D46" s="1">
        <v>0.05</v>
      </c>
      <c r="E46" s="1" t="s">
        <v>100</v>
      </c>
      <c r="F46" s="1">
        <v>1678.5740000000001</v>
      </c>
      <c r="G46" s="1">
        <v>6.5000000000000002E-2</v>
      </c>
      <c r="H46" s="1">
        <v>9.1859999999999999</v>
      </c>
      <c r="I46" s="1">
        <v>468.65100000000001</v>
      </c>
      <c r="J46" s="1">
        <v>1.0549999999999999</v>
      </c>
      <c r="K46" s="1">
        <v>12.449</v>
      </c>
      <c r="L46" s="1">
        <v>1.1830000000000001</v>
      </c>
      <c r="M46" s="1">
        <v>2.8690000000000002</v>
      </c>
    </row>
    <row r="47" spans="1:14" x14ac:dyDescent="0.2">
      <c r="A47" t="s">
        <v>80</v>
      </c>
      <c r="B47" s="1">
        <v>1E-3</v>
      </c>
      <c r="C47" s="1">
        <v>48</v>
      </c>
      <c r="D47" s="1">
        <v>0.05</v>
      </c>
      <c r="E47" s="1" t="s">
        <v>100</v>
      </c>
      <c r="F47" s="1">
        <v>1562.0719999999999</v>
      </c>
      <c r="G47" s="1">
        <v>0.04</v>
      </c>
      <c r="H47" s="1">
        <v>8.2319999999999993</v>
      </c>
      <c r="I47" s="1">
        <v>426.00299999999999</v>
      </c>
      <c r="J47" s="1">
        <v>0.97399999999999998</v>
      </c>
      <c r="K47" s="1">
        <v>11.41</v>
      </c>
      <c r="L47" s="1">
        <v>1.0880000000000001</v>
      </c>
      <c r="M47" s="1">
        <v>2.7909999999999999</v>
      </c>
    </row>
    <row r="48" spans="1:14" x14ac:dyDescent="0.2">
      <c r="A48" t="s">
        <v>81</v>
      </c>
      <c r="B48" s="1">
        <v>1E-3</v>
      </c>
      <c r="C48" s="1">
        <v>48</v>
      </c>
      <c r="D48" s="1">
        <v>0.05</v>
      </c>
      <c r="E48" s="1" t="s">
        <v>100</v>
      </c>
      <c r="F48" s="1">
        <v>852.73599999999999</v>
      </c>
      <c r="G48" s="1">
        <v>1.6E-2</v>
      </c>
      <c r="H48" s="1">
        <v>5.9640000000000004</v>
      </c>
      <c r="I48" s="1">
        <v>247.60400000000001</v>
      </c>
      <c r="J48" s="1">
        <v>0.59499999999999997</v>
      </c>
      <c r="K48" s="1">
        <v>5.181</v>
      </c>
      <c r="L48" s="1">
        <v>0.876</v>
      </c>
      <c r="M48" s="1">
        <v>2.0139999999999998</v>
      </c>
    </row>
    <row r="49" spans="1:13" x14ac:dyDescent="0.2">
      <c r="A49" t="s">
        <v>82</v>
      </c>
      <c r="B49" s="1">
        <v>1E-3</v>
      </c>
      <c r="C49" s="1">
        <v>48</v>
      </c>
      <c r="D49" s="1">
        <v>0.05</v>
      </c>
      <c r="E49" s="1" t="s">
        <v>100</v>
      </c>
      <c r="F49" s="1">
        <v>898.25800000000004</v>
      </c>
      <c r="G49" s="1">
        <v>2.7E-2</v>
      </c>
      <c r="H49" s="1">
        <v>6.3179999999999996</v>
      </c>
      <c r="I49" s="1">
        <v>253.691</v>
      </c>
      <c r="J49" s="1">
        <v>0.61199999999999999</v>
      </c>
      <c r="K49" s="1">
        <v>5.4779999999999998</v>
      </c>
      <c r="L49" s="1">
        <v>0.93</v>
      </c>
      <c r="M49" s="1">
        <v>2.0299999999999998</v>
      </c>
    </row>
    <row r="50" spans="1:13" x14ac:dyDescent="0.2">
      <c r="A50" t="s">
        <v>83</v>
      </c>
      <c r="B50" s="1">
        <v>1E-3</v>
      </c>
      <c r="C50" s="1">
        <v>48</v>
      </c>
      <c r="D50" s="1">
        <v>0.05</v>
      </c>
      <c r="E50" s="1" t="s">
        <v>100</v>
      </c>
      <c r="F50" s="1">
        <v>886.59299999999996</v>
      </c>
      <c r="G50" s="1">
        <v>0.03</v>
      </c>
      <c r="H50" s="1">
        <v>6.2409999999999997</v>
      </c>
      <c r="I50" s="1">
        <v>255.292</v>
      </c>
      <c r="J50" s="1">
        <v>0.59899999999999998</v>
      </c>
      <c r="K50" s="1">
        <v>5.3739999999999997</v>
      </c>
      <c r="L50" s="1">
        <v>0.84499999999999997</v>
      </c>
      <c r="M50" s="1">
        <v>2.036</v>
      </c>
    </row>
    <row r="51" spans="1:13" x14ac:dyDescent="0.2">
      <c r="A51" t="s">
        <v>84</v>
      </c>
      <c r="B51" s="1">
        <v>1E-3</v>
      </c>
      <c r="C51" s="1">
        <v>72</v>
      </c>
      <c r="D51" s="1">
        <v>0.05</v>
      </c>
      <c r="E51" s="1" t="s">
        <v>100</v>
      </c>
      <c r="F51" s="1">
        <v>1350.14</v>
      </c>
      <c r="G51" s="1">
        <v>-6.0000000000000001E-3</v>
      </c>
      <c r="H51" s="1">
        <v>6.702</v>
      </c>
      <c r="I51" s="1">
        <v>374.12700000000001</v>
      </c>
      <c r="J51" s="1">
        <v>0.80300000000000005</v>
      </c>
      <c r="K51" s="1">
        <v>9.1780000000000008</v>
      </c>
      <c r="L51" s="1">
        <v>1.131</v>
      </c>
      <c r="M51" s="1">
        <v>3.524</v>
      </c>
    </row>
    <row r="52" spans="1:13" x14ac:dyDescent="0.2">
      <c r="A52" t="s">
        <v>85</v>
      </c>
      <c r="B52" s="1">
        <v>1E-3</v>
      </c>
      <c r="C52" s="1">
        <v>72</v>
      </c>
      <c r="D52" s="1">
        <v>0.05</v>
      </c>
      <c r="E52" s="1" t="s">
        <v>100</v>
      </c>
      <c r="F52" s="1">
        <v>1490.623</v>
      </c>
      <c r="G52" s="1">
        <v>4.0000000000000001E-3</v>
      </c>
      <c r="H52" s="1">
        <v>7.6440000000000001</v>
      </c>
      <c r="I52" s="1">
        <v>398.31900000000002</v>
      </c>
      <c r="J52" s="1">
        <v>0.90900000000000003</v>
      </c>
      <c r="K52" s="1">
        <v>10.348000000000001</v>
      </c>
      <c r="L52" s="1">
        <v>1.2749999999999999</v>
      </c>
      <c r="M52" s="1">
        <v>4.0199999999999996</v>
      </c>
    </row>
    <row r="53" spans="1:13" x14ac:dyDescent="0.2">
      <c r="A53" t="s">
        <v>86</v>
      </c>
      <c r="B53" s="1">
        <v>1E-3</v>
      </c>
      <c r="C53" s="1">
        <v>72</v>
      </c>
      <c r="D53" s="1">
        <v>0.05</v>
      </c>
      <c r="E53" s="1" t="s">
        <v>100</v>
      </c>
      <c r="F53" s="1">
        <v>1608.163</v>
      </c>
      <c r="G53" s="1">
        <v>3.3000000000000002E-2</v>
      </c>
      <c r="H53" s="1">
        <v>8.3379999999999992</v>
      </c>
      <c r="I53" s="1">
        <v>439.096</v>
      </c>
      <c r="J53" s="1">
        <v>0.97</v>
      </c>
      <c r="K53" s="1">
        <v>11.603</v>
      </c>
      <c r="L53" s="1">
        <v>1.391</v>
      </c>
      <c r="M53" s="1">
        <v>3.8050000000000002</v>
      </c>
    </row>
    <row r="54" spans="1:13" x14ac:dyDescent="0.2">
      <c r="A54" t="s">
        <v>87</v>
      </c>
      <c r="B54" s="1">
        <v>1E-3</v>
      </c>
      <c r="C54" s="1">
        <v>72</v>
      </c>
      <c r="D54" s="1">
        <v>0.05</v>
      </c>
      <c r="E54" s="1" t="s">
        <v>100</v>
      </c>
      <c r="F54" s="1">
        <v>855.91</v>
      </c>
      <c r="G54" s="1">
        <v>1.0999999999999999E-2</v>
      </c>
      <c r="H54" s="1">
        <v>5.758</v>
      </c>
      <c r="I54" s="1">
        <v>240.19499999999999</v>
      </c>
      <c r="J54" s="1">
        <v>0.55600000000000005</v>
      </c>
      <c r="K54" s="1">
        <v>5.0410000000000004</v>
      </c>
      <c r="L54" s="1">
        <v>1.0880000000000001</v>
      </c>
      <c r="M54" s="1">
        <v>3.5089999999999999</v>
      </c>
    </row>
    <row r="55" spans="1:13" x14ac:dyDescent="0.2">
      <c r="A55" t="s">
        <v>88</v>
      </c>
      <c r="B55" s="1">
        <v>1E-3</v>
      </c>
      <c r="C55" s="1">
        <v>72</v>
      </c>
      <c r="D55" s="1">
        <v>0.05</v>
      </c>
      <c r="E55" s="1" t="s">
        <v>100</v>
      </c>
      <c r="F55" s="1">
        <v>839.63900000000001</v>
      </c>
      <c r="G55" s="1">
        <v>1E-3</v>
      </c>
      <c r="H55" s="1">
        <v>5.4859999999999998</v>
      </c>
      <c r="I55" s="1">
        <v>238.57499999999999</v>
      </c>
      <c r="J55" s="1">
        <v>0.55100000000000005</v>
      </c>
      <c r="K55" s="1">
        <v>4.7270000000000003</v>
      </c>
      <c r="L55" s="1">
        <v>1.05</v>
      </c>
      <c r="M55" s="1">
        <v>2.9380000000000002</v>
      </c>
    </row>
    <row r="56" spans="1:13" x14ac:dyDescent="0.2">
      <c r="A56" t="s">
        <v>89</v>
      </c>
      <c r="B56" s="1">
        <v>1E-3</v>
      </c>
      <c r="C56" s="1">
        <v>72</v>
      </c>
      <c r="D56" s="1">
        <v>0.05</v>
      </c>
      <c r="E56" s="1" t="s">
        <v>100</v>
      </c>
      <c r="F56" s="1">
        <v>856.62199999999996</v>
      </c>
      <c r="G56" s="1">
        <v>3.0000000000000001E-3</v>
      </c>
      <c r="H56" s="1">
        <v>5.75</v>
      </c>
      <c r="I56" s="1">
        <v>246.30699999999999</v>
      </c>
      <c r="J56" s="1">
        <v>0.56200000000000006</v>
      </c>
      <c r="K56" s="1">
        <v>5.0090000000000003</v>
      </c>
      <c r="L56" s="1">
        <v>1.095</v>
      </c>
      <c r="M56" s="1">
        <v>3.0670000000000002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A1F29B-7D8C-6C4D-9D77-A4FB3602B9B1}">
  <dimension ref="A1:O25"/>
  <sheetViews>
    <sheetView workbookViewId="0">
      <selection activeCell="A2" sqref="A2"/>
    </sheetView>
  </sheetViews>
  <sheetFormatPr baseColWidth="10" defaultRowHeight="16" x14ac:dyDescent="0.2"/>
  <cols>
    <col min="1" max="1" width="12.1640625" customWidth="1"/>
  </cols>
  <sheetData>
    <row r="1" spans="1:15" s="4" customFormat="1" x14ac:dyDescent="0.2">
      <c r="B1" s="3" t="s">
        <v>31</v>
      </c>
      <c r="C1" s="3" t="s">
        <v>97</v>
      </c>
      <c r="D1" s="3" t="s">
        <v>96</v>
      </c>
      <c r="E1" s="3" t="s">
        <v>98</v>
      </c>
      <c r="F1" s="3" t="s">
        <v>13</v>
      </c>
      <c r="G1" s="3" t="s">
        <v>14</v>
      </c>
      <c r="H1" s="3" t="s">
        <v>15</v>
      </c>
      <c r="I1" s="3" t="s">
        <v>3</v>
      </c>
      <c r="J1" s="3" t="s">
        <v>16</v>
      </c>
      <c r="K1" s="3" t="s">
        <v>5</v>
      </c>
      <c r="L1" s="3" t="s">
        <v>17</v>
      </c>
      <c r="M1" s="3" t="s">
        <v>18</v>
      </c>
      <c r="N1" s="3" t="s">
        <v>19</v>
      </c>
      <c r="O1" s="3" t="s">
        <v>20</v>
      </c>
    </row>
    <row r="2" spans="1:15" x14ac:dyDescent="0.2">
      <c r="A2" s="4" t="s">
        <v>11</v>
      </c>
      <c r="B2" s="1"/>
      <c r="C2" s="1"/>
      <c r="D2" s="1"/>
      <c r="E2" s="1"/>
      <c r="F2" s="1" t="s">
        <v>12</v>
      </c>
      <c r="G2" s="1" t="s">
        <v>12</v>
      </c>
      <c r="H2" s="1" t="s">
        <v>12</v>
      </c>
      <c r="I2" s="1" t="s">
        <v>12</v>
      </c>
      <c r="J2" s="1" t="s">
        <v>12</v>
      </c>
      <c r="K2" s="1" t="s">
        <v>12</v>
      </c>
      <c r="L2" s="1" t="s">
        <v>12</v>
      </c>
      <c r="M2" s="1" t="s">
        <v>12</v>
      </c>
      <c r="N2" s="1" t="s">
        <v>12</v>
      </c>
      <c r="O2" s="1" t="s">
        <v>12</v>
      </c>
    </row>
    <row r="3" spans="1:15" x14ac:dyDescent="0.2">
      <c r="A3" t="s">
        <v>94</v>
      </c>
      <c r="B3" s="1">
        <v>0.01</v>
      </c>
      <c r="C3" s="1">
        <v>24</v>
      </c>
      <c r="D3" s="1">
        <v>0.01</v>
      </c>
      <c r="E3" s="1" t="s">
        <v>99</v>
      </c>
      <c r="F3" s="1">
        <v>3299.7739999999999</v>
      </c>
      <c r="G3" s="1">
        <v>9.5890000000000004</v>
      </c>
      <c r="H3" s="1">
        <v>130.93600000000001</v>
      </c>
      <c r="I3" s="1">
        <v>1.0760000000000001</v>
      </c>
      <c r="J3" s="1">
        <v>16.928000000000001</v>
      </c>
      <c r="K3" s="1">
        <v>858.93799999999999</v>
      </c>
      <c r="L3" s="1">
        <v>2.1190000000000002</v>
      </c>
      <c r="M3" s="1">
        <v>32.134999999999998</v>
      </c>
      <c r="N3" s="1">
        <v>4.9130000000000003</v>
      </c>
      <c r="O3" s="1">
        <v>16.983000000000001</v>
      </c>
    </row>
    <row r="4" spans="1:15" x14ac:dyDescent="0.2">
      <c r="A4" t="s">
        <v>94</v>
      </c>
      <c r="B4" s="1">
        <v>0.01</v>
      </c>
      <c r="C4" s="1">
        <v>24</v>
      </c>
      <c r="D4" s="1">
        <v>0.01</v>
      </c>
      <c r="E4" s="1" t="s">
        <v>99</v>
      </c>
      <c r="F4" s="1">
        <v>3256.09</v>
      </c>
      <c r="G4" s="1">
        <v>9.0489999999999995</v>
      </c>
      <c r="H4" s="1">
        <v>125.06399999999999</v>
      </c>
      <c r="I4" s="1">
        <v>1.046</v>
      </c>
      <c r="J4" s="1">
        <v>16.279</v>
      </c>
      <c r="K4" s="1">
        <v>828.86699999999996</v>
      </c>
      <c r="L4" s="1">
        <v>2.0259999999999998</v>
      </c>
      <c r="M4" s="1">
        <v>30.57</v>
      </c>
      <c r="N4" s="1">
        <v>4.6900000000000004</v>
      </c>
      <c r="O4" s="1">
        <v>16.579000000000001</v>
      </c>
    </row>
    <row r="5" spans="1:15" x14ac:dyDescent="0.2">
      <c r="A5" t="s">
        <v>94</v>
      </c>
      <c r="B5" s="1">
        <v>0.01</v>
      </c>
      <c r="C5" s="1">
        <v>24</v>
      </c>
      <c r="D5" s="1">
        <v>0.01</v>
      </c>
      <c r="E5" s="1" t="s">
        <v>99</v>
      </c>
      <c r="F5" s="1">
        <v>3138.598</v>
      </c>
      <c r="G5" s="1">
        <v>9.3559999999999999</v>
      </c>
      <c r="H5" s="1">
        <v>127.43899999999999</v>
      </c>
      <c r="I5" s="1">
        <v>0.96</v>
      </c>
      <c r="J5" s="1">
        <v>17.93</v>
      </c>
      <c r="K5" s="1">
        <v>800.69299999999998</v>
      </c>
      <c r="L5" s="1">
        <v>1.9450000000000001</v>
      </c>
      <c r="M5" s="1">
        <v>29.065000000000001</v>
      </c>
      <c r="N5" s="1">
        <v>5.4939999999999998</v>
      </c>
      <c r="O5" s="1">
        <v>17.727</v>
      </c>
    </row>
    <row r="6" spans="1:15" x14ac:dyDescent="0.2">
      <c r="A6" t="s">
        <v>95</v>
      </c>
      <c r="B6" s="1">
        <v>0.01</v>
      </c>
      <c r="C6" s="1">
        <v>24</v>
      </c>
      <c r="D6" s="1">
        <v>0.01</v>
      </c>
      <c r="E6" s="1" t="s">
        <v>99</v>
      </c>
      <c r="F6" s="1">
        <v>3240.8980000000001</v>
      </c>
      <c r="G6" s="1">
        <v>9.6890000000000001</v>
      </c>
      <c r="H6" s="1">
        <v>126.449</v>
      </c>
      <c r="I6" s="1">
        <v>1.0640000000000001</v>
      </c>
      <c r="J6" s="1">
        <v>16.638999999999999</v>
      </c>
      <c r="K6" s="1">
        <v>826.26499999999999</v>
      </c>
      <c r="L6" s="1">
        <v>2.0649999999999999</v>
      </c>
      <c r="M6" s="1">
        <v>30.699000000000002</v>
      </c>
      <c r="N6" s="1">
        <v>4.8879999999999999</v>
      </c>
      <c r="O6" s="1">
        <v>16.856000000000002</v>
      </c>
    </row>
    <row r="7" spans="1:15" x14ac:dyDescent="0.2">
      <c r="A7" t="s">
        <v>95</v>
      </c>
      <c r="B7" s="1">
        <v>0.01</v>
      </c>
      <c r="C7" s="1">
        <v>24</v>
      </c>
      <c r="D7" s="1">
        <v>0.01</v>
      </c>
      <c r="E7" s="1" t="s">
        <v>99</v>
      </c>
      <c r="F7" s="1">
        <v>3204.1610000000001</v>
      </c>
      <c r="G7" s="1">
        <v>9.3930000000000007</v>
      </c>
      <c r="H7" s="1">
        <v>126.429</v>
      </c>
      <c r="I7" s="1">
        <v>1.0549999999999999</v>
      </c>
      <c r="J7" s="1">
        <v>16.510000000000002</v>
      </c>
      <c r="K7" s="1">
        <v>819.15200000000004</v>
      </c>
      <c r="L7" s="1">
        <v>2.0419999999999998</v>
      </c>
      <c r="M7" s="1">
        <v>30.713999999999999</v>
      </c>
      <c r="N7" s="1">
        <v>4.7869999999999999</v>
      </c>
      <c r="O7" s="1">
        <v>17.428000000000001</v>
      </c>
    </row>
    <row r="8" spans="1:15" x14ac:dyDescent="0.2">
      <c r="A8" t="s">
        <v>95</v>
      </c>
      <c r="B8" s="1">
        <v>0.01</v>
      </c>
      <c r="C8" s="1">
        <v>24</v>
      </c>
      <c r="D8" s="1">
        <v>0.01</v>
      </c>
      <c r="E8" s="1" t="s">
        <v>99</v>
      </c>
      <c r="F8" s="1">
        <v>3045.558</v>
      </c>
      <c r="G8" s="1">
        <v>9.2170000000000005</v>
      </c>
      <c r="H8" s="1">
        <v>124.413</v>
      </c>
      <c r="I8" s="1">
        <v>0.98099999999999998</v>
      </c>
      <c r="J8" s="1">
        <v>15.323</v>
      </c>
      <c r="K8" s="1">
        <v>768.02300000000002</v>
      </c>
      <c r="L8" s="1">
        <v>1.917</v>
      </c>
      <c r="M8" s="1">
        <v>28.728999999999999</v>
      </c>
      <c r="N8" s="1">
        <v>4.5209999999999999</v>
      </c>
      <c r="O8" s="1">
        <v>19.248999999999999</v>
      </c>
    </row>
    <row r="9" spans="1:15" x14ac:dyDescent="0.2">
      <c r="A9" t="s">
        <v>8</v>
      </c>
      <c r="B9" s="1">
        <v>0.01</v>
      </c>
      <c r="C9" s="1">
        <v>24</v>
      </c>
      <c r="D9" s="1">
        <v>0.01</v>
      </c>
      <c r="E9" s="1" t="s">
        <v>99</v>
      </c>
      <c r="F9" s="1">
        <v>177.29900000000001</v>
      </c>
      <c r="G9" s="1">
        <v>5.4249999999999998</v>
      </c>
      <c r="H9" s="1">
        <v>47.218000000000004</v>
      </c>
      <c r="I9" s="1">
        <v>3.3000000000000002E-2</v>
      </c>
      <c r="J9" s="1">
        <v>0.80600000000000005</v>
      </c>
      <c r="K9" s="1">
        <v>4.8499999999999996</v>
      </c>
      <c r="L9" s="1">
        <v>6.0000000000000001E-3</v>
      </c>
      <c r="M9" s="1">
        <v>0.26600000000000001</v>
      </c>
      <c r="N9" s="1">
        <v>4.0259999999999998</v>
      </c>
      <c r="O9" s="1">
        <v>12.438000000000001</v>
      </c>
    </row>
    <row r="10" spans="1:15" x14ac:dyDescent="0.2">
      <c r="A10" t="s">
        <v>8</v>
      </c>
      <c r="B10" s="1">
        <v>0.01</v>
      </c>
      <c r="C10" s="1">
        <v>24</v>
      </c>
      <c r="D10" s="1">
        <v>0.01</v>
      </c>
      <c r="E10" s="1" t="s">
        <v>99</v>
      </c>
      <c r="F10" s="1">
        <v>172.87700000000001</v>
      </c>
      <c r="G10" s="1">
        <v>5.6980000000000004</v>
      </c>
      <c r="H10" s="1">
        <v>49.173999999999999</v>
      </c>
      <c r="I10" s="1">
        <v>3.1E-2</v>
      </c>
      <c r="J10" s="1">
        <v>0.80800000000000005</v>
      </c>
      <c r="K10" s="1">
        <v>1.71</v>
      </c>
      <c r="L10" s="1">
        <v>7.0000000000000001E-3</v>
      </c>
      <c r="M10" s="1">
        <v>0.26500000000000001</v>
      </c>
      <c r="N10" s="1">
        <v>3.9689999999999999</v>
      </c>
      <c r="O10" s="1">
        <v>11.651999999999999</v>
      </c>
    </row>
    <row r="11" spans="1:15" x14ac:dyDescent="0.2">
      <c r="A11" t="s">
        <v>8</v>
      </c>
      <c r="B11" s="1">
        <v>0.01</v>
      </c>
      <c r="C11" s="1">
        <v>24</v>
      </c>
      <c r="D11" s="1">
        <v>0.01</v>
      </c>
      <c r="E11" s="1" t="s">
        <v>99</v>
      </c>
      <c r="F11" s="1">
        <v>146.87</v>
      </c>
      <c r="G11" s="1">
        <v>4.4279999999999999</v>
      </c>
      <c r="H11" s="1">
        <v>47.145000000000003</v>
      </c>
      <c r="I11" s="1">
        <v>2.5000000000000001E-2</v>
      </c>
      <c r="J11" s="1">
        <v>0.437</v>
      </c>
      <c r="K11" s="1">
        <v>1.208</v>
      </c>
      <c r="L11" s="1">
        <v>6.0000000000000001E-3</v>
      </c>
      <c r="M11" s="1">
        <v>0.13200000000000001</v>
      </c>
      <c r="N11" s="1">
        <v>1.89</v>
      </c>
      <c r="O11" s="1">
        <v>6.133</v>
      </c>
    </row>
    <row r="12" spans="1:15" x14ac:dyDescent="0.2"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</row>
    <row r="13" spans="1:15" x14ac:dyDescent="0.2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</row>
    <row r="14" spans="1:15" x14ac:dyDescent="0.2"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</row>
    <row r="15" spans="1:15" x14ac:dyDescent="0.2"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 x14ac:dyDescent="0.2"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2:15" x14ac:dyDescent="0.2"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</row>
    <row r="18" spans="2:15" x14ac:dyDescent="0.2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</row>
    <row r="19" spans="2:15" x14ac:dyDescent="0.2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</row>
    <row r="20" spans="2:15" x14ac:dyDescent="0.2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2:15" x14ac:dyDescent="0.2">
      <c r="E21" s="1"/>
    </row>
    <row r="22" spans="2:15" x14ac:dyDescent="0.2">
      <c r="E22" s="1"/>
    </row>
    <row r="23" spans="2:15" x14ac:dyDescent="0.2">
      <c r="E23" s="1"/>
    </row>
    <row r="24" spans="2:15" x14ac:dyDescent="0.2">
      <c r="E24" s="1"/>
    </row>
    <row r="25" spans="2:15" x14ac:dyDescent="0.2">
      <c r="E25" s="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1511DB-6A16-FD4D-B08E-33A323362317}">
  <dimension ref="A1:O20"/>
  <sheetViews>
    <sheetView workbookViewId="0">
      <selection activeCell="A2" sqref="A2"/>
    </sheetView>
  </sheetViews>
  <sheetFormatPr baseColWidth="10" defaultRowHeight="16" x14ac:dyDescent="0.2"/>
  <cols>
    <col min="1" max="1" width="15" style="1" customWidth="1"/>
    <col min="2" max="16384" width="10.83203125" style="1"/>
  </cols>
  <sheetData>
    <row r="1" spans="1:15" s="3" customFormat="1" x14ac:dyDescent="0.2">
      <c r="A1" s="5"/>
      <c r="B1" s="3" t="s">
        <v>31</v>
      </c>
      <c r="C1" s="3" t="s">
        <v>97</v>
      </c>
      <c r="D1" s="3" t="s">
        <v>96</v>
      </c>
      <c r="E1" s="3" t="s">
        <v>98</v>
      </c>
      <c r="F1" s="3" t="s">
        <v>13</v>
      </c>
      <c r="G1" s="3" t="s">
        <v>14</v>
      </c>
      <c r="H1" s="3" t="s">
        <v>15</v>
      </c>
      <c r="I1" s="3" t="s">
        <v>3</v>
      </c>
      <c r="J1" s="3" t="s">
        <v>16</v>
      </c>
      <c r="K1" s="3" t="s">
        <v>5</v>
      </c>
      <c r="L1" s="3" t="s">
        <v>17</v>
      </c>
      <c r="M1" s="3" t="s">
        <v>18</v>
      </c>
      <c r="N1" s="3" t="s">
        <v>19</v>
      </c>
      <c r="O1" s="3" t="s">
        <v>20</v>
      </c>
    </row>
    <row r="2" spans="1:15" x14ac:dyDescent="0.2">
      <c r="A2" s="5" t="s">
        <v>11</v>
      </c>
      <c r="F2" s="1" t="s">
        <v>12</v>
      </c>
      <c r="G2" s="1" t="s">
        <v>12</v>
      </c>
      <c r="H2" s="1" t="s">
        <v>12</v>
      </c>
      <c r="I2" s="1" t="s">
        <v>12</v>
      </c>
      <c r="J2" s="1" t="s">
        <v>12</v>
      </c>
      <c r="K2" s="1" t="s">
        <v>12</v>
      </c>
      <c r="L2" s="1" t="s">
        <v>12</v>
      </c>
      <c r="M2" s="1" t="s">
        <v>12</v>
      </c>
      <c r="N2" s="1" t="s">
        <v>12</v>
      </c>
      <c r="O2" s="1" t="s">
        <v>12</v>
      </c>
    </row>
    <row r="3" spans="1:15" x14ac:dyDescent="0.2">
      <c r="A3" s="2" t="s">
        <v>92</v>
      </c>
      <c r="B3" s="1">
        <v>0.01</v>
      </c>
      <c r="C3" s="1">
        <v>24</v>
      </c>
      <c r="D3" s="1">
        <v>0.01</v>
      </c>
      <c r="E3" s="1" t="s">
        <v>99</v>
      </c>
      <c r="F3" s="1">
        <v>3064.547</v>
      </c>
      <c r="G3" s="1">
        <v>6.8159999999999998</v>
      </c>
      <c r="H3" s="1">
        <v>148.33799999999999</v>
      </c>
      <c r="I3" s="1">
        <v>1.0409999999999999</v>
      </c>
      <c r="J3" s="1">
        <v>15.955</v>
      </c>
      <c r="K3" s="1">
        <v>805.07100000000003</v>
      </c>
      <c r="L3" s="1">
        <v>1.9870000000000001</v>
      </c>
      <c r="M3" s="1">
        <v>29.416</v>
      </c>
      <c r="N3" s="1">
        <v>3.609</v>
      </c>
      <c r="O3" s="1">
        <v>13.417</v>
      </c>
    </row>
    <row r="4" spans="1:15" x14ac:dyDescent="0.2">
      <c r="A4" s="2" t="s">
        <v>92</v>
      </c>
      <c r="B4" s="1">
        <v>0.01</v>
      </c>
      <c r="C4" s="1">
        <v>24</v>
      </c>
      <c r="D4" s="1">
        <v>0.01</v>
      </c>
      <c r="E4" s="1" t="s">
        <v>99</v>
      </c>
      <c r="F4" s="1">
        <v>3175.5360000000001</v>
      </c>
      <c r="G4" s="1">
        <v>8.3260000000000005</v>
      </c>
      <c r="H4" s="1">
        <v>139.93700000000001</v>
      </c>
      <c r="I4" s="1">
        <v>1.0900000000000001</v>
      </c>
      <c r="J4" s="1">
        <v>16.117000000000001</v>
      </c>
      <c r="K4" s="1">
        <v>812.60699999999997</v>
      </c>
      <c r="L4" s="1">
        <v>2.0209999999999999</v>
      </c>
      <c r="M4" s="1">
        <v>30.295000000000002</v>
      </c>
      <c r="N4" s="1">
        <v>4.3869999999999996</v>
      </c>
      <c r="O4" s="1">
        <v>13.618</v>
      </c>
    </row>
    <row r="5" spans="1:15" x14ac:dyDescent="0.2">
      <c r="A5" s="2" t="s">
        <v>92</v>
      </c>
      <c r="B5" s="1">
        <v>0.01</v>
      </c>
      <c r="C5" s="1">
        <v>24</v>
      </c>
      <c r="D5" s="1">
        <v>0.01</v>
      </c>
      <c r="E5" s="1" t="s">
        <v>99</v>
      </c>
      <c r="F5" s="1">
        <v>3136.386</v>
      </c>
      <c r="G5" s="1">
        <v>7.6859999999999999</v>
      </c>
      <c r="H5" s="1">
        <v>131.81800000000001</v>
      </c>
      <c r="I5" s="1">
        <v>1.0589999999999999</v>
      </c>
      <c r="J5" s="1">
        <v>15.807</v>
      </c>
      <c r="K5" s="1">
        <v>804.56799999999998</v>
      </c>
      <c r="L5" s="1">
        <v>2.0030000000000001</v>
      </c>
      <c r="M5" s="1">
        <v>29.605</v>
      </c>
      <c r="N5" s="1">
        <v>3.536</v>
      </c>
      <c r="O5" s="1">
        <v>13.414</v>
      </c>
    </row>
    <row r="6" spans="1:15" x14ac:dyDescent="0.2">
      <c r="A6" s="2" t="s">
        <v>93</v>
      </c>
      <c r="B6" s="1">
        <v>0.01</v>
      </c>
      <c r="C6" s="1">
        <v>24</v>
      </c>
      <c r="D6" s="1">
        <v>0.01</v>
      </c>
      <c r="E6" s="1" t="s">
        <v>99</v>
      </c>
      <c r="F6" s="1">
        <v>185.13900000000001</v>
      </c>
      <c r="G6" s="1">
        <v>3.48</v>
      </c>
      <c r="H6" s="1">
        <v>84.876999999999995</v>
      </c>
      <c r="I6" s="1">
        <v>8.3000000000000004E-2</v>
      </c>
      <c r="J6" s="1">
        <v>0.56399999999999995</v>
      </c>
      <c r="K6" s="1">
        <v>2.7160000000000002</v>
      </c>
      <c r="L6" s="1">
        <v>7.2999999999999995E-2</v>
      </c>
      <c r="M6" s="1">
        <v>0.19700000000000001</v>
      </c>
      <c r="N6" s="1">
        <v>1.724</v>
      </c>
      <c r="O6" s="1">
        <v>5.6479999999999997</v>
      </c>
    </row>
    <row r="7" spans="1:15" x14ac:dyDescent="0.2">
      <c r="A7" s="2" t="s">
        <v>93</v>
      </c>
      <c r="B7" s="1">
        <v>0.01</v>
      </c>
      <c r="C7" s="1">
        <v>24</v>
      </c>
      <c r="D7" s="1">
        <v>0.01</v>
      </c>
      <c r="E7" s="1" t="s">
        <v>99</v>
      </c>
      <c r="F7" s="1">
        <v>192.93299999999999</v>
      </c>
      <c r="G7" s="1">
        <v>3.5089999999999999</v>
      </c>
      <c r="H7" s="1">
        <v>67.92</v>
      </c>
      <c r="I7" s="1">
        <v>8.4000000000000005E-2</v>
      </c>
      <c r="J7" s="1">
        <v>0.63300000000000001</v>
      </c>
      <c r="K7" s="1">
        <v>1.764</v>
      </c>
      <c r="L7" s="1">
        <v>5.7000000000000002E-2</v>
      </c>
      <c r="M7" s="1">
        <v>0.191</v>
      </c>
      <c r="N7" s="1">
        <v>2.7330000000000001</v>
      </c>
      <c r="O7" s="1">
        <v>7.8920000000000003</v>
      </c>
    </row>
    <row r="8" spans="1:15" x14ac:dyDescent="0.2">
      <c r="A8" s="2" t="s">
        <v>93</v>
      </c>
      <c r="B8" s="1">
        <v>0.01</v>
      </c>
      <c r="C8" s="1">
        <v>24</v>
      </c>
      <c r="D8" s="1">
        <v>0.01</v>
      </c>
      <c r="E8" s="1" t="s">
        <v>99</v>
      </c>
      <c r="F8" s="1">
        <v>188.209</v>
      </c>
      <c r="G8" s="1">
        <v>3.597</v>
      </c>
      <c r="H8" s="1">
        <v>60.051000000000002</v>
      </c>
      <c r="I8" s="1">
        <v>0.182</v>
      </c>
      <c r="J8" s="1">
        <v>0.61399999999999999</v>
      </c>
      <c r="K8" s="1">
        <v>1.393</v>
      </c>
      <c r="L8" s="1">
        <v>5.8999999999999997E-2</v>
      </c>
      <c r="M8" s="1">
        <v>0.21099999999999999</v>
      </c>
      <c r="N8" s="1">
        <v>2.72</v>
      </c>
      <c r="O8" s="1">
        <v>7.4340000000000002</v>
      </c>
    </row>
    <row r="9" spans="1:15" x14ac:dyDescent="0.2">
      <c r="A9" s="2" t="s">
        <v>90</v>
      </c>
      <c r="B9" s="1">
        <v>0.01</v>
      </c>
      <c r="C9" s="1">
        <v>24</v>
      </c>
      <c r="D9" s="1">
        <v>0.01</v>
      </c>
      <c r="E9" s="1" t="s">
        <v>99</v>
      </c>
      <c r="F9" s="1">
        <v>8990.6550000000007</v>
      </c>
      <c r="G9" s="1">
        <v>261.51499999999999</v>
      </c>
      <c r="H9" s="1">
        <v>163.40799999999999</v>
      </c>
      <c r="I9" s="1">
        <v>19.228000000000002</v>
      </c>
      <c r="J9" s="1">
        <v>112.81</v>
      </c>
      <c r="K9" s="1">
        <v>1444.4639999999999</v>
      </c>
      <c r="L9" s="1">
        <v>3.81</v>
      </c>
      <c r="M9" s="1">
        <v>78.557000000000002</v>
      </c>
      <c r="N9" s="1">
        <v>3.6949999999999998</v>
      </c>
      <c r="O9" s="1">
        <v>40.911999999999999</v>
      </c>
    </row>
    <row r="10" spans="1:15" x14ac:dyDescent="0.2">
      <c r="A10" s="2" t="s">
        <v>90</v>
      </c>
      <c r="B10" s="1">
        <v>0.01</v>
      </c>
      <c r="C10" s="1">
        <v>24</v>
      </c>
      <c r="D10" s="1">
        <v>0.01</v>
      </c>
      <c r="E10" s="1" t="s">
        <v>99</v>
      </c>
      <c r="F10" s="1">
        <v>9302.68</v>
      </c>
      <c r="G10" s="1">
        <v>275.56700000000001</v>
      </c>
      <c r="H10" s="1">
        <v>170.13300000000001</v>
      </c>
      <c r="I10" s="1">
        <v>20.315999999999999</v>
      </c>
      <c r="J10" s="1">
        <v>118.627</v>
      </c>
      <c r="K10" s="1">
        <v>1484.9490000000001</v>
      </c>
      <c r="L10" s="1">
        <v>3.9119999999999999</v>
      </c>
      <c r="M10" s="1">
        <v>80.91</v>
      </c>
      <c r="N10" s="1">
        <v>2.742</v>
      </c>
      <c r="O10" s="1">
        <v>40.895000000000003</v>
      </c>
    </row>
    <row r="11" spans="1:15" x14ac:dyDescent="0.2">
      <c r="A11" s="2" t="s">
        <v>90</v>
      </c>
      <c r="B11" s="1">
        <v>0.01</v>
      </c>
      <c r="C11" s="1">
        <v>24</v>
      </c>
      <c r="D11" s="1">
        <v>0.01</v>
      </c>
      <c r="E11" s="1" t="s">
        <v>99</v>
      </c>
      <c r="F11" s="1">
        <v>8185.6710000000003</v>
      </c>
      <c r="G11" s="1">
        <v>244.30500000000001</v>
      </c>
      <c r="H11" s="1">
        <v>154.66800000000001</v>
      </c>
      <c r="I11" s="1">
        <v>17.782</v>
      </c>
      <c r="J11" s="1">
        <v>104.404</v>
      </c>
      <c r="K11" s="1">
        <v>1298.2190000000001</v>
      </c>
      <c r="L11" s="1">
        <v>3.4329999999999998</v>
      </c>
      <c r="M11" s="1">
        <v>71.167000000000002</v>
      </c>
      <c r="N11" s="1">
        <v>3.4340000000000002</v>
      </c>
      <c r="O11" s="1">
        <v>36.813000000000002</v>
      </c>
    </row>
    <row r="12" spans="1:15" x14ac:dyDescent="0.2">
      <c r="A12" s="2" t="s">
        <v>91</v>
      </c>
      <c r="B12" s="1">
        <v>0.01</v>
      </c>
      <c r="C12" s="1">
        <v>24</v>
      </c>
      <c r="D12" s="1">
        <v>0.01</v>
      </c>
      <c r="E12" s="1" t="s">
        <v>99</v>
      </c>
      <c r="F12" s="1">
        <v>7533.933</v>
      </c>
      <c r="G12" s="1">
        <v>287.02999999999997</v>
      </c>
      <c r="H12" s="1">
        <v>115.268</v>
      </c>
      <c r="I12" s="1">
        <v>22.452000000000002</v>
      </c>
      <c r="J12" s="1">
        <v>124.337</v>
      </c>
      <c r="K12" s="1">
        <v>1048.6310000000001</v>
      </c>
      <c r="L12" s="1">
        <v>3.1829999999999998</v>
      </c>
      <c r="M12" s="1">
        <v>67.866</v>
      </c>
      <c r="N12" s="1">
        <v>3.1789999999999998</v>
      </c>
      <c r="O12" s="1">
        <v>38.976999999999997</v>
      </c>
    </row>
    <row r="13" spans="1:15" x14ac:dyDescent="0.2">
      <c r="A13" s="2" t="s">
        <v>91</v>
      </c>
      <c r="B13" s="1">
        <v>0.01</v>
      </c>
      <c r="C13" s="1">
        <v>24</v>
      </c>
      <c r="D13" s="1">
        <v>0.01</v>
      </c>
      <c r="E13" s="1" t="s">
        <v>99</v>
      </c>
      <c r="F13" s="1">
        <v>6031.6210000000001</v>
      </c>
      <c r="G13" s="1">
        <v>229.03899999999999</v>
      </c>
      <c r="H13" s="1">
        <v>93.896000000000001</v>
      </c>
      <c r="I13" s="1">
        <v>17.800999999999998</v>
      </c>
      <c r="J13" s="1">
        <v>98.774000000000001</v>
      </c>
      <c r="K13" s="1">
        <v>829.47500000000002</v>
      </c>
      <c r="L13" s="1">
        <v>2.5529999999999999</v>
      </c>
      <c r="M13" s="1">
        <v>55.168999999999997</v>
      </c>
      <c r="N13" s="1">
        <v>2.7519999999999998</v>
      </c>
      <c r="O13" s="1">
        <v>33.408999999999999</v>
      </c>
    </row>
    <row r="14" spans="1:15" x14ac:dyDescent="0.2">
      <c r="A14" s="2" t="s">
        <v>91</v>
      </c>
      <c r="B14" s="1">
        <v>0.01</v>
      </c>
      <c r="C14" s="1">
        <v>24</v>
      </c>
      <c r="D14" s="1">
        <v>0.01</v>
      </c>
      <c r="E14" s="1" t="s">
        <v>99</v>
      </c>
      <c r="F14" s="1">
        <v>6201.0630000000001</v>
      </c>
      <c r="G14" s="1">
        <v>233.291</v>
      </c>
      <c r="H14" s="1">
        <v>94.647000000000006</v>
      </c>
      <c r="I14" s="1">
        <v>18.155000000000001</v>
      </c>
      <c r="J14" s="1">
        <v>101.161</v>
      </c>
      <c r="K14" s="1">
        <v>842.88599999999997</v>
      </c>
      <c r="L14" s="1">
        <v>2.633</v>
      </c>
      <c r="M14" s="1">
        <v>55.566000000000003</v>
      </c>
      <c r="N14" s="1">
        <v>2.718</v>
      </c>
      <c r="O14" s="1">
        <v>32.393000000000001</v>
      </c>
    </row>
    <row r="15" spans="1:15" x14ac:dyDescent="0.2">
      <c r="A15" s="2"/>
    </row>
    <row r="16" spans="1:15" x14ac:dyDescent="0.2">
      <c r="A16" s="2"/>
    </row>
    <row r="17" spans="1:1" x14ac:dyDescent="0.2">
      <c r="A17" s="2"/>
    </row>
    <row r="18" spans="1:1" x14ac:dyDescent="0.2">
      <c r="A18" s="2"/>
    </row>
    <row r="19" spans="1:1" x14ac:dyDescent="0.2">
      <c r="A19" s="2"/>
    </row>
    <row r="20" spans="1:1" x14ac:dyDescent="0.2">
      <c r="A20" s="2"/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775B63-5BE9-BA4E-95E8-B11C02D1B7AD}">
  <dimension ref="A1:P54"/>
  <sheetViews>
    <sheetView zoomScaleNormal="100" workbookViewId="0">
      <selection activeCell="A2" sqref="A2"/>
    </sheetView>
  </sheetViews>
  <sheetFormatPr baseColWidth="10" defaultRowHeight="16" x14ac:dyDescent="0.2"/>
  <cols>
    <col min="1" max="1" width="18.6640625" customWidth="1"/>
    <col min="2" max="2" width="12.1640625" bestFit="1" customWidth="1"/>
    <col min="3" max="5" width="12.1640625" customWidth="1"/>
    <col min="6" max="6" width="12.1640625" bestFit="1" customWidth="1"/>
    <col min="14" max="14" width="10.83203125" customWidth="1"/>
  </cols>
  <sheetData>
    <row r="1" spans="1:16" x14ac:dyDescent="0.2">
      <c r="B1" s="3" t="s">
        <v>31</v>
      </c>
      <c r="C1" s="3" t="s">
        <v>97</v>
      </c>
      <c r="D1" s="3" t="s">
        <v>96</v>
      </c>
      <c r="E1" s="3" t="s">
        <v>98</v>
      </c>
      <c r="F1" s="3" t="s">
        <v>13</v>
      </c>
      <c r="G1" s="3" t="s">
        <v>3</v>
      </c>
      <c r="H1" s="3" t="s">
        <v>16</v>
      </c>
      <c r="I1" s="3" t="s">
        <v>5</v>
      </c>
      <c r="J1" s="3" t="s">
        <v>17</v>
      </c>
      <c r="K1" s="3" t="s">
        <v>18</v>
      </c>
      <c r="L1" s="3" t="s">
        <v>19</v>
      </c>
      <c r="M1" s="3" t="s">
        <v>20</v>
      </c>
      <c r="N1" s="3" t="s">
        <v>121</v>
      </c>
      <c r="O1" s="3" t="s">
        <v>119</v>
      </c>
      <c r="P1" s="1"/>
    </row>
    <row r="2" spans="1:16" s="1" customFormat="1" x14ac:dyDescent="0.2">
      <c r="A2" s="5" t="s">
        <v>11</v>
      </c>
      <c r="F2" s="1" t="s">
        <v>12</v>
      </c>
      <c r="G2" s="1" t="s">
        <v>12</v>
      </c>
      <c r="H2" s="1" t="s">
        <v>12</v>
      </c>
      <c r="I2" s="1" t="s">
        <v>12</v>
      </c>
      <c r="J2" s="1" t="s">
        <v>12</v>
      </c>
      <c r="K2" s="1" t="s">
        <v>12</v>
      </c>
      <c r="L2" s="1" t="s">
        <v>12</v>
      </c>
      <c r="M2" s="1" t="s">
        <v>12</v>
      </c>
    </row>
    <row r="3" spans="1:16" x14ac:dyDescent="0.2">
      <c r="A3" t="s">
        <v>109</v>
      </c>
      <c r="B3" s="1">
        <v>0.01</v>
      </c>
      <c r="C3" s="1">
        <v>24</v>
      </c>
      <c r="D3" s="1">
        <v>0.01</v>
      </c>
      <c r="E3" s="1" t="s">
        <v>99</v>
      </c>
      <c r="F3" s="1">
        <v>3148.5189999999998</v>
      </c>
      <c r="G3" s="1">
        <v>0.98099999999999998</v>
      </c>
      <c r="H3" s="1">
        <v>16.306000000000001</v>
      </c>
      <c r="I3" s="1">
        <v>807.24699999999996</v>
      </c>
      <c r="J3" s="1">
        <v>1.996</v>
      </c>
      <c r="K3" s="1">
        <v>29.65</v>
      </c>
      <c r="L3" s="1">
        <v>4.5519999999999996</v>
      </c>
      <c r="M3" s="1">
        <v>95.228999999999999</v>
      </c>
      <c r="N3" s="1">
        <v>0.2</v>
      </c>
      <c r="O3" s="1">
        <f t="shared" ref="O3:O29" si="0">6.66089/((F3/B3/1000)/(1000*24.305))</f>
        <v>514.18756389909038</v>
      </c>
      <c r="P3" s="1"/>
    </row>
    <row r="4" spans="1:16" x14ac:dyDescent="0.2">
      <c r="A4" t="s">
        <v>109</v>
      </c>
      <c r="B4" s="1">
        <v>0.01</v>
      </c>
      <c r="C4" s="1">
        <v>24</v>
      </c>
      <c r="D4" s="1">
        <v>0.01</v>
      </c>
      <c r="E4" s="1" t="s">
        <v>99</v>
      </c>
      <c r="F4" s="1">
        <v>3004.4520000000002</v>
      </c>
      <c r="G4" s="1">
        <v>0.94899999999999995</v>
      </c>
      <c r="H4" s="1">
        <v>15.634</v>
      </c>
      <c r="I4" s="1">
        <v>770.41899999999998</v>
      </c>
      <c r="J4" s="1">
        <v>1.899</v>
      </c>
      <c r="K4" s="1">
        <v>28.841000000000001</v>
      </c>
      <c r="L4" s="1">
        <v>4.548</v>
      </c>
      <c r="M4" s="1">
        <v>92.989000000000004</v>
      </c>
      <c r="N4" s="1">
        <v>0.2</v>
      </c>
      <c r="O4" s="1">
        <f t="shared" si="0"/>
        <v>538.8434611370061</v>
      </c>
      <c r="P4" s="1"/>
    </row>
    <row r="5" spans="1:16" x14ac:dyDescent="0.2">
      <c r="A5" t="s">
        <v>109</v>
      </c>
      <c r="B5" s="1">
        <v>0.01</v>
      </c>
      <c r="C5" s="1">
        <v>24</v>
      </c>
      <c r="D5" s="1">
        <v>0.01</v>
      </c>
      <c r="E5" s="1" t="s">
        <v>99</v>
      </c>
      <c r="F5" s="1">
        <v>3104.8519999999999</v>
      </c>
      <c r="G5" s="1">
        <v>0.97699999999999998</v>
      </c>
      <c r="H5" s="1">
        <v>15.891999999999999</v>
      </c>
      <c r="I5" s="1">
        <v>795.798</v>
      </c>
      <c r="J5" s="1">
        <v>1.9630000000000001</v>
      </c>
      <c r="K5" s="1">
        <v>29.35</v>
      </c>
      <c r="L5" s="1">
        <v>4.5190000000000001</v>
      </c>
      <c r="M5" s="1">
        <v>95.355999999999995</v>
      </c>
      <c r="N5" s="1">
        <v>0.2</v>
      </c>
      <c r="O5" s="1">
        <f t="shared" si="0"/>
        <v>521.41915766033298</v>
      </c>
      <c r="P5" s="1"/>
    </row>
    <row r="6" spans="1:16" x14ac:dyDescent="0.2">
      <c r="A6" t="s">
        <v>110</v>
      </c>
      <c r="B6" s="1">
        <v>0.01</v>
      </c>
      <c r="C6" s="1">
        <v>120</v>
      </c>
      <c r="D6" s="1">
        <v>0.01</v>
      </c>
      <c r="E6" s="1" t="s">
        <v>99</v>
      </c>
      <c r="F6" s="1">
        <v>6125.6059999999998</v>
      </c>
      <c r="G6" s="1">
        <v>1.1160000000000001</v>
      </c>
      <c r="H6" s="1">
        <v>25.765000000000001</v>
      </c>
      <c r="I6" s="1">
        <v>1455.2139999999999</v>
      </c>
      <c r="J6" s="1">
        <v>3.2589999999999999</v>
      </c>
      <c r="K6" s="1">
        <v>54.426000000000002</v>
      </c>
      <c r="L6" s="1">
        <v>4.6879999999999997</v>
      </c>
      <c r="M6" s="1">
        <v>12.887</v>
      </c>
      <c r="N6" s="1">
        <v>0.2</v>
      </c>
      <c r="O6" s="1">
        <f t="shared" si="0"/>
        <v>264.28884170806936</v>
      </c>
      <c r="P6" s="1"/>
    </row>
    <row r="7" spans="1:16" x14ac:dyDescent="0.2">
      <c r="A7" t="s">
        <v>110</v>
      </c>
      <c r="B7" s="1">
        <v>0.01</v>
      </c>
      <c r="C7" s="1">
        <v>120</v>
      </c>
      <c r="D7" s="1">
        <v>0.01</v>
      </c>
      <c r="E7" s="1" t="s">
        <v>99</v>
      </c>
      <c r="F7" s="1">
        <v>6369.7569999999996</v>
      </c>
      <c r="G7" s="1">
        <v>1.129</v>
      </c>
      <c r="H7" s="1">
        <v>26.707000000000001</v>
      </c>
      <c r="I7" s="1">
        <v>1509.3579999999999</v>
      </c>
      <c r="J7" s="1">
        <v>3.355</v>
      </c>
      <c r="K7" s="1">
        <v>56.152999999999999</v>
      </c>
      <c r="L7" s="1">
        <v>4.78</v>
      </c>
      <c r="M7" s="1">
        <v>13.542</v>
      </c>
      <c r="N7" s="1">
        <v>0.2</v>
      </c>
      <c r="O7" s="1">
        <f t="shared" si="0"/>
        <v>254.15872450079337</v>
      </c>
      <c r="P7" s="1"/>
    </row>
    <row r="8" spans="1:16" x14ac:dyDescent="0.2">
      <c r="A8" t="s">
        <v>110</v>
      </c>
      <c r="B8" s="1">
        <v>0.01</v>
      </c>
      <c r="C8" s="1">
        <v>120</v>
      </c>
      <c r="D8" s="1">
        <v>0.01</v>
      </c>
      <c r="E8" s="1" t="s">
        <v>99</v>
      </c>
      <c r="F8" s="1">
        <v>6033.8919999999998</v>
      </c>
      <c r="G8" s="1">
        <v>1.08</v>
      </c>
      <c r="H8" s="1">
        <v>25.515999999999998</v>
      </c>
      <c r="I8" s="1">
        <v>1414.037</v>
      </c>
      <c r="J8" s="1">
        <v>3.1989999999999998</v>
      </c>
      <c r="K8" s="1">
        <v>53.713999999999999</v>
      </c>
      <c r="L8" s="1">
        <v>4.6710000000000003</v>
      </c>
      <c r="M8" s="1">
        <v>12.977</v>
      </c>
      <c r="N8" s="1">
        <v>0.2</v>
      </c>
      <c r="O8" s="1">
        <f t="shared" si="0"/>
        <v>268.30598136327268</v>
      </c>
      <c r="P8" s="1"/>
    </row>
    <row r="9" spans="1:16" x14ac:dyDescent="0.2">
      <c r="A9" t="s">
        <v>111</v>
      </c>
      <c r="B9" s="1">
        <v>0.01</v>
      </c>
      <c r="C9" s="1">
        <v>240</v>
      </c>
      <c r="D9" s="1">
        <v>0.01</v>
      </c>
      <c r="E9" s="1" t="s">
        <v>99</v>
      </c>
      <c r="F9" s="1">
        <v>7527.9809999999998</v>
      </c>
      <c r="G9" s="1">
        <v>1.085</v>
      </c>
      <c r="H9" s="1">
        <v>29.611999999999998</v>
      </c>
      <c r="I9" s="1">
        <v>1744.46</v>
      </c>
      <c r="J9" s="1">
        <v>3.774</v>
      </c>
      <c r="K9" s="1">
        <v>65.015000000000001</v>
      </c>
      <c r="L9" s="1">
        <v>4.5789999999999997</v>
      </c>
      <c r="M9" s="1">
        <v>14.337</v>
      </c>
      <c r="N9" s="1">
        <v>0.2</v>
      </c>
      <c r="O9" s="1">
        <f t="shared" si="0"/>
        <v>215.05491505624153</v>
      </c>
      <c r="P9" s="1"/>
    </row>
    <row r="10" spans="1:16" x14ac:dyDescent="0.2">
      <c r="A10" t="s">
        <v>111</v>
      </c>
      <c r="B10" s="1">
        <v>0.01</v>
      </c>
      <c r="C10" s="1">
        <v>240</v>
      </c>
      <c r="D10" s="1">
        <v>0.01</v>
      </c>
      <c r="E10" s="1" t="s">
        <v>99</v>
      </c>
      <c r="F10" s="1">
        <v>7819.0829999999996</v>
      </c>
      <c r="G10" s="1">
        <v>1.149</v>
      </c>
      <c r="H10" s="1">
        <v>30.832999999999998</v>
      </c>
      <c r="I10" s="1">
        <v>1796.0640000000001</v>
      </c>
      <c r="J10" s="1">
        <v>3.9630000000000001</v>
      </c>
      <c r="K10" s="1">
        <v>68.114999999999995</v>
      </c>
      <c r="L10" s="1">
        <v>4.601</v>
      </c>
      <c r="M10" s="1">
        <v>14.250999999999999</v>
      </c>
      <c r="N10" s="1">
        <v>0.2</v>
      </c>
      <c r="O10" s="1">
        <f t="shared" si="0"/>
        <v>207.04848823065313</v>
      </c>
      <c r="P10" s="1"/>
    </row>
    <row r="11" spans="1:16" x14ac:dyDescent="0.2">
      <c r="A11" t="s">
        <v>111</v>
      </c>
      <c r="B11" s="1">
        <v>0.01</v>
      </c>
      <c r="C11" s="1">
        <v>240</v>
      </c>
      <c r="D11" s="1">
        <v>0.01</v>
      </c>
      <c r="E11" s="1" t="s">
        <v>99</v>
      </c>
      <c r="F11" s="1">
        <v>7547.4480000000003</v>
      </c>
      <c r="G11" s="1">
        <v>1.0640000000000001</v>
      </c>
      <c r="H11" s="1">
        <v>29.26</v>
      </c>
      <c r="I11" s="1">
        <v>1728.182</v>
      </c>
      <c r="J11" s="1">
        <v>3.7330000000000001</v>
      </c>
      <c r="K11" s="1">
        <v>64.468999999999994</v>
      </c>
      <c r="L11" s="1">
        <v>4.5810000000000004</v>
      </c>
      <c r="M11" s="1">
        <v>14.198</v>
      </c>
      <c r="N11" s="1">
        <v>0.2</v>
      </c>
      <c r="O11" s="1">
        <f t="shared" si="0"/>
        <v>214.50022769285724</v>
      </c>
      <c r="P11" s="1"/>
    </row>
    <row r="12" spans="1:16" x14ac:dyDescent="0.2">
      <c r="A12" t="s">
        <v>112</v>
      </c>
      <c r="B12" s="1">
        <v>0.01</v>
      </c>
      <c r="C12" s="1">
        <v>24</v>
      </c>
      <c r="D12" s="1">
        <v>0.05</v>
      </c>
      <c r="E12" s="1" t="s">
        <v>99</v>
      </c>
      <c r="F12" s="1">
        <v>10419.392</v>
      </c>
      <c r="G12" s="1">
        <v>4.0990000000000002</v>
      </c>
      <c r="H12" s="1">
        <v>61.222999999999999</v>
      </c>
      <c r="I12" s="1">
        <v>2857.0970000000002</v>
      </c>
      <c r="J12" s="1">
        <v>7.2510000000000003</v>
      </c>
      <c r="K12" s="1">
        <v>102.842</v>
      </c>
      <c r="L12" s="1">
        <v>5.6</v>
      </c>
      <c r="M12" s="1">
        <v>17.172000000000001</v>
      </c>
      <c r="N12" s="1">
        <v>0.2</v>
      </c>
      <c r="O12" s="1">
        <f t="shared" si="0"/>
        <v>155.37656271114474</v>
      </c>
      <c r="P12" s="1"/>
    </row>
    <row r="13" spans="1:16" x14ac:dyDescent="0.2">
      <c r="A13" t="s">
        <v>112</v>
      </c>
      <c r="B13" s="1">
        <v>0.01</v>
      </c>
      <c r="C13" s="1">
        <v>24</v>
      </c>
      <c r="D13" s="1">
        <v>0.05</v>
      </c>
      <c r="E13" s="1" t="s">
        <v>99</v>
      </c>
      <c r="F13" s="1">
        <v>11033.901</v>
      </c>
      <c r="G13" s="1">
        <v>4.3330000000000002</v>
      </c>
      <c r="H13" s="1">
        <v>65.575999999999993</v>
      </c>
      <c r="I13" s="1">
        <v>3076.9119999999998</v>
      </c>
      <c r="J13" s="1">
        <v>7.7750000000000004</v>
      </c>
      <c r="K13" s="1">
        <v>109.58199999999999</v>
      </c>
      <c r="L13" s="1">
        <v>5.7370000000000001</v>
      </c>
      <c r="M13" s="1">
        <v>17.428999999999998</v>
      </c>
      <c r="N13" s="1">
        <v>0.2</v>
      </c>
      <c r="O13" s="1">
        <f t="shared" si="0"/>
        <v>146.72320464901762</v>
      </c>
      <c r="P13" s="1"/>
    </row>
    <row r="14" spans="1:16" x14ac:dyDescent="0.2">
      <c r="A14" t="s">
        <v>112</v>
      </c>
      <c r="B14" s="1">
        <v>0.01</v>
      </c>
      <c r="C14" s="1">
        <v>24</v>
      </c>
      <c r="D14" s="1">
        <v>0.05</v>
      </c>
      <c r="E14" s="1" t="s">
        <v>99</v>
      </c>
      <c r="F14" s="1">
        <v>10708.597</v>
      </c>
      <c r="G14" s="1">
        <v>4.2329999999999997</v>
      </c>
      <c r="H14" s="1">
        <v>63.155999999999999</v>
      </c>
      <c r="I14" s="1">
        <v>2949.2449999999999</v>
      </c>
      <c r="J14" s="1">
        <v>7.532</v>
      </c>
      <c r="K14" s="1">
        <v>106.497</v>
      </c>
      <c r="L14" s="1">
        <v>5.6210000000000004</v>
      </c>
      <c r="M14" s="1">
        <v>16.861999999999998</v>
      </c>
      <c r="N14" s="1">
        <v>0.2</v>
      </c>
      <c r="O14" s="1">
        <f t="shared" si="0"/>
        <v>151.18033804988647</v>
      </c>
      <c r="P14" s="1"/>
    </row>
    <row r="15" spans="1:16" x14ac:dyDescent="0.2">
      <c r="A15" t="s">
        <v>113</v>
      </c>
      <c r="B15" s="1">
        <v>0.01</v>
      </c>
      <c r="C15" s="1">
        <v>120</v>
      </c>
      <c r="D15" s="1">
        <v>0.05</v>
      </c>
      <c r="E15" s="1" t="s">
        <v>99</v>
      </c>
      <c r="F15" s="1">
        <v>20323.727999999999</v>
      </c>
      <c r="G15" s="1">
        <v>4.6870000000000003</v>
      </c>
      <c r="H15" s="1">
        <v>94.406999999999996</v>
      </c>
      <c r="I15" s="1">
        <v>4845.1210000000001</v>
      </c>
      <c r="J15" s="1">
        <v>11.430999999999999</v>
      </c>
      <c r="K15" s="1">
        <v>190.89500000000001</v>
      </c>
      <c r="L15" s="1">
        <v>5.51</v>
      </c>
      <c r="M15" s="1">
        <v>22.794</v>
      </c>
      <c r="N15" s="1">
        <v>0.2</v>
      </c>
      <c r="O15" s="1">
        <f t="shared" si="0"/>
        <v>79.657103977183709</v>
      </c>
      <c r="P15" s="1"/>
    </row>
    <row r="16" spans="1:16" x14ac:dyDescent="0.2">
      <c r="A16" t="s">
        <v>113</v>
      </c>
      <c r="B16" s="1">
        <v>0.01</v>
      </c>
      <c r="C16" s="1">
        <v>120</v>
      </c>
      <c r="D16" s="1">
        <v>0.05</v>
      </c>
      <c r="E16" s="1" t="s">
        <v>99</v>
      </c>
      <c r="F16" s="1">
        <v>20496.178</v>
      </c>
      <c r="G16" s="1">
        <v>5</v>
      </c>
      <c r="H16" s="1">
        <v>101.45</v>
      </c>
      <c r="I16" s="1">
        <v>5186.0649999999996</v>
      </c>
      <c r="J16" s="1">
        <v>12.391</v>
      </c>
      <c r="K16" s="1">
        <v>206.85599999999999</v>
      </c>
      <c r="L16" s="1">
        <v>5.9669999999999996</v>
      </c>
      <c r="M16" s="1">
        <v>23.611999999999998</v>
      </c>
      <c r="N16" s="1">
        <v>0.2</v>
      </c>
      <c r="O16" s="1">
        <f t="shared" si="0"/>
        <v>78.986887921250499</v>
      </c>
      <c r="P16" s="1"/>
    </row>
    <row r="17" spans="1:16" x14ac:dyDescent="0.2">
      <c r="A17" t="s">
        <v>113</v>
      </c>
      <c r="B17" s="1">
        <v>0.01</v>
      </c>
      <c r="C17" s="1">
        <v>120</v>
      </c>
      <c r="D17" s="1">
        <v>0.05</v>
      </c>
      <c r="E17" s="1" t="s">
        <v>99</v>
      </c>
      <c r="F17" s="1">
        <v>19962.772000000001</v>
      </c>
      <c r="G17" s="1">
        <v>4.7190000000000003</v>
      </c>
      <c r="H17" s="1">
        <v>95.731999999999999</v>
      </c>
      <c r="I17" s="1">
        <v>4879.2070000000003</v>
      </c>
      <c r="J17" s="1">
        <v>11.606</v>
      </c>
      <c r="K17" s="1">
        <v>194.142</v>
      </c>
      <c r="L17" s="1">
        <v>5.5609999999999999</v>
      </c>
      <c r="M17" s="1">
        <v>21.628</v>
      </c>
      <c r="N17" s="1">
        <v>0.2</v>
      </c>
      <c r="O17" s="1">
        <f t="shared" si="0"/>
        <v>81.097420463450675</v>
      </c>
      <c r="P17" s="1"/>
    </row>
    <row r="18" spans="1:16" x14ac:dyDescent="0.2">
      <c r="A18" t="s">
        <v>114</v>
      </c>
      <c r="B18" s="1">
        <v>0.01</v>
      </c>
      <c r="C18" s="1">
        <v>240</v>
      </c>
      <c r="D18" s="1">
        <v>0.05</v>
      </c>
      <c r="E18" s="1" t="s">
        <v>99</v>
      </c>
      <c r="F18" s="1">
        <v>24754.674999999999</v>
      </c>
      <c r="G18" s="1">
        <v>4.9610000000000003</v>
      </c>
      <c r="H18" s="1">
        <v>110.724</v>
      </c>
      <c r="I18" s="1">
        <v>5899.308</v>
      </c>
      <c r="J18" s="1">
        <v>13.454000000000001</v>
      </c>
      <c r="K18" s="1">
        <v>233.01599999999999</v>
      </c>
      <c r="L18" s="1">
        <v>5.49</v>
      </c>
      <c r="M18" s="1">
        <v>24.811</v>
      </c>
      <c r="N18" s="1">
        <v>0.2</v>
      </c>
      <c r="O18" s="1">
        <f t="shared" si="0"/>
        <v>65.398932302686248</v>
      </c>
      <c r="P18" s="1"/>
    </row>
    <row r="19" spans="1:16" x14ac:dyDescent="0.2">
      <c r="A19" t="s">
        <v>114</v>
      </c>
      <c r="B19" s="1">
        <v>0.01</v>
      </c>
      <c r="C19" s="1">
        <v>240</v>
      </c>
      <c r="D19" s="1">
        <v>0.05</v>
      </c>
      <c r="E19" s="1" t="s">
        <v>99</v>
      </c>
      <c r="F19" s="1">
        <v>25771.374</v>
      </c>
      <c r="G19" s="1">
        <v>5.0549999999999997</v>
      </c>
      <c r="H19" s="1">
        <v>114.123</v>
      </c>
      <c r="I19" s="1">
        <v>6085.3010000000004</v>
      </c>
      <c r="J19" s="1">
        <v>13.923</v>
      </c>
      <c r="K19" s="1">
        <v>243.58600000000001</v>
      </c>
      <c r="L19" s="1">
        <v>5.5730000000000004</v>
      </c>
      <c r="M19" s="1">
        <v>25.068999999999999</v>
      </c>
      <c r="N19" s="1">
        <v>0.2</v>
      </c>
      <c r="O19" s="1">
        <f t="shared" si="0"/>
        <v>62.8188979951166</v>
      </c>
      <c r="P19" s="1"/>
    </row>
    <row r="20" spans="1:16" x14ac:dyDescent="0.2">
      <c r="A20" t="s">
        <v>114</v>
      </c>
      <c r="B20" s="1">
        <v>0.01</v>
      </c>
      <c r="C20" s="1">
        <v>240</v>
      </c>
      <c r="D20" s="1">
        <v>0.05</v>
      </c>
      <c r="E20" s="1" t="s">
        <v>99</v>
      </c>
      <c r="F20" s="1">
        <v>24216.419000000002</v>
      </c>
      <c r="G20" s="1">
        <v>4.7720000000000002</v>
      </c>
      <c r="H20" s="1">
        <v>107.786</v>
      </c>
      <c r="I20" s="1">
        <v>5736.3890000000001</v>
      </c>
      <c r="J20" s="1">
        <v>13.051</v>
      </c>
      <c r="K20" s="1">
        <v>228.178</v>
      </c>
      <c r="L20" s="1">
        <v>5.4560000000000004</v>
      </c>
      <c r="M20" s="1">
        <v>24.068000000000001</v>
      </c>
      <c r="N20" s="1">
        <v>0.2</v>
      </c>
      <c r="O20" s="1">
        <f t="shared" si="0"/>
        <v>66.852548037759007</v>
      </c>
      <c r="P20" s="1"/>
    </row>
    <row r="21" spans="1:16" x14ac:dyDescent="0.2">
      <c r="A21" t="s">
        <v>115</v>
      </c>
      <c r="B21" s="1">
        <v>0.01</v>
      </c>
      <c r="C21" s="1">
        <v>24</v>
      </c>
      <c r="D21" s="1">
        <v>0.1</v>
      </c>
      <c r="E21" s="1" t="s">
        <v>99</v>
      </c>
      <c r="F21" s="1">
        <v>15905.058999999999</v>
      </c>
      <c r="G21" s="1">
        <v>7.28</v>
      </c>
      <c r="H21" s="1">
        <v>104.474</v>
      </c>
      <c r="I21" s="1">
        <v>4663.6549999999997</v>
      </c>
      <c r="J21" s="1">
        <v>11.994</v>
      </c>
      <c r="K21" s="1">
        <v>164.80099999999999</v>
      </c>
      <c r="L21" s="1">
        <v>6.3209999999999997</v>
      </c>
      <c r="M21" s="1">
        <v>21.446000000000002</v>
      </c>
      <c r="N21" s="1">
        <v>0.2</v>
      </c>
      <c r="O21" s="1">
        <f t="shared" si="0"/>
        <v>101.78706752989727</v>
      </c>
      <c r="P21" s="1"/>
    </row>
    <row r="22" spans="1:16" x14ac:dyDescent="0.2">
      <c r="A22" t="s">
        <v>115</v>
      </c>
      <c r="B22" s="1">
        <v>0.01</v>
      </c>
      <c r="C22" s="1">
        <v>24</v>
      </c>
      <c r="D22" s="1">
        <v>0.1</v>
      </c>
      <c r="E22" s="1" t="s">
        <v>99</v>
      </c>
      <c r="F22" s="1">
        <v>15081.467000000001</v>
      </c>
      <c r="G22" s="1">
        <v>6.7949999999999999</v>
      </c>
      <c r="H22" s="1">
        <v>98.507999999999996</v>
      </c>
      <c r="I22" s="1">
        <v>4429.1499999999996</v>
      </c>
      <c r="J22" s="1">
        <v>11.34</v>
      </c>
      <c r="K22" s="1">
        <v>156.351</v>
      </c>
      <c r="L22" s="1">
        <v>5.7939999999999996</v>
      </c>
      <c r="M22" s="1">
        <v>19.837</v>
      </c>
      <c r="N22" s="1">
        <v>0.2</v>
      </c>
      <c r="O22" s="1">
        <f t="shared" si="0"/>
        <v>107.34561263171547</v>
      </c>
      <c r="P22" s="1"/>
    </row>
    <row r="23" spans="1:16" x14ac:dyDescent="0.2">
      <c r="A23" t="s">
        <v>115</v>
      </c>
      <c r="B23" s="1">
        <v>0.01</v>
      </c>
      <c r="C23" s="1">
        <v>24</v>
      </c>
      <c r="D23" s="1">
        <v>0.1</v>
      </c>
      <c r="E23" s="1" t="s">
        <v>99</v>
      </c>
      <c r="F23" s="1">
        <v>17931.416000000001</v>
      </c>
      <c r="G23" s="1">
        <v>7.98</v>
      </c>
      <c r="H23" s="1">
        <v>114.352</v>
      </c>
      <c r="I23" s="1">
        <v>5174.6469999999999</v>
      </c>
      <c r="J23" s="1">
        <v>13.163</v>
      </c>
      <c r="K23" s="1">
        <v>190.916</v>
      </c>
      <c r="L23" s="1">
        <v>6.5039999999999996</v>
      </c>
      <c r="M23" s="1">
        <v>22.774999999999999</v>
      </c>
      <c r="N23" s="1">
        <v>0.2</v>
      </c>
      <c r="O23" s="1">
        <f t="shared" si="0"/>
        <v>90.284521562602748</v>
      </c>
      <c r="P23" s="1"/>
    </row>
    <row r="24" spans="1:16" x14ac:dyDescent="0.2">
      <c r="A24" t="s">
        <v>116</v>
      </c>
      <c r="B24" s="1">
        <v>0.01</v>
      </c>
      <c r="C24" s="1">
        <v>120</v>
      </c>
      <c r="D24" s="1">
        <v>0.1</v>
      </c>
      <c r="E24" s="1" t="s">
        <v>99</v>
      </c>
      <c r="F24" s="1">
        <v>25987.67</v>
      </c>
      <c r="G24" s="1">
        <v>8.157</v>
      </c>
      <c r="H24" s="1">
        <v>136.399</v>
      </c>
      <c r="I24" s="1">
        <v>6756.4290000000001</v>
      </c>
      <c r="J24" s="1">
        <v>14.907</v>
      </c>
      <c r="K24" s="1">
        <v>255.46199999999999</v>
      </c>
      <c r="L24" s="1">
        <v>6.3419999999999996</v>
      </c>
      <c r="M24" s="1">
        <v>25.53</v>
      </c>
      <c r="N24" s="1">
        <v>0.2</v>
      </c>
      <c r="O24" s="1">
        <f t="shared" si="0"/>
        <v>62.296054802142713</v>
      </c>
      <c r="P24" s="1"/>
    </row>
    <row r="25" spans="1:16" x14ac:dyDescent="0.2">
      <c r="A25" t="s">
        <v>116</v>
      </c>
      <c r="B25" s="1">
        <v>0.01</v>
      </c>
      <c r="C25" s="1">
        <v>120</v>
      </c>
      <c r="D25" s="1">
        <v>0.1</v>
      </c>
      <c r="E25" s="1" t="s">
        <v>99</v>
      </c>
      <c r="F25" s="1">
        <v>27948.853999999999</v>
      </c>
      <c r="G25" s="1">
        <v>8.7129999999999992</v>
      </c>
      <c r="H25" s="1">
        <v>156.548</v>
      </c>
      <c r="I25" s="1">
        <v>7210.5739999999996</v>
      </c>
      <c r="J25" s="1">
        <v>16.010000000000002</v>
      </c>
      <c r="K25" s="1">
        <v>280.15100000000001</v>
      </c>
      <c r="L25" s="1">
        <v>6.4889999999999999</v>
      </c>
      <c r="M25" s="1">
        <v>27.565999999999999</v>
      </c>
      <c r="N25" s="1">
        <v>0.2</v>
      </c>
      <c r="O25" s="1">
        <f t="shared" si="0"/>
        <v>57.924711850439373</v>
      </c>
      <c r="P25" s="1"/>
    </row>
    <row r="26" spans="1:16" x14ac:dyDescent="0.2">
      <c r="A26" t="s">
        <v>116</v>
      </c>
      <c r="B26" s="1">
        <v>0.01</v>
      </c>
      <c r="C26" s="1">
        <v>120</v>
      </c>
      <c r="D26" s="1">
        <v>0.1</v>
      </c>
      <c r="E26" s="1" t="s">
        <v>99</v>
      </c>
      <c r="F26" s="1">
        <v>27320.678</v>
      </c>
      <c r="G26" s="1">
        <v>8.5419999999999998</v>
      </c>
      <c r="H26" s="1">
        <v>151.77799999999999</v>
      </c>
      <c r="I26" s="1">
        <v>6994.8019999999997</v>
      </c>
      <c r="J26" s="1">
        <v>15.625</v>
      </c>
      <c r="K26" s="1">
        <v>268.041</v>
      </c>
      <c r="L26" s="1">
        <v>6.4740000000000002</v>
      </c>
      <c r="M26" s="1">
        <v>26.026</v>
      </c>
      <c r="N26" s="1">
        <v>0.2</v>
      </c>
      <c r="O26" s="1">
        <f t="shared" si="0"/>
        <v>59.256557048108405</v>
      </c>
      <c r="P26" s="1"/>
    </row>
    <row r="27" spans="1:16" x14ac:dyDescent="0.2">
      <c r="A27" t="s">
        <v>117</v>
      </c>
      <c r="B27" s="1">
        <v>0.01</v>
      </c>
      <c r="C27" s="1">
        <v>240</v>
      </c>
      <c r="D27" s="1">
        <v>0.1</v>
      </c>
      <c r="E27" s="1" t="s">
        <v>99</v>
      </c>
      <c r="F27" s="1">
        <v>28621.165000000001</v>
      </c>
      <c r="G27" s="1">
        <v>8.7509999999999994</v>
      </c>
      <c r="H27" s="1">
        <v>131.58799999999999</v>
      </c>
      <c r="I27" s="1">
        <v>7224.9769999999999</v>
      </c>
      <c r="J27" s="1">
        <v>11.866</v>
      </c>
      <c r="K27" s="1">
        <v>277.827</v>
      </c>
      <c r="L27" s="1">
        <v>6.7549999999999999</v>
      </c>
      <c r="M27" s="1">
        <v>24.856999999999999</v>
      </c>
      <c r="N27" s="1">
        <v>0.2</v>
      </c>
      <c r="O27" s="1">
        <f t="shared" si="0"/>
        <v>56.564060704726728</v>
      </c>
      <c r="P27" s="1"/>
    </row>
    <row r="28" spans="1:16" x14ac:dyDescent="0.2">
      <c r="A28" t="s">
        <v>117</v>
      </c>
      <c r="B28" s="1">
        <v>0.01</v>
      </c>
      <c r="C28" s="1">
        <v>240</v>
      </c>
      <c r="D28" s="1">
        <v>0.1</v>
      </c>
      <c r="E28" s="1" t="s">
        <v>99</v>
      </c>
      <c r="F28" s="1">
        <v>28872.625</v>
      </c>
      <c r="G28" s="1">
        <v>8.59</v>
      </c>
      <c r="H28" s="1">
        <v>129.005</v>
      </c>
      <c r="I28" s="1">
        <v>7120.5889999999999</v>
      </c>
      <c r="J28" s="1">
        <v>11.760999999999999</v>
      </c>
      <c r="K28" s="1">
        <v>272.93200000000002</v>
      </c>
      <c r="L28" s="1">
        <v>6.7519999999999998</v>
      </c>
      <c r="M28" s="1">
        <v>24.344999999999999</v>
      </c>
      <c r="N28" s="1">
        <v>0.2</v>
      </c>
      <c r="O28" s="1">
        <f t="shared" si="0"/>
        <v>56.071428022218285</v>
      </c>
      <c r="P28" s="1"/>
    </row>
    <row r="29" spans="1:16" x14ac:dyDescent="0.2">
      <c r="A29" t="s">
        <v>117</v>
      </c>
      <c r="B29" s="1">
        <v>0.01</v>
      </c>
      <c r="C29" s="1">
        <v>240</v>
      </c>
      <c r="D29" s="1">
        <v>0.1</v>
      </c>
      <c r="E29" s="1" t="s">
        <v>99</v>
      </c>
      <c r="F29" s="1">
        <v>27867.713</v>
      </c>
      <c r="G29" s="1">
        <v>8.3680000000000003</v>
      </c>
      <c r="H29" s="1">
        <v>126.76600000000001</v>
      </c>
      <c r="I29" s="1">
        <v>6920.4160000000002</v>
      </c>
      <c r="J29" s="1">
        <v>11.472</v>
      </c>
      <c r="K29" s="1">
        <v>271.32100000000003</v>
      </c>
      <c r="L29" s="1">
        <v>6.5490000000000004</v>
      </c>
      <c r="M29" s="1">
        <v>23.725999999999999</v>
      </c>
      <c r="N29" s="1">
        <v>0.2</v>
      </c>
      <c r="O29" s="1">
        <f t="shared" si="0"/>
        <v>58.09336828249954</v>
      </c>
      <c r="P29" s="1"/>
    </row>
    <row r="30" spans="1:16" x14ac:dyDescent="0.2">
      <c r="A30" t="s">
        <v>118</v>
      </c>
      <c r="B30" s="1">
        <v>0.01</v>
      </c>
      <c r="C30" s="1">
        <v>120</v>
      </c>
      <c r="D30" s="1">
        <v>0.03</v>
      </c>
      <c r="E30" s="1" t="s">
        <v>101</v>
      </c>
      <c r="F30" s="1">
        <v>31444.848000000002</v>
      </c>
      <c r="G30" s="1">
        <v>6.1470000000000002</v>
      </c>
      <c r="H30" s="1">
        <v>96.391999999999996</v>
      </c>
      <c r="I30" s="1">
        <v>5986.777</v>
      </c>
      <c r="J30" s="1">
        <v>14.657</v>
      </c>
      <c r="K30" s="1">
        <v>332.19900000000001</v>
      </c>
      <c r="L30" s="1">
        <v>29.863</v>
      </c>
      <c r="M30" s="1">
        <v>45.347999999999999</v>
      </c>
      <c r="N30" s="1">
        <v>0.13300000000000001</v>
      </c>
      <c r="O30" s="1">
        <f>4.4405/((F30/B30/1000)/(1000*24.305))</f>
        <v>34.322427794848934</v>
      </c>
      <c r="P30" s="1"/>
    </row>
    <row r="31" spans="1:16" x14ac:dyDescent="0.2">
      <c r="A31" t="s">
        <v>118</v>
      </c>
      <c r="B31" s="1">
        <v>0.01</v>
      </c>
      <c r="C31" s="1">
        <v>120</v>
      </c>
      <c r="D31" s="1">
        <v>0.03</v>
      </c>
      <c r="E31" s="1" t="s">
        <v>101</v>
      </c>
      <c r="F31" s="1">
        <v>31871.89</v>
      </c>
      <c r="G31" s="1">
        <v>6.8620000000000001</v>
      </c>
      <c r="H31" s="1">
        <v>98.433000000000007</v>
      </c>
      <c r="I31" s="1">
        <v>6147.6909999999998</v>
      </c>
      <c r="J31" s="1">
        <v>15.055</v>
      </c>
      <c r="K31" s="1">
        <v>341.14299999999997</v>
      </c>
      <c r="L31" s="1">
        <v>31.704999999999998</v>
      </c>
      <c r="M31" s="1">
        <v>46.581000000000003</v>
      </c>
      <c r="N31" s="1">
        <v>0.13300000000000001</v>
      </c>
      <c r="O31" s="1">
        <f t="shared" ref="O31:O32" si="1">4.4405/((F31/B31/1000)/(1000*24.305))</f>
        <v>33.862551765835036</v>
      </c>
      <c r="P31" s="1"/>
    </row>
    <row r="32" spans="1:16" x14ac:dyDescent="0.2">
      <c r="A32" t="s">
        <v>118</v>
      </c>
      <c r="B32" s="1">
        <v>0.01</v>
      </c>
      <c r="C32" s="1">
        <v>120</v>
      </c>
      <c r="D32" s="1">
        <v>0.03</v>
      </c>
      <c r="E32" s="1" t="s">
        <v>101</v>
      </c>
      <c r="F32" s="1">
        <v>30597.731</v>
      </c>
      <c r="G32" s="1">
        <v>6.8150000000000004</v>
      </c>
      <c r="H32" s="1">
        <v>94.147000000000006</v>
      </c>
      <c r="I32" s="1">
        <v>5887.2280000000001</v>
      </c>
      <c r="J32" s="1">
        <v>14.500999999999999</v>
      </c>
      <c r="K32" s="1">
        <v>329.351</v>
      </c>
      <c r="L32" s="1">
        <v>31.193000000000001</v>
      </c>
      <c r="M32" s="1">
        <v>45.710999999999999</v>
      </c>
      <c r="N32" s="1">
        <v>0.13300000000000001</v>
      </c>
      <c r="O32" s="1">
        <f t="shared" si="1"/>
        <v>35.272665316261531</v>
      </c>
      <c r="P32" s="1"/>
    </row>
    <row r="33" spans="1:16" x14ac:dyDescent="0.2">
      <c r="A33" t="s">
        <v>105</v>
      </c>
      <c r="B33" s="1">
        <f>1/496</f>
        <v>2.0161290322580645E-3</v>
      </c>
      <c r="C33" s="1">
        <v>480</v>
      </c>
      <c r="D33" s="1">
        <v>0.5</v>
      </c>
      <c r="E33" s="1" t="s">
        <v>100</v>
      </c>
      <c r="F33" s="1">
        <v>32101.585999999999</v>
      </c>
      <c r="G33" s="1">
        <v>4.2359999999999998</v>
      </c>
      <c r="H33" s="1">
        <v>158.39599999999999</v>
      </c>
      <c r="I33" s="1">
        <v>8239.3019999999997</v>
      </c>
      <c r="J33" s="1">
        <v>18.957999999999998</v>
      </c>
      <c r="K33" s="1">
        <v>297.61099999999999</v>
      </c>
      <c r="L33" s="1">
        <v>14.994999999999999</v>
      </c>
      <c r="M33" s="1">
        <v>45.542000000000002</v>
      </c>
      <c r="N33" s="1">
        <v>0.26700000000000002</v>
      </c>
      <c r="O33" s="1">
        <f>8.881/((F33/B33/1000)/(1000*24.305))</f>
        <v>13.556554658761581</v>
      </c>
      <c r="P33" s="1"/>
    </row>
    <row r="34" spans="1:16" x14ac:dyDescent="0.2">
      <c r="A34" t="s">
        <v>105</v>
      </c>
      <c r="B34" s="1">
        <f t="shared" ref="B34:B35" si="2">1/496</f>
        <v>2.0161290322580645E-3</v>
      </c>
      <c r="C34" s="1">
        <v>480</v>
      </c>
      <c r="D34" s="1">
        <v>0.5</v>
      </c>
      <c r="E34" s="1" t="s">
        <v>100</v>
      </c>
      <c r="F34" s="1">
        <v>40856.076000000001</v>
      </c>
      <c r="G34" s="1">
        <v>5.0119999999999996</v>
      </c>
      <c r="H34" s="1">
        <v>201.917</v>
      </c>
      <c r="I34" s="1">
        <v>10355.293</v>
      </c>
      <c r="J34" s="1">
        <v>23.245999999999999</v>
      </c>
      <c r="K34" s="1">
        <v>360.43900000000002</v>
      </c>
      <c r="L34" s="1">
        <v>14.933999999999999</v>
      </c>
      <c r="M34" s="1">
        <v>50.710999999999999</v>
      </c>
      <c r="N34" s="1">
        <v>0.26700000000000002</v>
      </c>
      <c r="O34" s="1">
        <f t="shared" ref="O34:O35" si="3">8.881/((F34/B34/1000)/(1000*24.305))</f>
        <v>10.651705886829058</v>
      </c>
      <c r="P34" s="1"/>
    </row>
    <row r="35" spans="1:16" x14ac:dyDescent="0.2">
      <c r="A35" t="s">
        <v>105</v>
      </c>
      <c r="B35" s="1">
        <f t="shared" si="2"/>
        <v>2.0161290322580645E-3</v>
      </c>
      <c r="C35" s="1">
        <v>480</v>
      </c>
      <c r="D35" s="1">
        <v>0.5</v>
      </c>
      <c r="E35" s="1" t="s">
        <v>100</v>
      </c>
      <c r="F35" s="1">
        <v>25838.491000000002</v>
      </c>
      <c r="G35" s="1">
        <v>3.5449999999999999</v>
      </c>
      <c r="H35" s="1">
        <v>123.148</v>
      </c>
      <c r="I35" s="1">
        <v>7109.1940000000004</v>
      </c>
      <c r="J35" s="1">
        <v>15.444000000000001</v>
      </c>
      <c r="K35" s="1">
        <v>253.35400000000001</v>
      </c>
      <c r="L35" s="1">
        <v>14.954000000000001</v>
      </c>
      <c r="M35" s="1">
        <v>41.82</v>
      </c>
      <c r="N35" s="1">
        <v>0.26700000000000002</v>
      </c>
      <c r="O35" s="1">
        <f t="shared" si="3"/>
        <v>16.842582070366856</v>
      </c>
      <c r="P35" s="1"/>
    </row>
    <row r="36" spans="1:16" x14ac:dyDescent="0.2">
      <c r="A36" t="s">
        <v>106</v>
      </c>
      <c r="B36" s="1">
        <f>1/496 * 1/100</f>
        <v>2.0161290322580645E-5</v>
      </c>
      <c r="C36" s="1">
        <f>19*24</f>
        <v>456</v>
      </c>
      <c r="D36" s="1">
        <v>0.6</v>
      </c>
      <c r="E36" s="1" t="s">
        <v>120</v>
      </c>
      <c r="F36" s="1">
        <v>3257.0349999999999</v>
      </c>
      <c r="G36" s="1">
        <v>0.47599999999999998</v>
      </c>
      <c r="H36" s="1">
        <v>12.715999999999999</v>
      </c>
      <c r="I36" s="1">
        <v>585.92100000000005</v>
      </c>
      <c r="J36" s="1">
        <v>1.7070000000000001</v>
      </c>
      <c r="K36" s="1">
        <v>33.033000000000001</v>
      </c>
      <c r="L36" s="1">
        <v>4.8899999999999997</v>
      </c>
      <c r="M36" s="1">
        <v>14.659000000000001</v>
      </c>
      <c r="N36" s="1">
        <v>0.2</v>
      </c>
      <c r="O36" s="1">
        <f>6.66089/((F36/B36/1000)/(1000*24.305))</f>
        <v>1.0021293575712564</v>
      </c>
      <c r="P36" s="1"/>
    </row>
    <row r="37" spans="1:16" x14ac:dyDescent="0.2">
      <c r="A37" t="s">
        <v>107</v>
      </c>
      <c r="B37" s="1">
        <f t="shared" ref="B37:B38" si="4">1/496 * 1/100</f>
        <v>2.0161290322580645E-5</v>
      </c>
      <c r="C37" s="1">
        <f t="shared" ref="C37:C38" si="5">19*24</f>
        <v>456</v>
      </c>
      <c r="D37" s="1">
        <v>0.6</v>
      </c>
      <c r="E37" s="1" t="s">
        <v>120</v>
      </c>
      <c r="F37" s="1">
        <v>3411.4830000000002</v>
      </c>
      <c r="G37" s="1">
        <v>0.44600000000000001</v>
      </c>
      <c r="H37" s="1">
        <v>12.571</v>
      </c>
      <c r="I37" s="1">
        <v>576.14800000000002</v>
      </c>
      <c r="J37" s="1">
        <v>1.6759999999999999</v>
      </c>
      <c r="K37" s="1">
        <v>32.790999999999997</v>
      </c>
      <c r="L37" s="1">
        <v>4.9059999999999997</v>
      </c>
      <c r="M37" s="1">
        <v>14.420999999999999</v>
      </c>
      <c r="N37" s="1">
        <v>0.2</v>
      </c>
      <c r="O37" s="1">
        <f>6.66089/((F37/B37/1000)/(1000*24.305))</f>
        <v>0.95675997568714144</v>
      </c>
      <c r="P37" s="1"/>
    </row>
    <row r="38" spans="1:16" x14ac:dyDescent="0.2">
      <c r="A38" t="s">
        <v>108</v>
      </c>
      <c r="B38" s="1">
        <f t="shared" si="4"/>
        <v>2.0161290322580645E-5</v>
      </c>
      <c r="C38" s="1">
        <f t="shared" si="5"/>
        <v>456</v>
      </c>
      <c r="D38" s="1">
        <v>0.6</v>
      </c>
      <c r="E38" s="1" t="s">
        <v>120</v>
      </c>
      <c r="F38" s="1">
        <v>3248.5079999999998</v>
      </c>
      <c r="G38" s="1">
        <v>0.44400000000000001</v>
      </c>
      <c r="H38" s="1">
        <v>12.436</v>
      </c>
      <c r="I38" s="1">
        <v>560.37</v>
      </c>
      <c r="J38" s="1">
        <v>1.66</v>
      </c>
      <c r="K38" s="1">
        <v>31.992000000000001</v>
      </c>
      <c r="L38" s="1">
        <v>4.7619999999999996</v>
      </c>
      <c r="M38" s="1">
        <v>14.372</v>
      </c>
      <c r="N38" s="1">
        <v>0.2</v>
      </c>
      <c r="O38" s="1">
        <f>6.66089/((F38/B38/1000)/(1000*24.305))</f>
        <v>1.0047598442537611</v>
      </c>
      <c r="P38" s="1"/>
    </row>
    <row r="39" spans="1:16" x14ac:dyDescent="0.2"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</row>
    <row r="40" spans="1:16" x14ac:dyDescent="0.2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</row>
    <row r="41" spans="1:16" x14ac:dyDescent="0.2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</row>
    <row r="42" spans="1:16" x14ac:dyDescent="0.2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1:16" x14ac:dyDescent="0.2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</row>
    <row r="44" spans="1:16" x14ac:dyDescent="0.2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</row>
    <row r="45" spans="1:16" x14ac:dyDescent="0.2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</row>
    <row r="46" spans="1:16" x14ac:dyDescent="0.2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</row>
    <row r="47" spans="1:16" x14ac:dyDescent="0.2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</row>
    <row r="48" spans="1:16" x14ac:dyDescent="0.2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2:16" x14ac:dyDescent="0.2">
      <c r="B49" s="1"/>
      <c r="C49" s="1"/>
      <c r="D49" s="6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x14ac:dyDescent="0.2">
      <c r="B50" s="1"/>
      <c r="C50" s="1"/>
      <c r="D50" s="6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2:16" x14ac:dyDescent="0.2">
      <c r="B51" s="1"/>
      <c r="C51" s="1"/>
      <c r="D51" s="6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</row>
    <row r="52" spans="2:16" x14ac:dyDescent="0.2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2:16" x14ac:dyDescent="0.2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</row>
    <row r="54" spans="2:16" x14ac:dyDescent="0.2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C7D7C7-BCB8-3840-8049-E0AC4729E487}">
  <dimension ref="A1:O122"/>
  <sheetViews>
    <sheetView workbookViewId="0">
      <selection activeCell="A2" sqref="A2"/>
    </sheetView>
  </sheetViews>
  <sheetFormatPr baseColWidth="10" defaultRowHeight="16" x14ac:dyDescent="0.2"/>
  <cols>
    <col min="1" max="1" width="23.6640625" customWidth="1"/>
  </cols>
  <sheetData>
    <row r="1" spans="1:15" x14ac:dyDescent="0.2">
      <c r="B1" s="3" t="s">
        <v>31</v>
      </c>
      <c r="C1" s="3" t="s">
        <v>97</v>
      </c>
      <c r="D1" s="3" t="s">
        <v>96</v>
      </c>
      <c r="E1" s="3" t="s">
        <v>98</v>
      </c>
      <c r="F1" s="3" t="s">
        <v>13</v>
      </c>
      <c r="G1" s="3" t="s">
        <v>3</v>
      </c>
      <c r="H1" s="3" t="s">
        <v>16</v>
      </c>
      <c r="I1" s="3" t="s">
        <v>5</v>
      </c>
      <c r="J1" s="3" t="s">
        <v>17</v>
      </c>
      <c r="K1" s="3" t="s">
        <v>18</v>
      </c>
      <c r="L1" s="3" t="s">
        <v>19</v>
      </c>
      <c r="M1" s="3" t="s">
        <v>20</v>
      </c>
      <c r="N1" s="3"/>
      <c r="O1" s="3"/>
    </row>
    <row r="2" spans="1:15" x14ac:dyDescent="0.2">
      <c r="A2" s="5" t="s">
        <v>11</v>
      </c>
      <c r="B2" s="1"/>
      <c r="C2" s="1"/>
      <c r="D2" s="1"/>
      <c r="E2" s="1"/>
      <c r="F2" s="1" t="s">
        <v>12</v>
      </c>
      <c r="G2" s="1" t="s">
        <v>12</v>
      </c>
      <c r="H2" s="1" t="s">
        <v>12</v>
      </c>
      <c r="I2" s="1" t="s">
        <v>12</v>
      </c>
      <c r="J2" s="1" t="s">
        <v>12</v>
      </c>
      <c r="K2" s="1" t="s">
        <v>12</v>
      </c>
      <c r="L2" s="1" t="s">
        <v>12</v>
      </c>
      <c r="M2" s="1" t="s">
        <v>12</v>
      </c>
      <c r="N2" s="1"/>
      <c r="O2" s="1"/>
    </row>
    <row r="3" spans="1:15" x14ac:dyDescent="0.2">
      <c r="A3" t="s">
        <v>123</v>
      </c>
      <c r="B3">
        <f>1/100</f>
        <v>0.01</v>
      </c>
      <c r="C3">
        <v>-1</v>
      </c>
      <c r="D3">
        <v>0.1</v>
      </c>
      <c r="E3" t="s">
        <v>101</v>
      </c>
      <c r="F3">
        <v>7.9000000000000001E-2</v>
      </c>
      <c r="G3">
        <v>9.1999999999999998E-2</v>
      </c>
      <c r="H3">
        <v>3.1E-2</v>
      </c>
      <c r="I3">
        <v>-3.407</v>
      </c>
      <c r="J3">
        <v>9.9000000000000005E-2</v>
      </c>
      <c r="K3">
        <v>-0.105</v>
      </c>
      <c r="L3">
        <v>3.0259999999999998</v>
      </c>
      <c r="M3">
        <v>8.4789999999999992</v>
      </c>
    </row>
    <row r="4" spans="1:15" x14ac:dyDescent="0.2">
      <c r="A4" t="s">
        <v>124</v>
      </c>
      <c r="B4">
        <f t="shared" ref="B4:B8" si="0">1/100</f>
        <v>0.01</v>
      </c>
      <c r="C4">
        <v>-1</v>
      </c>
      <c r="D4">
        <v>0.1</v>
      </c>
      <c r="E4" t="s">
        <v>101</v>
      </c>
      <c r="F4">
        <v>-0.53700000000000003</v>
      </c>
      <c r="G4">
        <v>8.8999999999999996E-2</v>
      </c>
      <c r="H4">
        <v>4.3999999999999997E-2</v>
      </c>
      <c r="I4">
        <v>-3.5830000000000002</v>
      </c>
      <c r="J4">
        <v>7.4999999999999997E-2</v>
      </c>
      <c r="K4">
        <v>-0.13800000000000001</v>
      </c>
      <c r="L4">
        <v>4.3029999999999999</v>
      </c>
      <c r="M4">
        <v>7.7160000000000002</v>
      </c>
    </row>
    <row r="5" spans="1:15" x14ac:dyDescent="0.2">
      <c r="A5" t="s">
        <v>125</v>
      </c>
      <c r="B5">
        <f t="shared" si="0"/>
        <v>0.01</v>
      </c>
      <c r="C5">
        <v>-1</v>
      </c>
      <c r="D5">
        <v>0.1</v>
      </c>
      <c r="E5" t="s">
        <v>101</v>
      </c>
      <c r="F5">
        <v>-2.0710000000000002</v>
      </c>
      <c r="G5">
        <v>7.2999999999999995E-2</v>
      </c>
      <c r="H5">
        <v>1.0999999999999999E-2</v>
      </c>
      <c r="I5">
        <v>-3.544</v>
      </c>
      <c r="J5">
        <v>5.8999999999999997E-2</v>
      </c>
      <c r="K5">
        <v>-0.127</v>
      </c>
      <c r="L5">
        <v>2.1240000000000001</v>
      </c>
      <c r="M5">
        <v>6.26</v>
      </c>
    </row>
    <row r="6" spans="1:15" x14ac:dyDescent="0.2">
      <c r="A6" t="s">
        <v>219</v>
      </c>
      <c r="B6">
        <f t="shared" si="0"/>
        <v>0.01</v>
      </c>
      <c r="C6">
        <v>-1</v>
      </c>
      <c r="D6">
        <v>0.1</v>
      </c>
      <c r="E6" t="s">
        <v>101</v>
      </c>
      <c r="F6">
        <v>-3.4729999999999999</v>
      </c>
      <c r="G6">
        <v>7.2999999999999995E-2</v>
      </c>
      <c r="H6">
        <v>4.0000000000000001E-3</v>
      </c>
      <c r="I6">
        <v>-2.9460000000000002</v>
      </c>
      <c r="J6">
        <v>0.05</v>
      </c>
      <c r="K6">
        <v>-0.105</v>
      </c>
      <c r="L6">
        <v>2.246</v>
      </c>
      <c r="M6">
        <v>6.1879999999999997</v>
      </c>
    </row>
    <row r="7" spans="1:15" x14ac:dyDescent="0.2">
      <c r="A7" t="s">
        <v>220</v>
      </c>
      <c r="B7">
        <f t="shared" si="0"/>
        <v>0.01</v>
      </c>
      <c r="C7">
        <v>-1</v>
      </c>
      <c r="D7">
        <v>0.1</v>
      </c>
      <c r="E7" t="s">
        <v>101</v>
      </c>
      <c r="F7">
        <v>-2.5289999999999999</v>
      </c>
      <c r="G7">
        <v>6.6000000000000003E-2</v>
      </c>
      <c r="H7">
        <v>4.2999999999999997E-2</v>
      </c>
      <c r="I7">
        <v>-2.746</v>
      </c>
      <c r="J7">
        <v>5.0999999999999997E-2</v>
      </c>
      <c r="K7">
        <v>-0.08</v>
      </c>
      <c r="L7">
        <v>2.6520000000000001</v>
      </c>
      <c r="M7">
        <v>7.0069999999999997</v>
      </c>
    </row>
    <row r="8" spans="1:15" x14ac:dyDescent="0.2">
      <c r="A8" t="s">
        <v>221</v>
      </c>
      <c r="B8">
        <f t="shared" si="0"/>
        <v>0.01</v>
      </c>
      <c r="C8">
        <v>-1</v>
      </c>
      <c r="D8">
        <v>0.1</v>
      </c>
      <c r="E8" t="s">
        <v>101</v>
      </c>
      <c r="F8">
        <v>-3.6429999999999998</v>
      </c>
      <c r="G8">
        <v>7.0999999999999994E-2</v>
      </c>
      <c r="H8">
        <v>2.5999999999999999E-2</v>
      </c>
      <c r="I8">
        <v>-2.581</v>
      </c>
      <c r="J8">
        <v>4.7E-2</v>
      </c>
      <c r="K8">
        <v>-0.114</v>
      </c>
      <c r="L8">
        <v>2.1629999999999998</v>
      </c>
      <c r="M8">
        <v>6.319</v>
      </c>
    </row>
    <row r="9" spans="1:15" x14ac:dyDescent="0.2">
      <c r="A9" t="s">
        <v>126</v>
      </c>
      <c r="B9">
        <f>1/100</f>
        <v>0.01</v>
      </c>
      <c r="C9">
        <v>-1</v>
      </c>
      <c r="D9">
        <v>0.1</v>
      </c>
      <c r="E9" t="s">
        <v>101</v>
      </c>
      <c r="F9">
        <v>-2.306</v>
      </c>
      <c r="G9">
        <v>7.0000000000000007E-2</v>
      </c>
      <c r="H9">
        <v>4.8000000000000001E-2</v>
      </c>
      <c r="I9">
        <v>-3.39</v>
      </c>
      <c r="J9">
        <v>5.7000000000000002E-2</v>
      </c>
      <c r="K9">
        <v>-0.11</v>
      </c>
      <c r="L9">
        <v>2.2200000000000002</v>
      </c>
      <c r="M9">
        <v>6.13</v>
      </c>
    </row>
    <row r="10" spans="1:15" x14ac:dyDescent="0.2">
      <c r="A10" t="s">
        <v>127</v>
      </c>
      <c r="B10">
        <f t="shared" ref="B10:B32" si="1">1/100</f>
        <v>0.01</v>
      </c>
      <c r="C10">
        <v>-1</v>
      </c>
      <c r="D10">
        <v>0.1</v>
      </c>
      <c r="E10" t="s">
        <v>101</v>
      </c>
      <c r="F10">
        <v>-2.726</v>
      </c>
      <c r="G10">
        <v>7.0999999999999994E-2</v>
      </c>
      <c r="H10">
        <v>3.6999999999999998E-2</v>
      </c>
      <c r="I10">
        <v>-3.4239999999999999</v>
      </c>
      <c r="J10">
        <v>5.1999999999999998E-2</v>
      </c>
      <c r="K10">
        <v>-0.111</v>
      </c>
      <c r="L10">
        <v>2.2799999999999998</v>
      </c>
      <c r="M10">
        <v>5.6529999999999996</v>
      </c>
    </row>
    <row r="11" spans="1:15" x14ac:dyDescent="0.2">
      <c r="A11" t="s">
        <v>128</v>
      </c>
      <c r="B11">
        <f t="shared" si="1"/>
        <v>0.01</v>
      </c>
      <c r="C11">
        <v>-1</v>
      </c>
      <c r="D11">
        <v>0.1</v>
      </c>
      <c r="E11" t="s">
        <v>101</v>
      </c>
      <c r="F11">
        <v>2.3069999999999999</v>
      </c>
      <c r="G11">
        <v>7.2999999999999995E-2</v>
      </c>
      <c r="H11">
        <v>5.5E-2</v>
      </c>
      <c r="I11">
        <v>-3.3180000000000001</v>
      </c>
      <c r="J11">
        <v>7.8E-2</v>
      </c>
      <c r="K11">
        <v>-7.8E-2</v>
      </c>
      <c r="L11">
        <v>2.8290000000000002</v>
      </c>
      <c r="M11">
        <v>7.0510000000000002</v>
      </c>
    </row>
    <row r="12" spans="1:15" x14ac:dyDescent="0.2">
      <c r="A12" t="s">
        <v>129</v>
      </c>
      <c r="B12">
        <f t="shared" si="1"/>
        <v>0.01</v>
      </c>
      <c r="C12">
        <v>-1</v>
      </c>
      <c r="D12">
        <v>0.1</v>
      </c>
      <c r="E12" t="s">
        <v>101</v>
      </c>
      <c r="F12">
        <v>-9.6050000000000004</v>
      </c>
      <c r="G12">
        <v>0.108</v>
      </c>
      <c r="H12">
        <v>2.4E-2</v>
      </c>
      <c r="I12">
        <v>-3.4329999999999998</v>
      </c>
      <c r="J12">
        <v>-7.0000000000000001E-3</v>
      </c>
      <c r="K12">
        <v>-0.11700000000000001</v>
      </c>
      <c r="L12">
        <v>1.7989999999999999</v>
      </c>
      <c r="M12">
        <v>2.9159999999999999</v>
      </c>
    </row>
    <row r="13" spans="1:15" x14ac:dyDescent="0.2">
      <c r="A13" t="s">
        <v>130</v>
      </c>
      <c r="B13">
        <f t="shared" si="1"/>
        <v>0.01</v>
      </c>
      <c r="C13">
        <v>-1</v>
      </c>
      <c r="D13">
        <v>0.1</v>
      </c>
      <c r="E13" t="s">
        <v>101</v>
      </c>
      <c r="F13">
        <v>-9.1859999999999999</v>
      </c>
      <c r="G13">
        <v>8.8999999999999996E-2</v>
      </c>
      <c r="H13">
        <v>1.0999999999999999E-2</v>
      </c>
      <c r="I13">
        <v>-3.4710000000000001</v>
      </c>
      <c r="J13">
        <v>-7.0000000000000001E-3</v>
      </c>
      <c r="K13">
        <v>-0.13600000000000001</v>
      </c>
      <c r="L13">
        <v>1.772</v>
      </c>
      <c r="M13">
        <v>3.2639999999999998</v>
      </c>
    </row>
    <row r="14" spans="1:15" x14ac:dyDescent="0.2">
      <c r="A14" t="s">
        <v>131</v>
      </c>
      <c r="B14">
        <f t="shared" si="1"/>
        <v>0.01</v>
      </c>
      <c r="C14">
        <v>-1</v>
      </c>
      <c r="D14">
        <v>0.1</v>
      </c>
      <c r="E14" t="s">
        <v>101</v>
      </c>
      <c r="F14">
        <v>-10.051</v>
      </c>
      <c r="G14">
        <v>0.09</v>
      </c>
      <c r="H14">
        <v>1.9E-2</v>
      </c>
      <c r="I14">
        <v>-3.4729999999999999</v>
      </c>
      <c r="J14">
        <v>-0.01</v>
      </c>
      <c r="K14">
        <v>-0.13</v>
      </c>
      <c r="L14">
        <v>1.7769999999999999</v>
      </c>
      <c r="M14">
        <v>3.0059999999999998</v>
      </c>
    </row>
    <row r="15" spans="1:15" x14ac:dyDescent="0.2">
      <c r="A15" t="s">
        <v>132</v>
      </c>
      <c r="B15">
        <f t="shared" si="1"/>
        <v>0.01</v>
      </c>
      <c r="C15">
        <v>-1</v>
      </c>
      <c r="D15">
        <v>0.1</v>
      </c>
      <c r="E15" t="s">
        <v>101</v>
      </c>
      <c r="F15">
        <v>-9.8019999999999996</v>
      </c>
      <c r="G15">
        <v>4.4999999999999998E-2</v>
      </c>
      <c r="H15">
        <v>1E-3</v>
      </c>
      <c r="I15">
        <v>-3.65</v>
      </c>
      <c r="J15">
        <v>-8.9999999999999993E-3</v>
      </c>
      <c r="K15">
        <v>-0.14299999999999999</v>
      </c>
      <c r="L15">
        <v>1.7470000000000001</v>
      </c>
      <c r="M15">
        <v>3.1659999999999999</v>
      </c>
    </row>
    <row r="16" spans="1:15" x14ac:dyDescent="0.2">
      <c r="A16" t="s">
        <v>133</v>
      </c>
      <c r="B16">
        <f t="shared" si="1"/>
        <v>0.01</v>
      </c>
      <c r="C16">
        <v>-1</v>
      </c>
      <c r="D16">
        <v>0.1</v>
      </c>
      <c r="E16" t="s">
        <v>101</v>
      </c>
      <c r="F16">
        <v>-10.143000000000001</v>
      </c>
      <c r="G16">
        <v>4.2999999999999997E-2</v>
      </c>
      <c r="H16">
        <v>-1E-3</v>
      </c>
      <c r="I16">
        <v>-3.6669999999999998</v>
      </c>
      <c r="J16">
        <v>-8.0000000000000002E-3</v>
      </c>
      <c r="K16">
        <v>-0.13</v>
      </c>
      <c r="L16">
        <v>1.7829999999999999</v>
      </c>
      <c r="M16">
        <v>4.2460000000000004</v>
      </c>
    </row>
    <row r="17" spans="1:13" x14ac:dyDescent="0.2">
      <c r="A17" t="s">
        <v>134</v>
      </c>
      <c r="B17">
        <f t="shared" si="1"/>
        <v>0.01</v>
      </c>
      <c r="C17">
        <v>-1</v>
      </c>
      <c r="D17">
        <v>0.1</v>
      </c>
      <c r="E17" t="s">
        <v>101</v>
      </c>
      <c r="F17">
        <v>-9.7230000000000008</v>
      </c>
      <c r="G17">
        <v>0.17699999999999999</v>
      </c>
      <c r="H17">
        <v>5.6000000000000001E-2</v>
      </c>
      <c r="I17">
        <v>-3.0019999999999998</v>
      </c>
      <c r="J17">
        <v>-8.0000000000000002E-3</v>
      </c>
      <c r="K17">
        <v>-7.4999999999999997E-2</v>
      </c>
      <c r="L17">
        <v>1.7729999999999999</v>
      </c>
      <c r="M17">
        <v>3.2309999999999999</v>
      </c>
    </row>
    <row r="18" spans="1:13" x14ac:dyDescent="0.2">
      <c r="A18" t="s">
        <v>135</v>
      </c>
      <c r="B18">
        <f t="shared" si="1"/>
        <v>0.01</v>
      </c>
      <c r="C18">
        <v>0</v>
      </c>
      <c r="D18">
        <v>0.1</v>
      </c>
      <c r="E18" t="s">
        <v>101</v>
      </c>
      <c r="F18">
        <v>14.759</v>
      </c>
      <c r="G18">
        <v>5.8000000000000003E-2</v>
      </c>
      <c r="H18">
        <v>0.11799999999999999</v>
      </c>
      <c r="I18">
        <v>-0.17</v>
      </c>
      <c r="J18">
        <v>7.0000000000000007E-2</v>
      </c>
      <c r="K18">
        <v>0.19500000000000001</v>
      </c>
      <c r="L18">
        <v>2.4580000000000002</v>
      </c>
      <c r="M18">
        <v>6.3419999999999996</v>
      </c>
    </row>
    <row r="19" spans="1:13" x14ac:dyDescent="0.2">
      <c r="A19" t="s">
        <v>136</v>
      </c>
      <c r="B19">
        <f t="shared" si="1"/>
        <v>0.01</v>
      </c>
      <c r="C19">
        <v>0</v>
      </c>
      <c r="D19">
        <v>0.1</v>
      </c>
      <c r="E19" t="s">
        <v>101</v>
      </c>
      <c r="F19">
        <v>369.23399999999998</v>
      </c>
      <c r="G19">
        <v>0.128</v>
      </c>
      <c r="H19">
        <v>2.726</v>
      </c>
      <c r="I19">
        <v>79.760000000000005</v>
      </c>
      <c r="J19">
        <v>0.436</v>
      </c>
      <c r="K19">
        <v>6.4710000000000001</v>
      </c>
      <c r="L19">
        <v>3.5630000000000002</v>
      </c>
      <c r="M19">
        <v>6.6029999999999998</v>
      </c>
    </row>
    <row r="20" spans="1:13" x14ac:dyDescent="0.2">
      <c r="A20" t="s">
        <v>137</v>
      </c>
      <c r="B20">
        <f t="shared" si="1"/>
        <v>0.01</v>
      </c>
      <c r="C20">
        <v>0</v>
      </c>
      <c r="D20">
        <v>0.1</v>
      </c>
      <c r="E20" t="s">
        <v>101</v>
      </c>
      <c r="F20">
        <v>221.13900000000001</v>
      </c>
      <c r="G20">
        <v>9.8000000000000004E-2</v>
      </c>
      <c r="H20">
        <v>1.7509999999999999</v>
      </c>
      <c r="I20">
        <v>48.567</v>
      </c>
      <c r="J20">
        <v>0.31900000000000001</v>
      </c>
      <c r="K20">
        <v>3.996</v>
      </c>
      <c r="L20">
        <v>2.1110000000000002</v>
      </c>
      <c r="M20">
        <v>6.6360000000000001</v>
      </c>
    </row>
    <row r="21" spans="1:13" x14ac:dyDescent="0.2">
      <c r="A21" t="s">
        <v>222</v>
      </c>
      <c r="B21">
        <f t="shared" si="1"/>
        <v>0.01</v>
      </c>
      <c r="C21">
        <v>0</v>
      </c>
      <c r="D21">
        <v>0.1</v>
      </c>
      <c r="E21" t="s">
        <v>101</v>
      </c>
      <c r="F21">
        <v>283.06900000000002</v>
      </c>
      <c r="G21">
        <v>0.124</v>
      </c>
      <c r="H21">
        <v>2.7959999999999998</v>
      </c>
      <c r="I21">
        <v>69.572999999999993</v>
      </c>
      <c r="J21">
        <v>0.42099999999999999</v>
      </c>
      <c r="K21">
        <v>5.2759999999999998</v>
      </c>
      <c r="L21">
        <v>2.7029999999999998</v>
      </c>
      <c r="M21">
        <v>6.8959999999999999</v>
      </c>
    </row>
    <row r="22" spans="1:13" x14ac:dyDescent="0.2">
      <c r="A22" t="s">
        <v>223</v>
      </c>
      <c r="B22">
        <f t="shared" si="1"/>
        <v>0.01</v>
      </c>
      <c r="C22">
        <v>0</v>
      </c>
      <c r="D22">
        <v>0.1</v>
      </c>
      <c r="E22" t="s">
        <v>101</v>
      </c>
      <c r="F22">
        <v>323.16899999999998</v>
      </c>
      <c r="G22">
        <v>0.13100000000000001</v>
      </c>
      <c r="H22">
        <v>3.01</v>
      </c>
      <c r="I22">
        <v>82.245999999999995</v>
      </c>
      <c r="J22">
        <v>0.46700000000000003</v>
      </c>
      <c r="K22">
        <v>6.1180000000000003</v>
      </c>
      <c r="L22">
        <v>3.0529999999999999</v>
      </c>
      <c r="M22">
        <v>7.18</v>
      </c>
    </row>
    <row r="23" spans="1:13" x14ac:dyDescent="0.2">
      <c r="A23" t="s">
        <v>224</v>
      </c>
      <c r="B23">
        <f t="shared" si="1"/>
        <v>0.01</v>
      </c>
      <c r="C23">
        <v>0</v>
      </c>
      <c r="D23">
        <v>0.1</v>
      </c>
      <c r="E23" t="s">
        <v>101</v>
      </c>
      <c r="F23">
        <v>422.25900000000001</v>
      </c>
      <c r="G23">
        <v>0.156</v>
      </c>
      <c r="H23">
        <v>4.1040000000000001</v>
      </c>
      <c r="I23">
        <v>109.01600000000001</v>
      </c>
      <c r="J23">
        <v>0.60499999999999998</v>
      </c>
      <c r="K23">
        <v>8.0820000000000007</v>
      </c>
      <c r="L23">
        <v>2.54</v>
      </c>
      <c r="M23">
        <v>6.2110000000000003</v>
      </c>
    </row>
    <row r="24" spans="1:13" x14ac:dyDescent="0.2">
      <c r="A24" t="s">
        <v>138</v>
      </c>
      <c r="B24">
        <f t="shared" si="1"/>
        <v>0.01</v>
      </c>
      <c r="C24">
        <v>0</v>
      </c>
      <c r="D24">
        <v>0.1</v>
      </c>
      <c r="E24" t="s">
        <v>101</v>
      </c>
      <c r="F24">
        <v>356.9</v>
      </c>
      <c r="G24">
        <v>0.14599999999999999</v>
      </c>
      <c r="H24">
        <v>3.4209999999999998</v>
      </c>
      <c r="I24">
        <v>90.465999999999994</v>
      </c>
      <c r="J24">
        <v>0.51600000000000001</v>
      </c>
      <c r="K24">
        <v>6.7549999999999999</v>
      </c>
      <c r="L24">
        <v>2.6269999999999998</v>
      </c>
      <c r="M24">
        <v>6.2830000000000004</v>
      </c>
    </row>
    <row r="25" spans="1:13" x14ac:dyDescent="0.2">
      <c r="A25" t="s">
        <v>139</v>
      </c>
      <c r="B25">
        <f t="shared" si="1"/>
        <v>0.01</v>
      </c>
      <c r="C25">
        <v>0</v>
      </c>
      <c r="D25">
        <v>0.1</v>
      </c>
      <c r="E25" t="s">
        <v>101</v>
      </c>
      <c r="F25">
        <v>309.459</v>
      </c>
      <c r="G25">
        <v>0.115</v>
      </c>
      <c r="H25">
        <v>2.944</v>
      </c>
      <c r="I25">
        <v>77.308000000000007</v>
      </c>
      <c r="J25">
        <v>0.45700000000000002</v>
      </c>
      <c r="K25">
        <v>5.8920000000000003</v>
      </c>
      <c r="L25">
        <v>2.71</v>
      </c>
      <c r="M25">
        <v>6.391</v>
      </c>
    </row>
    <row r="26" spans="1:13" x14ac:dyDescent="0.2">
      <c r="A26" t="s">
        <v>140</v>
      </c>
      <c r="B26">
        <f t="shared" si="1"/>
        <v>0.01</v>
      </c>
      <c r="C26">
        <v>0</v>
      </c>
      <c r="D26">
        <v>0.1</v>
      </c>
      <c r="E26" t="s">
        <v>101</v>
      </c>
      <c r="F26">
        <v>218.80799999999999</v>
      </c>
      <c r="G26">
        <v>0.115</v>
      </c>
      <c r="H26">
        <v>2.0390000000000001</v>
      </c>
      <c r="I26">
        <v>51.68</v>
      </c>
      <c r="J26">
        <v>0.34200000000000003</v>
      </c>
      <c r="K26">
        <v>4.1909999999999998</v>
      </c>
      <c r="L26">
        <v>2.85</v>
      </c>
      <c r="M26">
        <v>6.9749999999999996</v>
      </c>
    </row>
    <row r="27" spans="1:13" x14ac:dyDescent="0.2">
      <c r="A27" t="s">
        <v>141</v>
      </c>
      <c r="B27">
        <f t="shared" si="1"/>
        <v>0.01</v>
      </c>
      <c r="C27">
        <v>0</v>
      </c>
      <c r="D27">
        <v>0.1</v>
      </c>
      <c r="E27" t="s">
        <v>101</v>
      </c>
      <c r="F27">
        <v>170.673</v>
      </c>
      <c r="G27">
        <v>0.10100000000000001</v>
      </c>
      <c r="H27">
        <v>1.333</v>
      </c>
      <c r="I27">
        <v>41.673000000000002</v>
      </c>
      <c r="J27">
        <v>0.17799999999999999</v>
      </c>
      <c r="K27">
        <v>2.6480000000000001</v>
      </c>
      <c r="L27">
        <v>2.9510000000000001</v>
      </c>
      <c r="M27">
        <v>3.7029999999999998</v>
      </c>
    </row>
    <row r="28" spans="1:13" x14ac:dyDescent="0.2">
      <c r="A28" t="s">
        <v>142</v>
      </c>
      <c r="B28">
        <f t="shared" si="1"/>
        <v>0.01</v>
      </c>
      <c r="C28">
        <v>0</v>
      </c>
      <c r="D28">
        <v>0.1</v>
      </c>
      <c r="E28" t="s">
        <v>101</v>
      </c>
      <c r="F28">
        <v>186.99100000000001</v>
      </c>
      <c r="G28">
        <v>0.10299999999999999</v>
      </c>
      <c r="H28">
        <v>1.331</v>
      </c>
      <c r="I28">
        <v>44.93</v>
      </c>
      <c r="J28">
        <v>0.20399999999999999</v>
      </c>
      <c r="K28">
        <v>2.883</v>
      </c>
      <c r="L28">
        <v>2.5230000000000001</v>
      </c>
      <c r="M28">
        <v>3.5609999999999999</v>
      </c>
    </row>
    <row r="29" spans="1:13" x14ac:dyDescent="0.2">
      <c r="A29" t="s">
        <v>143</v>
      </c>
      <c r="B29">
        <f t="shared" si="1"/>
        <v>0.01</v>
      </c>
      <c r="C29">
        <v>0</v>
      </c>
      <c r="D29">
        <v>0.1</v>
      </c>
      <c r="E29" t="s">
        <v>101</v>
      </c>
      <c r="F29">
        <v>191.08099999999999</v>
      </c>
      <c r="G29">
        <v>0.104</v>
      </c>
      <c r="H29">
        <v>1.46</v>
      </c>
      <c r="I29">
        <v>46.768999999999998</v>
      </c>
      <c r="J29">
        <v>0.20899999999999999</v>
      </c>
      <c r="K29">
        <v>2.976</v>
      </c>
      <c r="L29">
        <v>2.4470000000000001</v>
      </c>
      <c r="M29">
        <v>3.508</v>
      </c>
    </row>
    <row r="30" spans="1:13" x14ac:dyDescent="0.2">
      <c r="A30" t="s">
        <v>144</v>
      </c>
      <c r="B30">
        <f t="shared" si="1"/>
        <v>0.01</v>
      </c>
      <c r="C30">
        <v>0</v>
      </c>
      <c r="D30">
        <v>0.1</v>
      </c>
      <c r="E30" t="s">
        <v>101</v>
      </c>
      <c r="F30">
        <v>3.6429999999999998</v>
      </c>
      <c r="G30">
        <v>4.4999999999999998E-2</v>
      </c>
      <c r="H30">
        <v>-4.0000000000000001E-3</v>
      </c>
      <c r="I30">
        <v>-3.6880000000000002</v>
      </c>
      <c r="J30">
        <v>-8.9999999999999993E-3</v>
      </c>
      <c r="K30">
        <v>-0.13500000000000001</v>
      </c>
      <c r="L30">
        <v>1.7809999999999999</v>
      </c>
      <c r="M30">
        <v>3.105</v>
      </c>
    </row>
    <row r="31" spans="1:13" x14ac:dyDescent="0.2">
      <c r="A31" t="s">
        <v>145</v>
      </c>
      <c r="B31">
        <f t="shared" si="1"/>
        <v>0.01</v>
      </c>
      <c r="C31">
        <v>0</v>
      </c>
      <c r="D31">
        <v>0.1</v>
      </c>
      <c r="E31" t="s">
        <v>101</v>
      </c>
      <c r="F31">
        <v>4.2990000000000004</v>
      </c>
      <c r="G31">
        <v>6.4000000000000001E-2</v>
      </c>
      <c r="H31">
        <v>0.01</v>
      </c>
      <c r="I31">
        <v>-3.6579999999999999</v>
      </c>
      <c r="J31">
        <v>-0.01</v>
      </c>
      <c r="K31">
        <v>-0.129</v>
      </c>
      <c r="L31">
        <v>1.772</v>
      </c>
      <c r="M31">
        <v>3.2240000000000002</v>
      </c>
    </row>
    <row r="32" spans="1:13" x14ac:dyDescent="0.2">
      <c r="A32" t="s">
        <v>146</v>
      </c>
      <c r="B32">
        <f t="shared" si="1"/>
        <v>0.01</v>
      </c>
      <c r="C32">
        <v>0</v>
      </c>
      <c r="D32">
        <v>0.1</v>
      </c>
      <c r="E32" t="s">
        <v>101</v>
      </c>
      <c r="F32">
        <v>2.3719999999999999</v>
      </c>
      <c r="G32">
        <v>4.2000000000000003E-2</v>
      </c>
      <c r="H32">
        <v>-2.3E-2</v>
      </c>
      <c r="I32">
        <v>-3.6429999999999998</v>
      </c>
      <c r="J32">
        <v>-8.9999999999999993E-3</v>
      </c>
      <c r="K32">
        <v>-0.124</v>
      </c>
      <c r="L32">
        <v>1.7390000000000001</v>
      </c>
      <c r="M32">
        <v>3.1509999999999998</v>
      </c>
    </row>
    <row r="33" spans="1:13" x14ac:dyDescent="0.2">
      <c r="A33" t="s">
        <v>147</v>
      </c>
      <c r="B33">
        <f>1/1000</f>
        <v>1E-3</v>
      </c>
      <c r="C33">
        <v>1</v>
      </c>
      <c r="D33">
        <v>0.1</v>
      </c>
      <c r="E33" t="s">
        <v>101</v>
      </c>
      <c r="F33">
        <v>171.64699999999999</v>
      </c>
      <c r="G33">
        <v>8.5999999999999993E-2</v>
      </c>
      <c r="H33">
        <v>1.2410000000000001</v>
      </c>
      <c r="I33">
        <v>40.506999999999998</v>
      </c>
      <c r="J33">
        <v>0.16600000000000001</v>
      </c>
      <c r="K33">
        <v>3.1139999999999999</v>
      </c>
      <c r="L33">
        <v>1.93</v>
      </c>
      <c r="M33">
        <v>3.6970000000000001</v>
      </c>
    </row>
    <row r="34" spans="1:13" x14ac:dyDescent="0.2">
      <c r="A34" t="s">
        <v>148</v>
      </c>
      <c r="B34">
        <f t="shared" ref="B34:B44" si="2">1/1000</f>
        <v>1E-3</v>
      </c>
      <c r="C34">
        <v>1</v>
      </c>
      <c r="D34">
        <v>0.1</v>
      </c>
      <c r="E34" t="s">
        <v>101</v>
      </c>
      <c r="F34">
        <v>158.869</v>
      </c>
      <c r="G34">
        <v>7.8E-2</v>
      </c>
      <c r="H34">
        <v>1.0940000000000001</v>
      </c>
      <c r="I34">
        <v>35.295000000000002</v>
      </c>
      <c r="J34">
        <v>0.154</v>
      </c>
      <c r="K34">
        <v>2.7789999999999999</v>
      </c>
      <c r="L34">
        <v>1.9930000000000001</v>
      </c>
      <c r="M34">
        <v>3.8140000000000001</v>
      </c>
    </row>
    <row r="35" spans="1:13" x14ac:dyDescent="0.2">
      <c r="A35" t="s">
        <v>149</v>
      </c>
      <c r="B35">
        <f t="shared" si="2"/>
        <v>1E-3</v>
      </c>
      <c r="C35">
        <v>1</v>
      </c>
      <c r="D35">
        <v>0.1</v>
      </c>
      <c r="E35" t="s">
        <v>101</v>
      </c>
      <c r="F35">
        <v>171.239</v>
      </c>
      <c r="G35">
        <v>7.8E-2</v>
      </c>
      <c r="H35">
        <v>1.2370000000000001</v>
      </c>
      <c r="I35">
        <v>41.378999999999998</v>
      </c>
      <c r="J35">
        <v>0.17199999999999999</v>
      </c>
      <c r="K35">
        <v>3.133</v>
      </c>
      <c r="L35">
        <v>1.871</v>
      </c>
      <c r="M35">
        <v>3.5859999999999999</v>
      </c>
    </row>
    <row r="36" spans="1:13" x14ac:dyDescent="0.2">
      <c r="A36" t="s">
        <v>225</v>
      </c>
      <c r="B36">
        <f t="shared" si="2"/>
        <v>1E-3</v>
      </c>
      <c r="C36">
        <v>1</v>
      </c>
      <c r="D36">
        <v>0.1</v>
      </c>
      <c r="E36" t="s">
        <v>101</v>
      </c>
      <c r="F36">
        <v>204.22</v>
      </c>
      <c r="G36">
        <v>8.8999999999999996E-2</v>
      </c>
      <c r="H36">
        <v>1.41</v>
      </c>
      <c r="I36">
        <v>49.273000000000003</v>
      </c>
      <c r="J36">
        <v>0.22600000000000001</v>
      </c>
      <c r="K36">
        <v>3.4470000000000001</v>
      </c>
      <c r="L36">
        <v>2.044</v>
      </c>
      <c r="M36">
        <v>3.8210000000000002</v>
      </c>
    </row>
    <row r="37" spans="1:13" x14ac:dyDescent="0.2">
      <c r="A37" t="s">
        <v>226</v>
      </c>
      <c r="B37">
        <f t="shared" si="2"/>
        <v>1E-3</v>
      </c>
      <c r="C37">
        <v>1</v>
      </c>
      <c r="D37">
        <v>0.1</v>
      </c>
      <c r="E37" t="s">
        <v>101</v>
      </c>
      <c r="F37">
        <v>195.71</v>
      </c>
      <c r="G37">
        <v>8.8999999999999996E-2</v>
      </c>
      <c r="H37">
        <v>1.1950000000000001</v>
      </c>
      <c r="I37">
        <v>46.344999999999999</v>
      </c>
      <c r="J37">
        <v>0.184</v>
      </c>
      <c r="K37">
        <v>3.3119999999999998</v>
      </c>
      <c r="L37">
        <v>1.978</v>
      </c>
      <c r="M37">
        <v>3.6789999999999998</v>
      </c>
    </row>
    <row r="38" spans="1:13" x14ac:dyDescent="0.2">
      <c r="A38" t="s">
        <v>227</v>
      </c>
      <c r="B38">
        <f t="shared" si="2"/>
        <v>1E-3</v>
      </c>
      <c r="C38">
        <v>1</v>
      </c>
      <c r="D38">
        <v>0.1</v>
      </c>
      <c r="E38" t="s">
        <v>101</v>
      </c>
      <c r="F38">
        <v>204.89099999999999</v>
      </c>
      <c r="G38">
        <v>0.105</v>
      </c>
      <c r="H38">
        <v>1.52</v>
      </c>
      <c r="I38">
        <v>48.393999999999998</v>
      </c>
      <c r="J38">
        <v>0.193</v>
      </c>
      <c r="K38">
        <v>3.4319999999999999</v>
      </c>
      <c r="L38">
        <v>1.9810000000000001</v>
      </c>
      <c r="M38">
        <v>3.6040000000000001</v>
      </c>
    </row>
    <row r="39" spans="1:13" x14ac:dyDescent="0.2">
      <c r="A39" t="s">
        <v>150</v>
      </c>
      <c r="B39">
        <f t="shared" si="2"/>
        <v>1E-3</v>
      </c>
      <c r="C39">
        <v>1</v>
      </c>
      <c r="D39">
        <v>0.1</v>
      </c>
      <c r="E39" t="s">
        <v>101</v>
      </c>
      <c r="F39">
        <v>177.142</v>
      </c>
      <c r="G39">
        <v>7.9000000000000001E-2</v>
      </c>
      <c r="H39">
        <v>1.2609999999999999</v>
      </c>
      <c r="I39">
        <v>42.231000000000002</v>
      </c>
      <c r="J39">
        <v>0.18</v>
      </c>
      <c r="K39">
        <v>3.13</v>
      </c>
      <c r="L39">
        <v>1.9590000000000001</v>
      </c>
      <c r="M39">
        <v>3.5539999999999998</v>
      </c>
    </row>
    <row r="40" spans="1:13" x14ac:dyDescent="0.2">
      <c r="A40" t="s">
        <v>151</v>
      </c>
      <c r="B40">
        <f t="shared" si="2"/>
        <v>1E-3</v>
      </c>
      <c r="C40">
        <v>1</v>
      </c>
      <c r="D40">
        <v>0.1</v>
      </c>
      <c r="E40" t="s">
        <v>101</v>
      </c>
      <c r="F40">
        <v>171.58199999999999</v>
      </c>
      <c r="G40">
        <v>7.6999999999999999E-2</v>
      </c>
      <c r="H40">
        <v>1.204</v>
      </c>
      <c r="I40">
        <v>39.829000000000001</v>
      </c>
      <c r="J40">
        <v>0.16900000000000001</v>
      </c>
      <c r="K40">
        <v>3.073</v>
      </c>
      <c r="L40">
        <v>1.8740000000000001</v>
      </c>
      <c r="M40">
        <v>3.8460000000000001</v>
      </c>
    </row>
    <row r="41" spans="1:13" x14ac:dyDescent="0.2">
      <c r="A41" t="s">
        <v>152</v>
      </c>
      <c r="B41">
        <f t="shared" si="2"/>
        <v>1E-3</v>
      </c>
      <c r="C41">
        <v>1</v>
      </c>
      <c r="D41">
        <v>0.1</v>
      </c>
      <c r="E41" t="s">
        <v>101</v>
      </c>
      <c r="F41">
        <v>166.25700000000001</v>
      </c>
      <c r="G41">
        <v>7.6999999999999999E-2</v>
      </c>
      <c r="H41">
        <v>1.1850000000000001</v>
      </c>
      <c r="I41">
        <v>39.127000000000002</v>
      </c>
      <c r="J41">
        <v>0.56499999999999995</v>
      </c>
      <c r="K41">
        <v>2.98</v>
      </c>
      <c r="L41">
        <v>2.0190000000000001</v>
      </c>
      <c r="M41">
        <v>3.54</v>
      </c>
    </row>
    <row r="42" spans="1:13" x14ac:dyDescent="0.2">
      <c r="A42" t="s">
        <v>153</v>
      </c>
      <c r="B42">
        <f t="shared" si="2"/>
        <v>1E-3</v>
      </c>
      <c r="C42">
        <v>1</v>
      </c>
      <c r="D42">
        <v>0.1</v>
      </c>
      <c r="E42" t="s">
        <v>101</v>
      </c>
      <c r="F42">
        <v>130.19800000000001</v>
      </c>
      <c r="G42">
        <v>7.0999999999999994E-2</v>
      </c>
      <c r="H42">
        <v>1.361</v>
      </c>
      <c r="I42">
        <v>32.874000000000002</v>
      </c>
      <c r="J42">
        <v>0.182</v>
      </c>
      <c r="K42">
        <v>2.4500000000000002</v>
      </c>
      <c r="L42">
        <v>2.0019999999999998</v>
      </c>
      <c r="M42">
        <v>3.3610000000000002</v>
      </c>
    </row>
    <row r="43" spans="1:13" x14ac:dyDescent="0.2">
      <c r="A43" t="s">
        <v>154</v>
      </c>
      <c r="B43">
        <f t="shared" si="2"/>
        <v>1E-3</v>
      </c>
      <c r="C43">
        <v>1</v>
      </c>
      <c r="D43">
        <v>0.1</v>
      </c>
      <c r="E43" t="s">
        <v>101</v>
      </c>
      <c r="F43">
        <v>127.453</v>
      </c>
      <c r="G43">
        <v>6.7000000000000004E-2</v>
      </c>
      <c r="H43">
        <v>1.33</v>
      </c>
      <c r="I43">
        <v>31.751999999999999</v>
      </c>
      <c r="J43">
        <v>0.17299999999999999</v>
      </c>
      <c r="K43">
        <v>2.375</v>
      </c>
      <c r="L43">
        <v>1.948</v>
      </c>
      <c r="M43">
        <v>3.3239999999999998</v>
      </c>
    </row>
    <row r="44" spans="1:13" x14ac:dyDescent="0.2">
      <c r="A44" t="s">
        <v>155</v>
      </c>
      <c r="B44">
        <f t="shared" si="2"/>
        <v>1E-3</v>
      </c>
      <c r="C44">
        <v>1</v>
      </c>
      <c r="D44">
        <v>0.1</v>
      </c>
      <c r="E44" t="s">
        <v>101</v>
      </c>
      <c r="F44">
        <v>132.74799999999999</v>
      </c>
      <c r="G44">
        <v>7.0999999999999994E-2</v>
      </c>
      <c r="H44">
        <v>1.329</v>
      </c>
      <c r="I44">
        <v>32.831000000000003</v>
      </c>
      <c r="J44">
        <v>0.185</v>
      </c>
      <c r="K44">
        <v>2.4550000000000001</v>
      </c>
      <c r="L44">
        <v>1.94</v>
      </c>
      <c r="M44">
        <v>3.5009999999999999</v>
      </c>
    </row>
    <row r="45" spans="1:13" x14ac:dyDescent="0.2">
      <c r="A45" t="s">
        <v>156</v>
      </c>
      <c r="B45">
        <f t="shared" ref="B45:B47" si="3">1/100</f>
        <v>0.01</v>
      </c>
      <c r="C45">
        <v>1</v>
      </c>
      <c r="D45">
        <v>0.1</v>
      </c>
      <c r="E45" t="s">
        <v>101</v>
      </c>
      <c r="F45">
        <v>78.924000000000007</v>
      </c>
      <c r="G45">
        <v>4.1000000000000002E-2</v>
      </c>
      <c r="H45">
        <v>-2.3E-2</v>
      </c>
      <c r="I45">
        <v>-3.6669999999999998</v>
      </c>
      <c r="J45">
        <v>-1.2999999999999999E-2</v>
      </c>
      <c r="K45">
        <v>-0.121</v>
      </c>
      <c r="L45">
        <v>1.7490000000000001</v>
      </c>
      <c r="M45">
        <v>3.1850000000000001</v>
      </c>
    </row>
    <row r="46" spans="1:13" x14ac:dyDescent="0.2">
      <c r="A46" t="s">
        <v>157</v>
      </c>
      <c r="B46">
        <f t="shared" si="3"/>
        <v>0.01</v>
      </c>
      <c r="C46">
        <v>1</v>
      </c>
      <c r="D46">
        <v>0.1</v>
      </c>
      <c r="E46" t="s">
        <v>101</v>
      </c>
      <c r="F46">
        <v>90.173000000000002</v>
      </c>
      <c r="G46">
        <v>4.4999999999999998E-2</v>
      </c>
      <c r="H46">
        <v>8.0000000000000002E-3</v>
      </c>
      <c r="I46">
        <v>-3.66</v>
      </c>
      <c r="J46">
        <v>-1.2E-2</v>
      </c>
      <c r="K46">
        <v>-0.13600000000000001</v>
      </c>
      <c r="L46">
        <v>1.7150000000000001</v>
      </c>
      <c r="M46">
        <v>3.4660000000000002</v>
      </c>
    </row>
    <row r="47" spans="1:13" x14ac:dyDescent="0.2">
      <c r="A47" t="s">
        <v>158</v>
      </c>
      <c r="B47">
        <f t="shared" si="3"/>
        <v>0.01</v>
      </c>
      <c r="C47">
        <v>1</v>
      </c>
      <c r="D47">
        <v>0.1</v>
      </c>
      <c r="E47" t="s">
        <v>101</v>
      </c>
      <c r="F47">
        <v>130.92099999999999</v>
      </c>
      <c r="G47">
        <v>4.2999999999999997E-2</v>
      </c>
      <c r="H47">
        <v>1.7000000000000001E-2</v>
      </c>
      <c r="I47">
        <v>-3.65</v>
      </c>
      <c r="J47">
        <v>-8.0000000000000002E-3</v>
      </c>
      <c r="K47">
        <v>-0.109</v>
      </c>
      <c r="L47">
        <v>1.7130000000000001</v>
      </c>
      <c r="M47">
        <v>3.089</v>
      </c>
    </row>
    <row r="48" spans="1:13" x14ac:dyDescent="0.2">
      <c r="A48" t="s">
        <v>159</v>
      </c>
      <c r="B48">
        <f>1/1000</f>
        <v>1E-3</v>
      </c>
      <c r="C48">
        <v>2</v>
      </c>
      <c r="D48">
        <v>0.1</v>
      </c>
      <c r="E48" t="s">
        <v>101</v>
      </c>
      <c r="F48">
        <v>240.01</v>
      </c>
      <c r="G48">
        <v>9.0999999999999998E-2</v>
      </c>
      <c r="H48">
        <v>1.5589999999999999</v>
      </c>
      <c r="I48">
        <v>56.966000000000001</v>
      </c>
      <c r="J48">
        <v>0.215</v>
      </c>
      <c r="K48">
        <v>3.9550000000000001</v>
      </c>
      <c r="L48">
        <v>1.9730000000000001</v>
      </c>
      <c r="M48">
        <v>3.8039999999999998</v>
      </c>
    </row>
    <row r="49" spans="1:13" x14ac:dyDescent="0.2">
      <c r="A49" t="s">
        <v>160</v>
      </c>
      <c r="B49">
        <f t="shared" ref="B49:B59" si="4">1/1000</f>
        <v>1E-3</v>
      </c>
      <c r="C49">
        <v>2</v>
      </c>
      <c r="D49">
        <v>0.1</v>
      </c>
      <c r="E49" t="s">
        <v>101</v>
      </c>
      <c r="F49">
        <v>256.86099999999999</v>
      </c>
      <c r="G49">
        <v>9.2999999999999999E-2</v>
      </c>
      <c r="H49">
        <v>1.6659999999999999</v>
      </c>
      <c r="I49">
        <v>59.097000000000001</v>
      </c>
      <c r="J49">
        <v>0.221</v>
      </c>
      <c r="K49">
        <v>4.0970000000000004</v>
      </c>
      <c r="L49">
        <v>2.0840000000000001</v>
      </c>
      <c r="M49">
        <v>3.7719999999999998</v>
      </c>
    </row>
    <row r="50" spans="1:13" x14ac:dyDescent="0.2">
      <c r="A50" t="s">
        <v>161</v>
      </c>
      <c r="B50">
        <f t="shared" si="4"/>
        <v>1E-3</v>
      </c>
      <c r="C50">
        <v>2</v>
      </c>
      <c r="D50">
        <v>0.1</v>
      </c>
      <c r="E50" t="s">
        <v>101</v>
      </c>
      <c r="F50">
        <v>265.05099999999999</v>
      </c>
      <c r="G50">
        <v>0.151</v>
      </c>
      <c r="H50">
        <v>1.649</v>
      </c>
      <c r="I50">
        <v>60.063000000000002</v>
      </c>
      <c r="J50">
        <v>0.222</v>
      </c>
      <c r="K50">
        <v>4.1669999999999998</v>
      </c>
      <c r="L50">
        <v>1.863</v>
      </c>
      <c r="M50">
        <v>3.6859999999999999</v>
      </c>
    </row>
    <row r="51" spans="1:13" x14ac:dyDescent="0.2">
      <c r="A51" t="s">
        <v>228</v>
      </c>
      <c r="B51">
        <f t="shared" si="4"/>
        <v>1E-3</v>
      </c>
      <c r="C51">
        <v>2</v>
      </c>
      <c r="D51">
        <v>0.1</v>
      </c>
      <c r="E51" t="s">
        <v>101</v>
      </c>
      <c r="F51">
        <v>310.01400000000001</v>
      </c>
      <c r="G51">
        <v>0.09</v>
      </c>
      <c r="H51">
        <v>1.8959999999999999</v>
      </c>
      <c r="I51">
        <v>70.790999999999997</v>
      </c>
      <c r="J51">
        <v>0.26800000000000002</v>
      </c>
      <c r="K51">
        <v>4.7009999999999996</v>
      </c>
      <c r="L51">
        <v>2</v>
      </c>
      <c r="M51">
        <v>3.8380000000000001</v>
      </c>
    </row>
    <row r="52" spans="1:13" x14ac:dyDescent="0.2">
      <c r="A52" t="s">
        <v>229</v>
      </c>
      <c r="B52">
        <f t="shared" si="4"/>
        <v>1E-3</v>
      </c>
      <c r="C52">
        <v>2</v>
      </c>
      <c r="D52">
        <v>0.1</v>
      </c>
      <c r="E52" t="s">
        <v>101</v>
      </c>
      <c r="F52">
        <v>309.63200000000001</v>
      </c>
      <c r="G52">
        <v>8.7999999999999995E-2</v>
      </c>
      <c r="H52">
        <v>1.901</v>
      </c>
      <c r="I52">
        <v>72.305999999999997</v>
      </c>
      <c r="J52">
        <v>0.26</v>
      </c>
      <c r="K52">
        <v>4.726</v>
      </c>
      <c r="L52">
        <v>2.0339999999999998</v>
      </c>
      <c r="M52">
        <v>3.9830000000000001</v>
      </c>
    </row>
    <row r="53" spans="1:13" x14ac:dyDescent="0.2">
      <c r="A53" t="s">
        <v>230</v>
      </c>
      <c r="B53">
        <f t="shared" si="4"/>
        <v>1E-3</v>
      </c>
      <c r="C53">
        <v>2</v>
      </c>
      <c r="D53">
        <v>0.1</v>
      </c>
      <c r="E53" t="s">
        <v>101</v>
      </c>
      <c r="F53">
        <v>326.58499999999998</v>
      </c>
      <c r="G53">
        <v>8.6999999999999994E-2</v>
      </c>
      <c r="H53">
        <v>1.988</v>
      </c>
      <c r="I53">
        <v>74.462999999999994</v>
      </c>
      <c r="J53">
        <v>0.27700000000000002</v>
      </c>
      <c r="K53">
        <v>4.9870000000000001</v>
      </c>
      <c r="L53">
        <v>1.9259999999999999</v>
      </c>
      <c r="M53">
        <v>4.09</v>
      </c>
    </row>
    <row r="54" spans="1:13" x14ac:dyDescent="0.2">
      <c r="A54" t="s">
        <v>162</v>
      </c>
      <c r="B54">
        <f t="shared" si="4"/>
        <v>1E-3</v>
      </c>
      <c r="C54">
        <v>2</v>
      </c>
      <c r="D54">
        <v>0.1</v>
      </c>
      <c r="E54" t="s">
        <v>101</v>
      </c>
      <c r="F54">
        <v>252.95099999999999</v>
      </c>
      <c r="G54">
        <v>8.8999999999999996E-2</v>
      </c>
      <c r="H54">
        <v>1.643</v>
      </c>
      <c r="I54">
        <v>59.005000000000003</v>
      </c>
      <c r="J54">
        <v>0.224</v>
      </c>
      <c r="K54">
        <v>3.9969999999999999</v>
      </c>
      <c r="L54">
        <v>1.9490000000000001</v>
      </c>
      <c r="M54">
        <v>3.8580000000000001</v>
      </c>
    </row>
    <row r="55" spans="1:13" x14ac:dyDescent="0.2">
      <c r="A55" t="s">
        <v>163</v>
      </c>
      <c r="B55">
        <f t="shared" si="4"/>
        <v>1E-3</v>
      </c>
      <c r="C55">
        <v>2</v>
      </c>
      <c r="D55">
        <v>0.1</v>
      </c>
      <c r="E55" t="s">
        <v>101</v>
      </c>
      <c r="F55">
        <v>-12.318</v>
      </c>
      <c r="G55">
        <v>3.9E-2</v>
      </c>
      <c r="H55">
        <v>5.0000000000000001E-3</v>
      </c>
      <c r="I55">
        <v>-3.617</v>
      </c>
      <c r="J55">
        <v>-1.2E-2</v>
      </c>
      <c r="K55">
        <v>-0.14099999999999999</v>
      </c>
      <c r="L55">
        <v>1.843</v>
      </c>
      <c r="M55">
        <v>3.1819999999999999</v>
      </c>
    </row>
    <row r="56" spans="1:13" x14ac:dyDescent="0.2">
      <c r="A56" t="s">
        <v>164</v>
      </c>
      <c r="B56">
        <f t="shared" si="4"/>
        <v>1E-3</v>
      </c>
      <c r="C56">
        <v>2</v>
      </c>
      <c r="D56">
        <v>0.1</v>
      </c>
      <c r="E56" t="s">
        <v>101</v>
      </c>
      <c r="F56">
        <v>295.66300000000001</v>
      </c>
      <c r="G56">
        <v>0.1</v>
      </c>
      <c r="H56">
        <v>1.841</v>
      </c>
      <c r="I56">
        <v>68.281000000000006</v>
      </c>
      <c r="J56">
        <v>0.26300000000000001</v>
      </c>
      <c r="K56">
        <v>4.7329999999999997</v>
      </c>
      <c r="L56">
        <v>2.028</v>
      </c>
      <c r="M56">
        <v>4.0330000000000004</v>
      </c>
    </row>
    <row r="57" spans="1:13" x14ac:dyDescent="0.2">
      <c r="A57" t="s">
        <v>165</v>
      </c>
      <c r="B57">
        <f t="shared" si="4"/>
        <v>1E-3</v>
      </c>
      <c r="C57">
        <v>2</v>
      </c>
      <c r="D57">
        <v>0.1</v>
      </c>
      <c r="E57" t="s">
        <v>101</v>
      </c>
      <c r="F57">
        <v>193.46100000000001</v>
      </c>
      <c r="G57">
        <v>0.10199999999999999</v>
      </c>
      <c r="H57">
        <v>1.7030000000000001</v>
      </c>
      <c r="I57">
        <v>45.646000000000001</v>
      </c>
      <c r="J57">
        <v>0.215</v>
      </c>
      <c r="K57">
        <v>3.3610000000000002</v>
      </c>
      <c r="L57">
        <v>2.073</v>
      </c>
      <c r="M57">
        <v>3.468</v>
      </c>
    </row>
    <row r="58" spans="1:13" x14ac:dyDescent="0.2">
      <c r="A58" t="s">
        <v>166</v>
      </c>
      <c r="B58">
        <f t="shared" si="4"/>
        <v>1E-3</v>
      </c>
      <c r="C58">
        <v>2</v>
      </c>
      <c r="D58">
        <v>0.1</v>
      </c>
      <c r="E58" t="s">
        <v>101</v>
      </c>
      <c r="F58">
        <v>189.69900000000001</v>
      </c>
      <c r="G58">
        <v>7.9000000000000001E-2</v>
      </c>
      <c r="H58">
        <v>1.7</v>
      </c>
      <c r="I58">
        <v>44.396000000000001</v>
      </c>
      <c r="J58">
        <v>0.26300000000000001</v>
      </c>
      <c r="K58">
        <v>3.1859999999999999</v>
      </c>
      <c r="L58">
        <v>1.93</v>
      </c>
      <c r="M58">
        <v>3.5089999999999999</v>
      </c>
    </row>
    <row r="59" spans="1:13" x14ac:dyDescent="0.2">
      <c r="A59" t="s">
        <v>167</v>
      </c>
      <c r="B59">
        <f t="shared" si="4"/>
        <v>1E-3</v>
      </c>
      <c r="C59">
        <v>2</v>
      </c>
      <c r="D59">
        <v>0.1</v>
      </c>
      <c r="E59" t="s">
        <v>101</v>
      </c>
      <c r="F59">
        <v>201.983</v>
      </c>
      <c r="G59">
        <v>9.0999999999999998E-2</v>
      </c>
      <c r="H59">
        <v>1.7270000000000001</v>
      </c>
      <c r="I59">
        <v>48.869</v>
      </c>
      <c r="J59">
        <v>0.23899999999999999</v>
      </c>
      <c r="K59">
        <v>3.5470000000000002</v>
      </c>
      <c r="L59">
        <v>1.9650000000000001</v>
      </c>
      <c r="M59">
        <v>3.4790000000000001</v>
      </c>
    </row>
    <row r="60" spans="1:13" x14ac:dyDescent="0.2">
      <c r="A60" t="s">
        <v>168</v>
      </c>
      <c r="B60">
        <f t="shared" ref="B60:B62" si="5">1/100</f>
        <v>0.01</v>
      </c>
      <c r="C60">
        <v>2</v>
      </c>
      <c r="D60">
        <v>0.1</v>
      </c>
      <c r="E60" t="s">
        <v>101</v>
      </c>
      <c r="F60">
        <v>131.30199999999999</v>
      </c>
      <c r="G60">
        <v>5.2999999999999999E-2</v>
      </c>
      <c r="H60">
        <v>7.0000000000000001E-3</v>
      </c>
      <c r="I60">
        <v>-3.669</v>
      </c>
      <c r="J60">
        <v>-1.0999999999999999E-2</v>
      </c>
      <c r="K60">
        <v>-0.11700000000000001</v>
      </c>
      <c r="L60">
        <v>1.7290000000000001</v>
      </c>
      <c r="M60">
        <v>3.621</v>
      </c>
    </row>
    <row r="61" spans="1:13" x14ac:dyDescent="0.2">
      <c r="A61" t="s">
        <v>169</v>
      </c>
      <c r="B61">
        <f t="shared" si="5"/>
        <v>0.01</v>
      </c>
      <c r="C61">
        <v>2</v>
      </c>
      <c r="D61">
        <v>0.1</v>
      </c>
      <c r="E61" t="s">
        <v>101</v>
      </c>
      <c r="F61">
        <v>136.93799999999999</v>
      </c>
      <c r="G61">
        <v>0.04</v>
      </c>
      <c r="H61">
        <v>1.2999999999999999E-2</v>
      </c>
      <c r="I61">
        <v>-3.54</v>
      </c>
      <c r="J61">
        <v>-8.9999999999999993E-3</v>
      </c>
      <c r="K61">
        <v>-0.115</v>
      </c>
      <c r="L61">
        <v>1.7589999999999999</v>
      </c>
      <c r="M61">
        <v>3.1829999999999998</v>
      </c>
    </row>
    <row r="62" spans="1:13" x14ac:dyDescent="0.2">
      <c r="A62" t="s">
        <v>170</v>
      </c>
      <c r="B62">
        <f t="shared" si="5"/>
        <v>0.01</v>
      </c>
      <c r="C62">
        <v>2</v>
      </c>
      <c r="D62">
        <v>0.1</v>
      </c>
      <c r="E62" t="s">
        <v>101</v>
      </c>
      <c r="F62">
        <v>205.785</v>
      </c>
      <c r="G62">
        <v>0.05</v>
      </c>
      <c r="H62">
        <v>1.4E-2</v>
      </c>
      <c r="I62">
        <v>-3.645</v>
      </c>
      <c r="J62">
        <v>-1.2999999999999999E-2</v>
      </c>
      <c r="K62">
        <v>-8.1000000000000003E-2</v>
      </c>
      <c r="L62">
        <v>1.7569999999999999</v>
      </c>
      <c r="M62">
        <v>3.2440000000000002</v>
      </c>
    </row>
    <row r="63" spans="1:13" x14ac:dyDescent="0.2">
      <c r="A63" t="s">
        <v>171</v>
      </c>
      <c r="B63">
        <f>1/1000</f>
        <v>1E-3</v>
      </c>
      <c r="C63">
        <v>3</v>
      </c>
      <c r="D63">
        <v>0.1</v>
      </c>
      <c r="E63" t="s">
        <v>101</v>
      </c>
      <c r="F63">
        <v>268.30500000000001</v>
      </c>
      <c r="G63">
        <v>0.14799999999999999</v>
      </c>
      <c r="H63">
        <v>1.5880000000000001</v>
      </c>
      <c r="I63">
        <v>56.848999999999997</v>
      </c>
      <c r="J63">
        <v>0.217</v>
      </c>
      <c r="K63">
        <v>4.0540000000000003</v>
      </c>
      <c r="L63">
        <v>1.8460000000000001</v>
      </c>
      <c r="M63">
        <v>3.7080000000000002</v>
      </c>
    </row>
    <row r="64" spans="1:13" x14ac:dyDescent="0.2">
      <c r="A64" t="s">
        <v>172</v>
      </c>
      <c r="B64">
        <f t="shared" ref="B64:B74" si="6">1/1000</f>
        <v>1E-3</v>
      </c>
      <c r="C64">
        <v>3</v>
      </c>
      <c r="D64">
        <v>0.1</v>
      </c>
      <c r="E64" t="s">
        <v>101</v>
      </c>
      <c r="F64">
        <v>258.48099999999999</v>
      </c>
      <c r="G64">
        <v>0.10100000000000001</v>
      </c>
      <c r="H64">
        <v>1.6539999999999999</v>
      </c>
      <c r="I64">
        <v>58.651000000000003</v>
      </c>
      <c r="J64">
        <v>0.214</v>
      </c>
      <c r="K64">
        <v>4.1719999999999997</v>
      </c>
      <c r="L64">
        <v>2.0099999999999998</v>
      </c>
      <c r="M64">
        <v>3.7450000000000001</v>
      </c>
    </row>
    <row r="65" spans="1:13" x14ac:dyDescent="0.2">
      <c r="A65" t="s">
        <v>173</v>
      </c>
      <c r="B65">
        <f t="shared" si="6"/>
        <v>1E-3</v>
      </c>
      <c r="C65">
        <v>3</v>
      </c>
      <c r="D65">
        <v>0.1</v>
      </c>
      <c r="E65" t="s">
        <v>101</v>
      </c>
      <c r="F65">
        <v>270.24099999999999</v>
      </c>
      <c r="G65">
        <v>8.1000000000000003E-2</v>
      </c>
      <c r="H65">
        <v>1.6140000000000001</v>
      </c>
      <c r="I65">
        <v>61.655999999999999</v>
      </c>
      <c r="J65">
        <v>0.22700000000000001</v>
      </c>
      <c r="K65">
        <v>4.194</v>
      </c>
      <c r="L65">
        <v>1.8540000000000001</v>
      </c>
      <c r="M65">
        <v>3.5819999999999999</v>
      </c>
    </row>
    <row r="66" spans="1:13" x14ac:dyDescent="0.2">
      <c r="A66" t="s">
        <v>231</v>
      </c>
      <c r="B66">
        <f t="shared" si="6"/>
        <v>1E-3</v>
      </c>
      <c r="C66">
        <v>3</v>
      </c>
      <c r="D66">
        <v>0.1</v>
      </c>
      <c r="E66" t="s">
        <v>101</v>
      </c>
      <c r="F66">
        <v>384.58100000000002</v>
      </c>
      <c r="G66">
        <v>0.10199999999999999</v>
      </c>
      <c r="H66">
        <v>2.29</v>
      </c>
      <c r="I66">
        <v>90.206999999999994</v>
      </c>
      <c r="J66">
        <v>0.314</v>
      </c>
      <c r="K66">
        <v>5.8289999999999997</v>
      </c>
      <c r="L66">
        <v>2.024</v>
      </c>
      <c r="M66">
        <v>3.9660000000000002</v>
      </c>
    </row>
    <row r="67" spans="1:13" x14ac:dyDescent="0.2">
      <c r="A67" t="s">
        <v>232</v>
      </c>
      <c r="B67">
        <f t="shared" si="6"/>
        <v>1E-3</v>
      </c>
      <c r="C67">
        <v>3</v>
      </c>
      <c r="D67">
        <v>0.1</v>
      </c>
      <c r="E67" t="s">
        <v>101</v>
      </c>
      <c r="F67">
        <v>337.71100000000001</v>
      </c>
      <c r="G67">
        <v>8.3000000000000004E-2</v>
      </c>
      <c r="H67">
        <v>1.927</v>
      </c>
      <c r="I67">
        <v>76.034000000000006</v>
      </c>
      <c r="J67">
        <v>0.28599999999999998</v>
      </c>
      <c r="K67">
        <v>5.05</v>
      </c>
      <c r="L67">
        <v>1.992</v>
      </c>
      <c r="M67">
        <v>3.9409999999999998</v>
      </c>
    </row>
    <row r="68" spans="1:13" x14ac:dyDescent="0.2">
      <c r="A68" t="s">
        <v>233</v>
      </c>
      <c r="B68">
        <f t="shared" si="6"/>
        <v>1E-3</v>
      </c>
      <c r="C68">
        <v>3</v>
      </c>
      <c r="D68">
        <v>0.1</v>
      </c>
      <c r="E68" t="s">
        <v>101</v>
      </c>
      <c r="F68">
        <v>323.327</v>
      </c>
      <c r="G68">
        <v>8.4000000000000005E-2</v>
      </c>
      <c r="H68">
        <v>1.909</v>
      </c>
      <c r="I68">
        <v>71.495999999999995</v>
      </c>
      <c r="J68">
        <v>0.26700000000000002</v>
      </c>
      <c r="K68">
        <v>4.7519999999999998</v>
      </c>
      <c r="L68">
        <v>1.827</v>
      </c>
      <c r="M68">
        <v>3.9209999999999998</v>
      </c>
    </row>
    <row r="69" spans="1:13" x14ac:dyDescent="0.2">
      <c r="A69" t="s">
        <v>174</v>
      </c>
      <c r="B69">
        <f t="shared" si="6"/>
        <v>1E-3</v>
      </c>
      <c r="C69">
        <v>3</v>
      </c>
      <c r="D69">
        <v>0.1</v>
      </c>
      <c r="E69" t="s">
        <v>101</v>
      </c>
      <c r="F69">
        <v>320.334</v>
      </c>
      <c r="G69">
        <v>9.7000000000000003E-2</v>
      </c>
      <c r="H69">
        <v>2.0310000000000001</v>
      </c>
      <c r="I69">
        <v>73.385000000000005</v>
      </c>
      <c r="J69">
        <v>0.28399999999999997</v>
      </c>
      <c r="K69">
        <v>4.9880000000000004</v>
      </c>
      <c r="L69">
        <v>1.984</v>
      </c>
      <c r="M69">
        <v>3.9340000000000002</v>
      </c>
    </row>
    <row r="70" spans="1:13" x14ac:dyDescent="0.2">
      <c r="A70" t="s">
        <v>175</v>
      </c>
      <c r="B70">
        <f t="shared" si="6"/>
        <v>1E-3</v>
      </c>
      <c r="C70">
        <v>3</v>
      </c>
      <c r="D70">
        <v>0.1</v>
      </c>
      <c r="E70" t="s">
        <v>101</v>
      </c>
      <c r="F70">
        <v>277.339</v>
      </c>
      <c r="G70">
        <v>8.7999999999999995E-2</v>
      </c>
      <c r="H70">
        <v>1.837</v>
      </c>
      <c r="I70">
        <v>63.802999999999997</v>
      </c>
      <c r="J70">
        <v>0.24299999999999999</v>
      </c>
      <c r="K70">
        <v>4.4580000000000002</v>
      </c>
      <c r="L70">
        <v>1.948</v>
      </c>
      <c r="M70">
        <v>3.8170000000000002</v>
      </c>
    </row>
    <row r="71" spans="1:13" x14ac:dyDescent="0.2">
      <c r="A71" t="s">
        <v>176</v>
      </c>
      <c r="B71">
        <f t="shared" si="6"/>
        <v>1E-3</v>
      </c>
      <c r="C71">
        <v>3</v>
      </c>
      <c r="D71">
        <v>0.1</v>
      </c>
      <c r="E71" t="s">
        <v>101</v>
      </c>
      <c r="F71">
        <v>283.31900000000002</v>
      </c>
      <c r="G71">
        <v>9.0999999999999998E-2</v>
      </c>
      <c r="H71">
        <v>1.847</v>
      </c>
      <c r="I71">
        <v>65.257000000000005</v>
      </c>
      <c r="J71">
        <v>0.254</v>
      </c>
      <c r="K71">
        <v>4.5199999999999996</v>
      </c>
      <c r="L71">
        <v>2.0550000000000002</v>
      </c>
      <c r="M71">
        <v>3.8860000000000001</v>
      </c>
    </row>
    <row r="72" spans="1:13" x14ac:dyDescent="0.2">
      <c r="A72" t="s">
        <v>177</v>
      </c>
      <c r="B72">
        <f t="shared" si="6"/>
        <v>1E-3</v>
      </c>
      <c r="C72">
        <v>3</v>
      </c>
      <c r="D72">
        <v>0.1</v>
      </c>
      <c r="E72" t="s">
        <v>101</v>
      </c>
      <c r="F72">
        <v>235.71799999999999</v>
      </c>
      <c r="G72">
        <v>0.09</v>
      </c>
      <c r="H72">
        <v>1.9179999999999999</v>
      </c>
      <c r="I72">
        <v>55.281999999999996</v>
      </c>
      <c r="J72">
        <v>0.27</v>
      </c>
      <c r="K72">
        <v>3.8730000000000002</v>
      </c>
      <c r="L72">
        <v>2.0409999999999999</v>
      </c>
      <c r="M72">
        <v>3.5049999999999999</v>
      </c>
    </row>
    <row r="73" spans="1:13" x14ac:dyDescent="0.2">
      <c r="A73" t="s">
        <v>178</v>
      </c>
      <c r="B73">
        <f t="shared" si="6"/>
        <v>1E-3</v>
      </c>
      <c r="C73">
        <v>3</v>
      </c>
      <c r="D73">
        <v>0.1</v>
      </c>
      <c r="E73" t="s">
        <v>101</v>
      </c>
      <c r="F73">
        <v>221.23</v>
      </c>
      <c r="G73">
        <v>0.09</v>
      </c>
      <c r="H73">
        <v>1.9019999999999999</v>
      </c>
      <c r="I73">
        <v>52.591000000000001</v>
      </c>
      <c r="J73">
        <v>0.25700000000000001</v>
      </c>
      <c r="K73">
        <v>3.7639999999999998</v>
      </c>
      <c r="L73">
        <v>2.0259999999999998</v>
      </c>
      <c r="M73">
        <v>3.5609999999999999</v>
      </c>
    </row>
    <row r="74" spans="1:13" x14ac:dyDescent="0.2">
      <c r="A74" t="s">
        <v>179</v>
      </c>
      <c r="B74">
        <f t="shared" si="6"/>
        <v>1E-3</v>
      </c>
      <c r="C74">
        <v>3</v>
      </c>
      <c r="D74">
        <v>0.1</v>
      </c>
      <c r="E74" t="s">
        <v>101</v>
      </c>
      <c r="F74">
        <v>216.59899999999999</v>
      </c>
      <c r="G74">
        <v>9.0999999999999998E-2</v>
      </c>
      <c r="H74">
        <v>1.87</v>
      </c>
      <c r="I74">
        <v>51.554000000000002</v>
      </c>
      <c r="J74">
        <v>0.25700000000000001</v>
      </c>
      <c r="K74">
        <v>3.6240000000000001</v>
      </c>
      <c r="L74">
        <v>1.921</v>
      </c>
      <c r="M74">
        <v>3.444</v>
      </c>
    </row>
    <row r="75" spans="1:13" x14ac:dyDescent="0.2">
      <c r="A75" t="s">
        <v>180</v>
      </c>
      <c r="B75">
        <f t="shared" ref="B75:B77" si="7">1/100</f>
        <v>0.01</v>
      </c>
      <c r="C75">
        <v>3</v>
      </c>
      <c r="D75">
        <v>0.1</v>
      </c>
      <c r="E75" t="s">
        <v>101</v>
      </c>
      <c r="F75">
        <v>193.97399999999999</v>
      </c>
      <c r="G75">
        <v>0.04</v>
      </c>
      <c r="H75">
        <v>3.0000000000000001E-3</v>
      </c>
      <c r="I75">
        <v>-3.621</v>
      </c>
      <c r="J75">
        <v>-1.0999999999999999E-2</v>
      </c>
      <c r="K75">
        <v>-8.6999999999999994E-2</v>
      </c>
      <c r="L75">
        <v>1.716</v>
      </c>
      <c r="M75">
        <v>3.1640000000000001</v>
      </c>
    </row>
    <row r="76" spans="1:13" x14ac:dyDescent="0.2">
      <c r="A76" t="s">
        <v>181</v>
      </c>
      <c r="B76">
        <f t="shared" si="7"/>
        <v>0.01</v>
      </c>
      <c r="C76">
        <v>3</v>
      </c>
      <c r="D76">
        <v>0.1</v>
      </c>
      <c r="E76" t="s">
        <v>101</v>
      </c>
      <c r="F76">
        <v>177.273</v>
      </c>
      <c r="G76">
        <v>9.1999999999999998E-2</v>
      </c>
      <c r="H76">
        <v>3.7999999999999999E-2</v>
      </c>
      <c r="I76">
        <v>-3.5859999999999999</v>
      </c>
      <c r="J76">
        <v>-6.0000000000000001E-3</v>
      </c>
      <c r="K76">
        <v>-7.8E-2</v>
      </c>
      <c r="L76">
        <v>1.728</v>
      </c>
      <c r="M76">
        <v>3.17</v>
      </c>
    </row>
    <row r="77" spans="1:13" x14ac:dyDescent="0.2">
      <c r="A77" t="s">
        <v>182</v>
      </c>
      <c r="B77">
        <f t="shared" si="7"/>
        <v>0.01</v>
      </c>
      <c r="C77">
        <v>3</v>
      </c>
      <c r="D77">
        <v>0.1</v>
      </c>
      <c r="E77" t="s">
        <v>101</v>
      </c>
      <c r="F77">
        <v>195.86699999999999</v>
      </c>
      <c r="G77">
        <v>3.9E-2</v>
      </c>
      <c r="H77">
        <v>1.4E-2</v>
      </c>
      <c r="I77">
        <v>-3.6680000000000001</v>
      </c>
      <c r="J77">
        <v>-1.2E-2</v>
      </c>
      <c r="K77">
        <v>-9.6000000000000002E-2</v>
      </c>
      <c r="L77">
        <v>1.694</v>
      </c>
      <c r="M77">
        <v>3.097</v>
      </c>
    </row>
    <row r="78" spans="1:13" x14ac:dyDescent="0.2">
      <c r="A78" t="s">
        <v>183</v>
      </c>
      <c r="B78">
        <f>1/1000</f>
        <v>1E-3</v>
      </c>
      <c r="C78">
        <v>4</v>
      </c>
      <c r="D78">
        <v>0.1</v>
      </c>
      <c r="E78" t="s">
        <v>101</v>
      </c>
      <c r="F78">
        <v>303.49099999999999</v>
      </c>
      <c r="G78">
        <v>8.3000000000000004E-2</v>
      </c>
      <c r="H78">
        <v>1.843</v>
      </c>
      <c r="I78">
        <v>69.364999999999995</v>
      </c>
      <c r="J78">
        <v>0.25900000000000001</v>
      </c>
      <c r="K78">
        <v>4.6120000000000001</v>
      </c>
      <c r="L78">
        <v>2.0270000000000001</v>
      </c>
      <c r="M78">
        <v>3.9020000000000001</v>
      </c>
    </row>
    <row r="79" spans="1:13" x14ac:dyDescent="0.2">
      <c r="A79" t="s">
        <v>184</v>
      </c>
      <c r="B79">
        <f t="shared" ref="B79:B89" si="8">1/1000</f>
        <v>1E-3</v>
      </c>
      <c r="C79">
        <v>4</v>
      </c>
      <c r="D79">
        <v>0.1</v>
      </c>
      <c r="E79" t="s">
        <v>101</v>
      </c>
      <c r="F79">
        <v>300.89400000000001</v>
      </c>
      <c r="G79">
        <v>0.105</v>
      </c>
      <c r="H79">
        <v>1.8140000000000001</v>
      </c>
      <c r="I79">
        <v>69.84</v>
      </c>
      <c r="J79">
        <v>0.247</v>
      </c>
      <c r="K79">
        <v>4.641</v>
      </c>
      <c r="L79">
        <v>1.8520000000000001</v>
      </c>
      <c r="M79">
        <v>3.8490000000000002</v>
      </c>
    </row>
    <row r="80" spans="1:13" x14ac:dyDescent="0.2">
      <c r="A80" t="s">
        <v>185</v>
      </c>
      <c r="B80">
        <f t="shared" si="8"/>
        <v>1E-3</v>
      </c>
      <c r="C80">
        <v>4</v>
      </c>
      <c r="D80">
        <v>0.1</v>
      </c>
      <c r="E80" t="s">
        <v>101</v>
      </c>
      <c r="F80">
        <v>292.34399999999999</v>
      </c>
      <c r="G80">
        <v>9.4E-2</v>
      </c>
      <c r="H80">
        <v>1.8180000000000001</v>
      </c>
      <c r="I80">
        <v>68.331999999999994</v>
      </c>
      <c r="J80">
        <v>0.24299999999999999</v>
      </c>
      <c r="K80">
        <v>4.5129999999999999</v>
      </c>
      <c r="L80">
        <v>1.8959999999999999</v>
      </c>
      <c r="M80">
        <v>3.5449999999999999</v>
      </c>
    </row>
    <row r="81" spans="1:13" x14ac:dyDescent="0.2">
      <c r="A81" t="s">
        <v>234</v>
      </c>
      <c r="B81">
        <f t="shared" si="8"/>
        <v>1E-3</v>
      </c>
      <c r="C81">
        <v>4</v>
      </c>
      <c r="D81">
        <v>0.1</v>
      </c>
      <c r="E81" t="s">
        <v>101</v>
      </c>
      <c r="F81">
        <v>385.63499999999999</v>
      </c>
      <c r="G81">
        <v>0.09</v>
      </c>
      <c r="H81">
        <v>2.3090000000000002</v>
      </c>
      <c r="I81">
        <v>89.55</v>
      </c>
      <c r="J81">
        <v>0.30099999999999999</v>
      </c>
      <c r="K81">
        <v>5.7910000000000004</v>
      </c>
      <c r="L81">
        <v>1.962</v>
      </c>
      <c r="M81">
        <v>3.867</v>
      </c>
    </row>
    <row r="82" spans="1:13" x14ac:dyDescent="0.2">
      <c r="A82" t="s">
        <v>235</v>
      </c>
      <c r="B82">
        <f t="shared" si="8"/>
        <v>1E-3</v>
      </c>
      <c r="C82">
        <v>4</v>
      </c>
      <c r="D82">
        <v>0.1</v>
      </c>
      <c r="E82" t="s">
        <v>101</v>
      </c>
      <c r="F82">
        <v>377.16500000000002</v>
      </c>
      <c r="G82">
        <v>9.5000000000000001E-2</v>
      </c>
      <c r="H82">
        <v>2.1579999999999999</v>
      </c>
      <c r="I82">
        <v>85.188999999999993</v>
      </c>
      <c r="J82">
        <v>0.308</v>
      </c>
      <c r="K82">
        <v>5.431</v>
      </c>
      <c r="L82">
        <v>1.9830000000000001</v>
      </c>
      <c r="M82">
        <v>3.879</v>
      </c>
    </row>
    <row r="83" spans="1:13" x14ac:dyDescent="0.2">
      <c r="A83" t="s">
        <v>236</v>
      </c>
      <c r="B83">
        <f t="shared" si="8"/>
        <v>1E-3</v>
      </c>
      <c r="C83">
        <v>4</v>
      </c>
      <c r="D83">
        <v>0.1</v>
      </c>
      <c r="E83" t="s">
        <v>101</v>
      </c>
      <c r="F83">
        <v>366.43599999999998</v>
      </c>
      <c r="G83">
        <v>9.5000000000000001E-2</v>
      </c>
      <c r="H83">
        <v>2.0409999999999999</v>
      </c>
      <c r="I83">
        <v>82.043000000000006</v>
      </c>
      <c r="J83">
        <v>0.29299999999999998</v>
      </c>
      <c r="K83">
        <v>5.3769999999999998</v>
      </c>
      <c r="L83">
        <v>1.883</v>
      </c>
      <c r="M83">
        <v>3.7280000000000002</v>
      </c>
    </row>
    <row r="84" spans="1:13" x14ac:dyDescent="0.2">
      <c r="A84" t="s">
        <v>186</v>
      </c>
      <c r="B84">
        <f t="shared" si="8"/>
        <v>1E-3</v>
      </c>
      <c r="C84">
        <v>4</v>
      </c>
      <c r="D84">
        <v>0.1</v>
      </c>
      <c r="E84" t="s">
        <v>101</v>
      </c>
      <c r="F84">
        <v>315.41800000000001</v>
      </c>
      <c r="G84">
        <v>0.106</v>
      </c>
      <c r="H84">
        <v>1.768</v>
      </c>
      <c r="I84">
        <v>70.748000000000005</v>
      </c>
      <c r="J84">
        <v>0.252</v>
      </c>
      <c r="K84">
        <v>4.7670000000000003</v>
      </c>
      <c r="L84">
        <v>1.8720000000000001</v>
      </c>
      <c r="M84">
        <v>3.7050000000000001</v>
      </c>
    </row>
    <row r="85" spans="1:13" x14ac:dyDescent="0.2">
      <c r="A85" t="s">
        <v>187</v>
      </c>
      <c r="B85">
        <f t="shared" si="8"/>
        <v>1E-3</v>
      </c>
      <c r="C85">
        <v>4</v>
      </c>
      <c r="D85">
        <v>0.1</v>
      </c>
      <c r="E85" t="s">
        <v>101</v>
      </c>
      <c r="F85">
        <v>310.06700000000001</v>
      </c>
      <c r="G85">
        <v>8.5999999999999993E-2</v>
      </c>
      <c r="H85">
        <v>1.8080000000000001</v>
      </c>
      <c r="I85">
        <v>69.774000000000001</v>
      </c>
      <c r="J85">
        <v>0.25600000000000001</v>
      </c>
      <c r="K85">
        <v>4.7039999999999997</v>
      </c>
      <c r="L85">
        <v>1.91</v>
      </c>
      <c r="M85">
        <v>3.7869999999999999</v>
      </c>
    </row>
    <row r="86" spans="1:13" x14ac:dyDescent="0.2">
      <c r="A86" t="s">
        <v>188</v>
      </c>
      <c r="B86">
        <f t="shared" si="8"/>
        <v>1E-3</v>
      </c>
      <c r="C86">
        <v>4</v>
      </c>
      <c r="D86">
        <v>0.1</v>
      </c>
      <c r="E86" t="s">
        <v>101</v>
      </c>
      <c r="F86">
        <v>346.17599999999999</v>
      </c>
      <c r="G86">
        <v>0.104</v>
      </c>
      <c r="H86">
        <v>2.0150000000000001</v>
      </c>
      <c r="I86">
        <v>80.116</v>
      </c>
      <c r="J86">
        <v>0.28199999999999997</v>
      </c>
      <c r="K86">
        <v>5.2729999999999997</v>
      </c>
      <c r="L86">
        <v>2.012</v>
      </c>
      <c r="M86">
        <v>4.0629999999999997</v>
      </c>
    </row>
    <row r="87" spans="1:13" x14ac:dyDescent="0.2">
      <c r="A87" t="s">
        <v>189</v>
      </c>
      <c r="B87">
        <f t="shared" si="8"/>
        <v>1E-3</v>
      </c>
      <c r="C87">
        <v>4</v>
      </c>
      <c r="D87">
        <v>0.1</v>
      </c>
      <c r="E87" t="s">
        <v>101</v>
      </c>
      <c r="F87">
        <v>215.82400000000001</v>
      </c>
      <c r="G87">
        <v>8.2000000000000003E-2</v>
      </c>
      <c r="H87">
        <v>1.774</v>
      </c>
      <c r="I87">
        <v>50.944000000000003</v>
      </c>
      <c r="J87">
        <v>0.22700000000000001</v>
      </c>
      <c r="K87">
        <v>3.4620000000000002</v>
      </c>
      <c r="L87">
        <v>2</v>
      </c>
      <c r="M87">
        <v>3.4460000000000002</v>
      </c>
    </row>
    <row r="88" spans="1:13" x14ac:dyDescent="0.2">
      <c r="A88" t="s">
        <v>190</v>
      </c>
      <c r="B88">
        <f t="shared" si="8"/>
        <v>1E-3</v>
      </c>
      <c r="C88">
        <v>4</v>
      </c>
      <c r="D88">
        <v>0.1</v>
      </c>
      <c r="E88" t="s">
        <v>101</v>
      </c>
      <c r="F88">
        <v>224.53299999999999</v>
      </c>
      <c r="G88">
        <v>8.6999999999999994E-2</v>
      </c>
      <c r="H88">
        <v>1.855</v>
      </c>
      <c r="I88">
        <v>53.323999999999998</v>
      </c>
      <c r="J88">
        <v>0.24</v>
      </c>
      <c r="K88">
        <v>3.6720000000000002</v>
      </c>
      <c r="L88">
        <v>1.9450000000000001</v>
      </c>
      <c r="M88">
        <v>3.5409999999999999</v>
      </c>
    </row>
    <row r="89" spans="1:13" x14ac:dyDescent="0.2">
      <c r="A89" t="s">
        <v>191</v>
      </c>
      <c r="B89">
        <f t="shared" si="8"/>
        <v>1E-3</v>
      </c>
      <c r="C89">
        <v>4</v>
      </c>
      <c r="D89">
        <v>0.1</v>
      </c>
      <c r="E89" t="s">
        <v>101</v>
      </c>
      <c r="F89">
        <v>219.02</v>
      </c>
      <c r="G89">
        <v>8.2000000000000003E-2</v>
      </c>
      <c r="H89">
        <v>1.7190000000000001</v>
      </c>
      <c r="I89">
        <v>52.13</v>
      </c>
      <c r="J89">
        <v>0.24299999999999999</v>
      </c>
      <c r="K89">
        <v>3.6150000000000002</v>
      </c>
      <c r="L89">
        <v>0.79900000000000004</v>
      </c>
      <c r="M89">
        <v>1.671</v>
      </c>
    </row>
    <row r="90" spans="1:13" x14ac:dyDescent="0.2">
      <c r="A90" t="s">
        <v>192</v>
      </c>
      <c r="B90">
        <f t="shared" ref="B90:B92" si="9">1/100</f>
        <v>0.01</v>
      </c>
      <c r="C90">
        <v>4</v>
      </c>
      <c r="D90">
        <v>0.1</v>
      </c>
      <c r="E90" t="s">
        <v>101</v>
      </c>
      <c r="F90">
        <v>177.23400000000001</v>
      </c>
      <c r="G90">
        <v>4.4999999999999998E-2</v>
      </c>
      <c r="H90">
        <v>6.0000000000000001E-3</v>
      </c>
      <c r="I90">
        <v>-3.63</v>
      </c>
      <c r="J90">
        <v>-8.0000000000000002E-3</v>
      </c>
      <c r="K90">
        <v>-0.106</v>
      </c>
      <c r="L90">
        <v>1.7150000000000001</v>
      </c>
      <c r="M90">
        <v>3.657</v>
      </c>
    </row>
    <row r="91" spans="1:13" x14ac:dyDescent="0.2">
      <c r="A91" t="s">
        <v>193</v>
      </c>
      <c r="B91">
        <f t="shared" si="9"/>
        <v>0.01</v>
      </c>
      <c r="C91">
        <v>4</v>
      </c>
      <c r="D91">
        <v>0.1</v>
      </c>
      <c r="E91" t="s">
        <v>101</v>
      </c>
      <c r="F91">
        <v>165.126</v>
      </c>
      <c r="G91">
        <v>4.1000000000000002E-2</v>
      </c>
      <c r="H91">
        <v>7.0000000000000001E-3</v>
      </c>
      <c r="I91">
        <v>-3.6520000000000001</v>
      </c>
      <c r="J91">
        <v>-6.0000000000000001E-3</v>
      </c>
      <c r="K91">
        <v>-8.3000000000000004E-2</v>
      </c>
      <c r="L91">
        <v>1.6819999999999999</v>
      </c>
      <c r="M91">
        <v>2.9550000000000001</v>
      </c>
    </row>
    <row r="92" spans="1:13" x14ac:dyDescent="0.2">
      <c r="A92" t="s">
        <v>194</v>
      </c>
      <c r="B92">
        <f t="shared" si="9"/>
        <v>0.01</v>
      </c>
      <c r="C92">
        <v>4</v>
      </c>
      <c r="D92">
        <v>0.1</v>
      </c>
      <c r="E92" t="s">
        <v>101</v>
      </c>
      <c r="F92">
        <v>199.10300000000001</v>
      </c>
      <c r="G92">
        <v>3.9E-2</v>
      </c>
      <c r="H92">
        <v>-5.0000000000000001E-3</v>
      </c>
      <c r="I92">
        <v>-3.6459999999999999</v>
      </c>
      <c r="J92">
        <v>-7.0000000000000001E-3</v>
      </c>
      <c r="K92">
        <v>-8.4000000000000005E-2</v>
      </c>
      <c r="L92">
        <v>1.681</v>
      </c>
      <c r="M92">
        <v>3.07</v>
      </c>
    </row>
    <row r="93" spans="1:13" x14ac:dyDescent="0.2">
      <c r="A93" t="s">
        <v>195</v>
      </c>
      <c r="B93">
        <f>1/1000</f>
        <v>1E-3</v>
      </c>
      <c r="C93">
        <v>5</v>
      </c>
      <c r="D93">
        <v>0.1</v>
      </c>
      <c r="E93" t="s">
        <v>101</v>
      </c>
      <c r="F93">
        <v>321.30900000000003</v>
      </c>
      <c r="G93">
        <v>0.10100000000000001</v>
      </c>
      <c r="H93">
        <v>1.659</v>
      </c>
      <c r="I93">
        <v>72.040999999999997</v>
      </c>
      <c r="J93">
        <v>0.245</v>
      </c>
      <c r="K93">
        <v>4.78</v>
      </c>
      <c r="L93">
        <v>0.72599999999999998</v>
      </c>
      <c r="M93">
        <v>2.0449999999999999</v>
      </c>
    </row>
    <row r="94" spans="1:13" x14ac:dyDescent="0.2">
      <c r="A94" t="s">
        <v>196</v>
      </c>
      <c r="B94">
        <f t="shared" ref="B94:B104" si="10">1/1000</f>
        <v>1E-3</v>
      </c>
      <c r="C94">
        <v>5</v>
      </c>
      <c r="D94">
        <v>0.1</v>
      </c>
      <c r="E94" t="s">
        <v>101</v>
      </c>
      <c r="F94">
        <v>352.04500000000002</v>
      </c>
      <c r="G94">
        <v>0.105</v>
      </c>
      <c r="H94">
        <v>2.0489999999999999</v>
      </c>
      <c r="I94">
        <v>80.64</v>
      </c>
      <c r="J94">
        <v>0.27400000000000002</v>
      </c>
      <c r="K94">
        <v>5.1779999999999999</v>
      </c>
      <c r="L94">
        <v>0.96</v>
      </c>
      <c r="M94">
        <v>2.1869999999999998</v>
      </c>
    </row>
    <row r="95" spans="1:13" x14ac:dyDescent="0.2">
      <c r="A95" t="s">
        <v>197</v>
      </c>
      <c r="B95">
        <f t="shared" si="10"/>
        <v>1E-3</v>
      </c>
      <c r="C95">
        <v>5</v>
      </c>
      <c r="D95">
        <v>0.1</v>
      </c>
      <c r="E95" t="s">
        <v>101</v>
      </c>
      <c r="F95">
        <v>334.45499999999998</v>
      </c>
      <c r="G95">
        <v>8.7999999999999995E-2</v>
      </c>
      <c r="H95">
        <v>1.837</v>
      </c>
      <c r="I95">
        <v>76.763999999999996</v>
      </c>
      <c r="J95">
        <v>0.26800000000000002</v>
      </c>
      <c r="K95">
        <v>5.0309999999999997</v>
      </c>
      <c r="L95">
        <v>0.755</v>
      </c>
      <c r="M95">
        <v>3.2080000000000002</v>
      </c>
    </row>
    <row r="96" spans="1:13" x14ac:dyDescent="0.2">
      <c r="A96" t="s">
        <v>237</v>
      </c>
      <c r="B96">
        <f t="shared" si="10"/>
        <v>1E-3</v>
      </c>
      <c r="C96">
        <v>5</v>
      </c>
      <c r="D96">
        <v>0.1</v>
      </c>
      <c r="E96" t="s">
        <v>101</v>
      </c>
      <c r="F96">
        <v>410.73099999999999</v>
      </c>
      <c r="G96">
        <v>0.10199999999999999</v>
      </c>
      <c r="H96">
        <v>2.1800000000000002</v>
      </c>
      <c r="I96">
        <v>95.35</v>
      </c>
      <c r="J96">
        <v>0.313</v>
      </c>
      <c r="K96">
        <v>6.0190000000000001</v>
      </c>
      <c r="L96">
        <v>0.89300000000000002</v>
      </c>
      <c r="M96">
        <v>2.3090000000000002</v>
      </c>
    </row>
    <row r="97" spans="1:13" x14ac:dyDescent="0.2">
      <c r="A97" t="s">
        <v>238</v>
      </c>
      <c r="B97">
        <f t="shared" si="10"/>
        <v>1E-3</v>
      </c>
      <c r="C97">
        <v>5</v>
      </c>
      <c r="D97">
        <v>0.1</v>
      </c>
      <c r="E97" t="s">
        <v>101</v>
      </c>
      <c r="F97">
        <v>423.19600000000003</v>
      </c>
      <c r="G97">
        <v>8.2000000000000003E-2</v>
      </c>
      <c r="H97">
        <v>2.3260000000000001</v>
      </c>
      <c r="I97">
        <v>96.936999999999998</v>
      </c>
      <c r="J97">
        <v>0.32100000000000001</v>
      </c>
      <c r="K97">
        <v>6.1340000000000003</v>
      </c>
      <c r="L97">
        <v>0.95099999999999996</v>
      </c>
      <c r="M97">
        <v>2.2589999999999999</v>
      </c>
    </row>
    <row r="98" spans="1:13" x14ac:dyDescent="0.2">
      <c r="A98" t="s">
        <v>239</v>
      </c>
      <c r="B98">
        <f t="shared" si="10"/>
        <v>1E-3</v>
      </c>
      <c r="C98">
        <v>5</v>
      </c>
      <c r="D98">
        <v>0.1</v>
      </c>
      <c r="E98" t="s">
        <v>101</v>
      </c>
      <c r="F98">
        <v>397.09399999999999</v>
      </c>
      <c r="G98">
        <v>8.8999999999999996E-2</v>
      </c>
      <c r="H98">
        <v>2.1789999999999998</v>
      </c>
      <c r="I98">
        <v>90.293000000000006</v>
      </c>
      <c r="J98">
        <v>0.3</v>
      </c>
      <c r="K98">
        <v>5.8019999999999996</v>
      </c>
      <c r="L98">
        <v>0.85899999999999999</v>
      </c>
      <c r="M98">
        <v>2.1080000000000001</v>
      </c>
    </row>
    <row r="99" spans="1:13" x14ac:dyDescent="0.2">
      <c r="A99" t="s">
        <v>198</v>
      </c>
      <c r="B99">
        <f t="shared" si="10"/>
        <v>1E-3</v>
      </c>
      <c r="C99">
        <v>5</v>
      </c>
      <c r="D99">
        <v>0.1</v>
      </c>
      <c r="E99" t="s">
        <v>101</v>
      </c>
      <c r="F99">
        <v>333.43799999999999</v>
      </c>
      <c r="G99">
        <v>0.107</v>
      </c>
      <c r="H99">
        <v>1.9239999999999999</v>
      </c>
      <c r="I99">
        <v>74.072000000000003</v>
      </c>
      <c r="J99">
        <v>0.26100000000000001</v>
      </c>
      <c r="K99">
        <v>4.7750000000000004</v>
      </c>
      <c r="L99">
        <v>0.83799999999999997</v>
      </c>
      <c r="M99">
        <v>2.0870000000000002</v>
      </c>
    </row>
    <row r="100" spans="1:13" x14ac:dyDescent="0.2">
      <c r="A100" t="s">
        <v>199</v>
      </c>
      <c r="B100">
        <f t="shared" si="10"/>
        <v>1E-3</v>
      </c>
      <c r="C100">
        <v>5</v>
      </c>
      <c r="D100">
        <v>0.1</v>
      </c>
      <c r="E100" t="s">
        <v>101</v>
      </c>
      <c r="F100">
        <v>346.85</v>
      </c>
      <c r="G100">
        <v>8.5999999999999993E-2</v>
      </c>
      <c r="H100">
        <v>1.9219999999999999</v>
      </c>
      <c r="I100">
        <v>78.221000000000004</v>
      </c>
      <c r="J100">
        <v>0.27600000000000002</v>
      </c>
      <c r="K100">
        <v>5.0529999999999999</v>
      </c>
      <c r="L100">
        <v>0.84099999999999997</v>
      </c>
      <c r="M100">
        <v>2.0190000000000001</v>
      </c>
    </row>
    <row r="101" spans="1:13" x14ac:dyDescent="0.2">
      <c r="A101" t="s">
        <v>200</v>
      </c>
      <c r="B101">
        <f t="shared" si="10"/>
        <v>1E-3</v>
      </c>
      <c r="C101">
        <v>5</v>
      </c>
      <c r="D101">
        <v>0.1</v>
      </c>
      <c r="E101" t="s">
        <v>101</v>
      </c>
      <c r="F101">
        <v>343.553</v>
      </c>
      <c r="G101">
        <v>9.0999999999999998E-2</v>
      </c>
      <c r="H101">
        <v>1.9330000000000001</v>
      </c>
      <c r="I101">
        <v>77.587999999999994</v>
      </c>
      <c r="J101">
        <v>0.26500000000000001</v>
      </c>
      <c r="K101">
        <v>5.1680000000000001</v>
      </c>
      <c r="L101">
        <v>0.88100000000000001</v>
      </c>
      <c r="M101">
        <v>2.2629999999999999</v>
      </c>
    </row>
    <row r="102" spans="1:13" x14ac:dyDescent="0.2">
      <c r="A102" t="s">
        <v>201</v>
      </c>
      <c r="B102">
        <f t="shared" si="10"/>
        <v>1E-3</v>
      </c>
      <c r="C102">
        <v>5</v>
      </c>
      <c r="D102">
        <v>0.1</v>
      </c>
      <c r="E102" t="s">
        <v>101</v>
      </c>
      <c r="F102">
        <v>256.637</v>
      </c>
      <c r="G102">
        <v>8.7999999999999995E-2</v>
      </c>
      <c r="H102">
        <v>1.9179999999999999</v>
      </c>
      <c r="I102">
        <v>59.765999999999998</v>
      </c>
      <c r="J102">
        <v>0.26600000000000001</v>
      </c>
      <c r="K102">
        <v>4.1040000000000001</v>
      </c>
      <c r="L102">
        <v>0.97399999999999998</v>
      </c>
      <c r="M102">
        <v>1.742</v>
      </c>
    </row>
    <row r="103" spans="1:13" x14ac:dyDescent="0.2">
      <c r="A103" t="s">
        <v>202</v>
      </c>
      <c r="B103">
        <f t="shared" si="10"/>
        <v>1E-3</v>
      </c>
      <c r="C103">
        <v>5</v>
      </c>
      <c r="D103">
        <v>0.1</v>
      </c>
      <c r="E103" t="s">
        <v>101</v>
      </c>
      <c r="F103">
        <v>258.56</v>
      </c>
      <c r="G103">
        <v>9.2999999999999999E-2</v>
      </c>
      <c r="H103">
        <v>2.0219999999999998</v>
      </c>
      <c r="I103">
        <v>61.215000000000003</v>
      </c>
      <c r="J103">
        <v>0.27700000000000002</v>
      </c>
      <c r="K103">
        <v>4.2119999999999997</v>
      </c>
      <c r="L103">
        <v>0.93100000000000005</v>
      </c>
      <c r="M103">
        <v>1.847</v>
      </c>
    </row>
    <row r="104" spans="1:13" x14ac:dyDescent="0.2">
      <c r="A104" t="s">
        <v>203</v>
      </c>
      <c r="B104">
        <f t="shared" si="10"/>
        <v>1E-3</v>
      </c>
      <c r="C104">
        <v>5</v>
      </c>
      <c r="D104">
        <v>0.1</v>
      </c>
      <c r="E104" t="s">
        <v>101</v>
      </c>
      <c r="F104">
        <v>263.43200000000002</v>
      </c>
      <c r="G104">
        <v>9.8000000000000004E-2</v>
      </c>
      <c r="H104">
        <v>1.9910000000000001</v>
      </c>
      <c r="I104">
        <v>61.978000000000002</v>
      </c>
      <c r="J104">
        <v>0.26700000000000002</v>
      </c>
      <c r="K104">
        <v>4.2229999999999999</v>
      </c>
      <c r="L104">
        <v>0.86499999999999999</v>
      </c>
      <c r="M104">
        <v>1.6870000000000001</v>
      </c>
    </row>
    <row r="105" spans="1:13" x14ac:dyDescent="0.2">
      <c r="A105" t="s">
        <v>204</v>
      </c>
      <c r="B105">
        <f t="shared" ref="B105:B107" si="11">1/100</f>
        <v>0.01</v>
      </c>
      <c r="C105">
        <v>5</v>
      </c>
      <c r="D105">
        <v>0.1</v>
      </c>
      <c r="E105" t="s">
        <v>101</v>
      </c>
      <c r="F105">
        <v>180.6</v>
      </c>
      <c r="G105">
        <v>4.8000000000000001E-2</v>
      </c>
      <c r="H105">
        <v>1.9E-2</v>
      </c>
      <c r="I105">
        <v>-3.629</v>
      </c>
      <c r="J105">
        <v>-1.0999999999999999E-2</v>
      </c>
      <c r="K105">
        <v>-6.0999999999999999E-2</v>
      </c>
      <c r="L105">
        <v>1.7310000000000001</v>
      </c>
      <c r="M105">
        <v>3.0419999999999998</v>
      </c>
    </row>
    <row r="106" spans="1:13" x14ac:dyDescent="0.2">
      <c r="A106" t="s">
        <v>205</v>
      </c>
      <c r="B106">
        <f t="shared" si="11"/>
        <v>0.01</v>
      </c>
      <c r="C106">
        <v>5</v>
      </c>
      <c r="D106">
        <v>0.1</v>
      </c>
      <c r="E106" t="s">
        <v>101</v>
      </c>
      <c r="F106">
        <v>181.84899999999999</v>
      </c>
      <c r="G106">
        <v>4.4999999999999998E-2</v>
      </c>
      <c r="H106">
        <v>-4.0000000000000001E-3</v>
      </c>
      <c r="I106">
        <v>-3.6440000000000001</v>
      </c>
      <c r="J106">
        <v>-1.0999999999999999E-2</v>
      </c>
      <c r="K106">
        <v>-9.5000000000000001E-2</v>
      </c>
      <c r="L106">
        <v>1.6619999999999999</v>
      </c>
      <c r="M106">
        <v>3.01</v>
      </c>
    </row>
    <row r="107" spans="1:13" x14ac:dyDescent="0.2">
      <c r="A107" t="s">
        <v>206</v>
      </c>
      <c r="B107">
        <f t="shared" si="11"/>
        <v>0.01</v>
      </c>
      <c r="C107">
        <v>5</v>
      </c>
      <c r="D107">
        <v>0.1</v>
      </c>
      <c r="E107" t="s">
        <v>101</v>
      </c>
      <c r="F107">
        <v>204.1</v>
      </c>
      <c r="G107">
        <v>4.2000000000000003E-2</v>
      </c>
      <c r="H107">
        <v>7.0000000000000001E-3</v>
      </c>
      <c r="I107">
        <v>-3.5910000000000002</v>
      </c>
      <c r="J107">
        <v>-0.01</v>
      </c>
      <c r="K107">
        <v>-7.6999999999999999E-2</v>
      </c>
      <c r="L107">
        <v>1.69</v>
      </c>
      <c r="M107">
        <v>3.1230000000000002</v>
      </c>
    </row>
    <row r="108" spans="1:13" x14ac:dyDescent="0.2">
      <c r="A108" t="s">
        <v>207</v>
      </c>
      <c r="B108">
        <f>1/1000</f>
        <v>1E-3</v>
      </c>
      <c r="C108">
        <v>6</v>
      </c>
      <c r="D108">
        <v>0.1</v>
      </c>
      <c r="E108" t="s">
        <v>101</v>
      </c>
      <c r="F108">
        <v>323.03699999999998</v>
      </c>
      <c r="G108">
        <v>0.09</v>
      </c>
      <c r="H108">
        <v>1.798</v>
      </c>
      <c r="I108">
        <v>69.75</v>
      </c>
      <c r="J108">
        <v>0.255</v>
      </c>
      <c r="K108">
        <v>4.7149999999999999</v>
      </c>
      <c r="L108">
        <v>0.83</v>
      </c>
      <c r="M108">
        <v>2.1709999999999998</v>
      </c>
    </row>
    <row r="109" spans="1:13" x14ac:dyDescent="0.2">
      <c r="A109" t="s">
        <v>208</v>
      </c>
      <c r="B109">
        <f t="shared" ref="B109:B119" si="12">1/1000</f>
        <v>1E-3</v>
      </c>
      <c r="C109">
        <v>6</v>
      </c>
      <c r="D109">
        <v>0.1</v>
      </c>
      <c r="E109" t="s">
        <v>101</v>
      </c>
      <c r="F109">
        <v>366.22699999999998</v>
      </c>
      <c r="G109">
        <v>0.111</v>
      </c>
      <c r="H109">
        <v>1.946</v>
      </c>
      <c r="I109">
        <v>80.885999999999996</v>
      </c>
      <c r="J109">
        <v>0.28100000000000003</v>
      </c>
      <c r="K109">
        <v>5.2880000000000003</v>
      </c>
      <c r="L109">
        <v>0.95499999999999996</v>
      </c>
      <c r="M109">
        <v>2.056</v>
      </c>
    </row>
    <row r="110" spans="1:13" x14ac:dyDescent="0.2">
      <c r="A110" t="s">
        <v>209</v>
      </c>
      <c r="B110">
        <f t="shared" si="12"/>
        <v>1E-3</v>
      </c>
      <c r="C110">
        <v>6</v>
      </c>
      <c r="D110">
        <v>0.1</v>
      </c>
      <c r="E110" t="s">
        <v>101</v>
      </c>
      <c r="F110">
        <v>380.74</v>
      </c>
      <c r="G110">
        <v>9.5000000000000001E-2</v>
      </c>
      <c r="H110">
        <v>1.9770000000000001</v>
      </c>
      <c r="I110">
        <v>88.382000000000005</v>
      </c>
      <c r="J110">
        <v>0.30399999999999999</v>
      </c>
      <c r="K110">
        <v>5.5209999999999999</v>
      </c>
      <c r="L110">
        <v>0.81399999999999995</v>
      </c>
      <c r="M110">
        <v>2.1269999999999998</v>
      </c>
    </row>
    <row r="111" spans="1:13" x14ac:dyDescent="0.2">
      <c r="A111" t="s">
        <v>240</v>
      </c>
      <c r="B111">
        <f t="shared" si="12"/>
        <v>1E-3</v>
      </c>
      <c r="C111">
        <v>6</v>
      </c>
      <c r="D111">
        <v>0.1</v>
      </c>
      <c r="E111" t="s">
        <v>101</v>
      </c>
      <c r="F111">
        <v>451.33199999999999</v>
      </c>
      <c r="G111">
        <v>0.1</v>
      </c>
      <c r="H111">
        <v>2.3290000000000002</v>
      </c>
      <c r="I111">
        <v>103.69799999999999</v>
      </c>
      <c r="J111">
        <v>0.34300000000000003</v>
      </c>
      <c r="K111">
        <v>6.4290000000000003</v>
      </c>
      <c r="L111">
        <v>0.92600000000000005</v>
      </c>
      <c r="M111">
        <v>2.1280000000000001</v>
      </c>
    </row>
    <row r="112" spans="1:13" x14ac:dyDescent="0.2">
      <c r="A112" t="s">
        <v>241</v>
      </c>
      <c r="B112">
        <f t="shared" si="12"/>
        <v>1E-3</v>
      </c>
      <c r="C112">
        <v>6</v>
      </c>
      <c r="D112">
        <v>0.1</v>
      </c>
      <c r="E112" t="s">
        <v>101</v>
      </c>
      <c r="F112">
        <v>468.64400000000001</v>
      </c>
      <c r="G112">
        <v>9.7000000000000003E-2</v>
      </c>
      <c r="H112">
        <v>2.363</v>
      </c>
      <c r="I112">
        <v>106.253</v>
      </c>
      <c r="J112">
        <v>0.35</v>
      </c>
      <c r="K112">
        <v>6.5570000000000004</v>
      </c>
      <c r="L112">
        <v>0.96</v>
      </c>
      <c r="M112">
        <v>2.2879999999999998</v>
      </c>
    </row>
    <row r="113" spans="1:13" x14ac:dyDescent="0.2">
      <c r="A113" t="s">
        <v>242</v>
      </c>
      <c r="B113">
        <f t="shared" si="12"/>
        <v>1E-3</v>
      </c>
      <c r="C113">
        <v>6</v>
      </c>
      <c r="D113">
        <v>0.1</v>
      </c>
      <c r="E113" t="s">
        <v>101</v>
      </c>
      <c r="F113">
        <v>559.11199999999997</v>
      </c>
      <c r="G113">
        <v>0.115</v>
      </c>
      <c r="H113">
        <v>3.0179999999999998</v>
      </c>
      <c r="I113">
        <v>131.81399999999999</v>
      </c>
      <c r="J113">
        <v>0.42499999999999999</v>
      </c>
      <c r="K113">
        <v>8.0790000000000006</v>
      </c>
      <c r="L113">
        <v>0.93200000000000005</v>
      </c>
      <c r="M113">
        <v>2.3050000000000002</v>
      </c>
    </row>
    <row r="114" spans="1:13" x14ac:dyDescent="0.2">
      <c r="A114" t="s">
        <v>210</v>
      </c>
      <c r="B114">
        <f t="shared" si="12"/>
        <v>1E-3</v>
      </c>
      <c r="C114">
        <v>6</v>
      </c>
      <c r="D114">
        <v>0.1</v>
      </c>
      <c r="E114" t="s">
        <v>101</v>
      </c>
      <c r="F114">
        <v>422.86599999999999</v>
      </c>
      <c r="G114">
        <v>0.11700000000000001</v>
      </c>
      <c r="H114">
        <v>2.3239999999999998</v>
      </c>
      <c r="I114">
        <v>94.498999999999995</v>
      </c>
      <c r="J114">
        <v>0.31900000000000001</v>
      </c>
      <c r="K114">
        <v>6.0419999999999998</v>
      </c>
      <c r="L114">
        <v>0.85299999999999998</v>
      </c>
      <c r="M114">
        <v>2.2200000000000002</v>
      </c>
    </row>
    <row r="115" spans="1:13" x14ac:dyDescent="0.2">
      <c r="A115" t="s">
        <v>211</v>
      </c>
      <c r="B115">
        <f t="shared" si="12"/>
        <v>1E-3</v>
      </c>
      <c r="C115">
        <v>6</v>
      </c>
      <c r="D115">
        <v>0.1</v>
      </c>
      <c r="E115" t="s">
        <v>101</v>
      </c>
      <c r="F115">
        <v>438.08300000000003</v>
      </c>
      <c r="G115">
        <v>9.8000000000000004E-2</v>
      </c>
      <c r="H115">
        <v>2.3410000000000002</v>
      </c>
      <c r="I115">
        <v>101.738</v>
      </c>
      <c r="J115">
        <v>0.33100000000000002</v>
      </c>
      <c r="K115">
        <v>6.3220000000000001</v>
      </c>
      <c r="L115">
        <v>0.92500000000000004</v>
      </c>
      <c r="M115">
        <v>2.1150000000000002</v>
      </c>
    </row>
    <row r="116" spans="1:13" x14ac:dyDescent="0.2">
      <c r="A116" t="s">
        <v>212</v>
      </c>
      <c r="B116">
        <f t="shared" si="12"/>
        <v>1E-3</v>
      </c>
      <c r="C116">
        <v>6</v>
      </c>
      <c r="D116">
        <v>0.1</v>
      </c>
      <c r="E116" t="s">
        <v>101</v>
      </c>
      <c r="F116">
        <v>427.82100000000003</v>
      </c>
      <c r="G116">
        <v>0.105</v>
      </c>
      <c r="H116">
        <v>2.3530000000000002</v>
      </c>
      <c r="I116">
        <v>96.637</v>
      </c>
      <c r="J116">
        <v>0.34100000000000003</v>
      </c>
      <c r="K116">
        <v>6.1840000000000002</v>
      </c>
      <c r="L116">
        <v>0.93600000000000005</v>
      </c>
      <c r="M116">
        <v>2.3439999999999999</v>
      </c>
    </row>
    <row r="117" spans="1:13" x14ac:dyDescent="0.2">
      <c r="A117" t="s">
        <v>213</v>
      </c>
      <c r="B117">
        <f t="shared" si="12"/>
        <v>1E-3</v>
      </c>
      <c r="C117">
        <v>6</v>
      </c>
      <c r="D117">
        <v>0.1</v>
      </c>
      <c r="E117" t="s">
        <v>101</v>
      </c>
      <c r="F117">
        <v>284.334</v>
      </c>
      <c r="G117">
        <v>0.16</v>
      </c>
      <c r="H117">
        <v>2.04</v>
      </c>
      <c r="I117">
        <v>65.603999999999999</v>
      </c>
      <c r="J117">
        <v>0.27</v>
      </c>
      <c r="K117">
        <v>4.4320000000000004</v>
      </c>
      <c r="L117">
        <v>0.94699999999999995</v>
      </c>
      <c r="M117">
        <v>1.9390000000000001</v>
      </c>
    </row>
    <row r="118" spans="1:13" x14ac:dyDescent="0.2">
      <c r="A118" t="s">
        <v>214</v>
      </c>
      <c r="B118">
        <f t="shared" si="12"/>
        <v>1E-3</v>
      </c>
      <c r="C118">
        <v>6</v>
      </c>
      <c r="D118">
        <v>0.1</v>
      </c>
      <c r="E118" t="s">
        <v>101</v>
      </c>
      <c r="F118">
        <v>287.99700000000001</v>
      </c>
      <c r="G118">
        <v>8.8999999999999996E-2</v>
      </c>
      <c r="H118">
        <v>2.0150000000000001</v>
      </c>
      <c r="I118">
        <v>67.241</v>
      </c>
      <c r="J118">
        <v>0.27700000000000002</v>
      </c>
      <c r="K118">
        <v>4.5330000000000004</v>
      </c>
      <c r="L118">
        <v>0.92500000000000004</v>
      </c>
      <c r="M118">
        <v>1.79</v>
      </c>
    </row>
    <row r="119" spans="1:13" x14ac:dyDescent="0.2">
      <c r="A119" t="s">
        <v>215</v>
      </c>
      <c r="B119">
        <f t="shared" si="12"/>
        <v>1E-3</v>
      </c>
      <c r="C119">
        <v>6</v>
      </c>
      <c r="D119">
        <v>0.1</v>
      </c>
      <c r="E119" t="s">
        <v>101</v>
      </c>
      <c r="F119">
        <v>282.77999999999997</v>
      </c>
      <c r="G119">
        <v>9.0999999999999998E-2</v>
      </c>
      <c r="H119">
        <v>2.121</v>
      </c>
      <c r="I119">
        <v>66.087000000000003</v>
      </c>
      <c r="J119">
        <v>0.28399999999999997</v>
      </c>
      <c r="K119">
        <v>4.3789999999999996</v>
      </c>
      <c r="L119">
        <v>0.90100000000000002</v>
      </c>
      <c r="M119">
        <v>1.871</v>
      </c>
    </row>
    <row r="120" spans="1:13" x14ac:dyDescent="0.2">
      <c r="A120" t="s">
        <v>216</v>
      </c>
      <c r="B120">
        <f t="shared" ref="B120:B122" si="13">1/100</f>
        <v>0.01</v>
      </c>
      <c r="C120">
        <v>6</v>
      </c>
      <c r="D120">
        <v>0.1</v>
      </c>
      <c r="E120" t="s">
        <v>101</v>
      </c>
      <c r="F120">
        <v>187.55699999999999</v>
      </c>
      <c r="G120">
        <v>4.5999999999999999E-2</v>
      </c>
      <c r="H120">
        <v>2.8000000000000001E-2</v>
      </c>
      <c r="I120">
        <v>-3.5880000000000001</v>
      </c>
      <c r="J120">
        <v>-0.01</v>
      </c>
      <c r="K120">
        <v>-6.9000000000000006E-2</v>
      </c>
      <c r="L120">
        <v>1.776</v>
      </c>
      <c r="M120">
        <v>3.2349999999999999</v>
      </c>
    </row>
    <row r="121" spans="1:13" x14ac:dyDescent="0.2">
      <c r="A121" t="s">
        <v>217</v>
      </c>
      <c r="B121">
        <f t="shared" si="13"/>
        <v>0.01</v>
      </c>
      <c r="C121">
        <v>6</v>
      </c>
      <c r="D121">
        <v>0.1</v>
      </c>
      <c r="E121" t="s">
        <v>101</v>
      </c>
      <c r="F121">
        <v>195.81399999999999</v>
      </c>
      <c r="G121">
        <v>0.25</v>
      </c>
      <c r="H121">
        <v>0.01</v>
      </c>
      <c r="I121">
        <v>-1.1579999999999999</v>
      </c>
      <c r="J121">
        <v>-8.9999999999999993E-3</v>
      </c>
      <c r="K121">
        <v>-4.1000000000000002E-2</v>
      </c>
      <c r="L121">
        <v>1.752</v>
      </c>
      <c r="M121">
        <v>3.0329999999999999</v>
      </c>
    </row>
    <row r="122" spans="1:13" x14ac:dyDescent="0.2">
      <c r="A122" t="s">
        <v>218</v>
      </c>
      <c r="B122">
        <f t="shared" si="13"/>
        <v>0.01</v>
      </c>
      <c r="C122">
        <v>6</v>
      </c>
      <c r="D122">
        <v>0.1</v>
      </c>
      <c r="E122" t="s">
        <v>101</v>
      </c>
      <c r="F122">
        <v>236.23400000000001</v>
      </c>
      <c r="G122">
        <v>3.9E-2</v>
      </c>
      <c r="H122">
        <v>1E-3</v>
      </c>
      <c r="I122">
        <v>-3.601</v>
      </c>
      <c r="J122">
        <v>-8.9999999999999993E-3</v>
      </c>
      <c r="K122">
        <v>-6.6000000000000003E-2</v>
      </c>
      <c r="L122">
        <v>1.7150000000000001</v>
      </c>
      <c r="M122">
        <v>3.0979999999999999</v>
      </c>
    </row>
  </sheetData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BF4AAB-8CEC-0048-A724-F679CB0B0870}">
  <dimension ref="A1:O18"/>
  <sheetViews>
    <sheetView workbookViewId="0">
      <selection activeCell="A2" sqref="A2"/>
    </sheetView>
  </sheetViews>
  <sheetFormatPr baseColWidth="10" defaultRowHeight="16" x14ac:dyDescent="0.2"/>
  <cols>
    <col min="1" max="1" width="12.1640625" customWidth="1"/>
    <col min="5" max="5" width="10.83203125" style="1"/>
  </cols>
  <sheetData>
    <row r="1" spans="1:15" s="4" customFormat="1" x14ac:dyDescent="0.2">
      <c r="B1" s="3" t="s">
        <v>31</v>
      </c>
      <c r="C1" s="3" t="s">
        <v>97</v>
      </c>
      <c r="D1" s="3" t="s">
        <v>96</v>
      </c>
      <c r="E1" s="3" t="s">
        <v>98</v>
      </c>
      <c r="F1" s="4" t="s">
        <v>13</v>
      </c>
      <c r="G1" s="4" t="s">
        <v>14</v>
      </c>
      <c r="H1" s="4" t="s">
        <v>15</v>
      </c>
      <c r="I1" s="4" t="s">
        <v>3</v>
      </c>
      <c r="J1" s="4" t="s">
        <v>16</v>
      </c>
      <c r="K1" s="4" t="s">
        <v>5</v>
      </c>
      <c r="L1" s="4" t="s">
        <v>17</v>
      </c>
      <c r="M1" s="4" t="s">
        <v>18</v>
      </c>
      <c r="N1" s="4" t="s">
        <v>19</v>
      </c>
      <c r="O1" s="4" t="s">
        <v>20</v>
      </c>
    </row>
    <row r="2" spans="1:15" x14ac:dyDescent="0.2">
      <c r="A2" s="4" t="s">
        <v>11</v>
      </c>
      <c r="B2" s="1"/>
      <c r="C2" s="1"/>
      <c r="D2" s="1"/>
      <c r="F2" s="1" t="s">
        <v>12</v>
      </c>
      <c r="G2" s="1" t="s">
        <v>12</v>
      </c>
      <c r="H2" s="1" t="s">
        <v>12</v>
      </c>
      <c r="I2" s="1" t="s">
        <v>12</v>
      </c>
      <c r="J2" s="1" t="s">
        <v>12</v>
      </c>
      <c r="K2" s="1" t="s">
        <v>12</v>
      </c>
      <c r="L2" s="1" t="s">
        <v>12</v>
      </c>
      <c r="M2" s="1" t="s">
        <v>12</v>
      </c>
      <c r="N2" s="1" t="s">
        <v>12</v>
      </c>
      <c r="O2" s="1" t="s">
        <v>12</v>
      </c>
    </row>
    <row r="3" spans="1:15" x14ac:dyDescent="0.2">
      <c r="A3" t="s">
        <v>102</v>
      </c>
      <c r="B3" s="1">
        <v>0.01</v>
      </c>
      <c r="C3" s="1">
        <v>24</v>
      </c>
      <c r="D3" s="1">
        <v>0.01</v>
      </c>
      <c r="E3" s="1" t="s">
        <v>99</v>
      </c>
      <c r="F3" s="1">
        <v>3030.1129999999998</v>
      </c>
      <c r="G3" s="1">
        <v>7.39</v>
      </c>
      <c r="H3" s="1">
        <v>563.81899999999996</v>
      </c>
      <c r="I3" s="1">
        <v>0.88200000000000001</v>
      </c>
      <c r="J3" s="1">
        <v>14.528</v>
      </c>
      <c r="K3" s="1">
        <v>749.89499999999998</v>
      </c>
      <c r="L3" s="1">
        <v>1.829</v>
      </c>
      <c r="M3" s="1">
        <v>27.917000000000002</v>
      </c>
      <c r="N3" s="1">
        <v>4.05</v>
      </c>
      <c r="O3" s="1">
        <v>13.093999999999999</v>
      </c>
    </row>
    <row r="4" spans="1:15" x14ac:dyDescent="0.2">
      <c r="A4" t="s">
        <v>102</v>
      </c>
      <c r="B4" s="1">
        <v>0.01</v>
      </c>
      <c r="C4" s="1">
        <v>24</v>
      </c>
      <c r="D4" s="1">
        <v>0.01</v>
      </c>
      <c r="E4" s="1" t="s">
        <v>99</v>
      </c>
      <c r="F4" s="1">
        <v>3330.0859999999998</v>
      </c>
      <c r="G4" s="1">
        <v>8.0749999999999993</v>
      </c>
      <c r="H4" s="1">
        <v>571.16700000000003</v>
      </c>
      <c r="I4" s="1">
        <v>1.014</v>
      </c>
      <c r="J4" s="1">
        <v>16.131</v>
      </c>
      <c r="K4" s="1">
        <v>826.01199999999994</v>
      </c>
      <c r="L4" s="1">
        <v>2.0720000000000001</v>
      </c>
      <c r="M4" s="1">
        <v>31.08</v>
      </c>
      <c r="N4" s="1">
        <v>3.5950000000000002</v>
      </c>
      <c r="O4" s="1">
        <v>13.564</v>
      </c>
    </row>
    <row r="5" spans="1:15" x14ac:dyDescent="0.2">
      <c r="A5" t="s">
        <v>102</v>
      </c>
      <c r="B5" s="1">
        <v>0.01</v>
      </c>
      <c r="C5" s="1">
        <v>24</v>
      </c>
      <c r="D5" s="1">
        <v>0.01</v>
      </c>
      <c r="E5" s="1" t="s">
        <v>99</v>
      </c>
      <c r="F5" s="1">
        <v>3059.2109999999998</v>
      </c>
      <c r="G5" s="1">
        <v>24.699000000000002</v>
      </c>
      <c r="H5" s="1">
        <v>536.60699999999997</v>
      </c>
      <c r="I5" s="1">
        <v>0.97399999999999998</v>
      </c>
      <c r="J5" s="1">
        <v>14.874000000000001</v>
      </c>
      <c r="K5" s="1">
        <v>763.66899999999998</v>
      </c>
      <c r="L5" s="1">
        <v>1.88</v>
      </c>
      <c r="M5" s="1">
        <v>28.792999999999999</v>
      </c>
      <c r="N5" s="1">
        <v>3.7330000000000001</v>
      </c>
      <c r="O5" s="1">
        <v>25.97</v>
      </c>
    </row>
    <row r="6" spans="1:15" x14ac:dyDescent="0.2">
      <c r="A6" t="s">
        <v>103</v>
      </c>
      <c r="B6" s="1">
        <v>0.01</v>
      </c>
      <c r="C6" s="1">
        <v>24</v>
      </c>
      <c r="D6" s="1">
        <v>0.01</v>
      </c>
      <c r="E6" s="1" t="s">
        <v>99</v>
      </c>
      <c r="F6" s="1">
        <v>3069.2170000000001</v>
      </c>
      <c r="G6" s="1">
        <v>6.3840000000000003</v>
      </c>
      <c r="H6" s="1">
        <v>584.43299999999999</v>
      </c>
      <c r="I6" s="1">
        <v>0.91700000000000004</v>
      </c>
      <c r="J6" s="1">
        <v>14.749000000000001</v>
      </c>
      <c r="K6" s="1">
        <v>755.12699999999995</v>
      </c>
      <c r="L6" s="1">
        <v>1.891</v>
      </c>
      <c r="M6" s="1">
        <v>28.079000000000001</v>
      </c>
      <c r="N6" s="1">
        <v>3.51</v>
      </c>
      <c r="O6" s="1">
        <v>12.510999999999999</v>
      </c>
    </row>
    <row r="7" spans="1:15" x14ac:dyDescent="0.2">
      <c r="A7" t="s">
        <v>103</v>
      </c>
      <c r="B7" s="1">
        <v>0.01</v>
      </c>
      <c r="C7" s="1">
        <v>24</v>
      </c>
      <c r="D7" s="1">
        <v>0.01</v>
      </c>
      <c r="E7" s="1" t="s">
        <v>99</v>
      </c>
      <c r="F7" s="1">
        <v>3340.1970000000001</v>
      </c>
      <c r="G7" s="1">
        <v>8.2170000000000005</v>
      </c>
      <c r="H7" s="1">
        <v>575.28599999999994</v>
      </c>
      <c r="I7" s="1">
        <v>1.091</v>
      </c>
      <c r="J7" s="1">
        <v>16.472999999999999</v>
      </c>
      <c r="K7" s="1">
        <v>839.68799999999999</v>
      </c>
      <c r="L7" s="1">
        <v>2.1019999999999999</v>
      </c>
      <c r="M7" s="1">
        <v>31.393999999999998</v>
      </c>
      <c r="N7" s="1">
        <v>3.6709999999999998</v>
      </c>
      <c r="O7" s="1">
        <v>12.803000000000001</v>
      </c>
    </row>
    <row r="8" spans="1:15" x14ac:dyDescent="0.2">
      <c r="A8" t="s">
        <v>103</v>
      </c>
      <c r="B8" s="1">
        <v>0.01</v>
      </c>
      <c r="C8" s="1">
        <v>24</v>
      </c>
      <c r="D8" s="1">
        <v>0.01</v>
      </c>
      <c r="E8" s="1" t="s">
        <v>99</v>
      </c>
      <c r="F8" s="1">
        <v>3276.7429999999999</v>
      </c>
      <c r="G8" s="1">
        <v>7.1440000000000001</v>
      </c>
      <c r="H8" s="1">
        <v>562.59400000000005</v>
      </c>
      <c r="I8" s="1">
        <v>0.97899999999999998</v>
      </c>
      <c r="J8" s="1">
        <v>16.420999999999999</v>
      </c>
      <c r="K8" s="1">
        <v>841.78099999999995</v>
      </c>
      <c r="L8" s="1">
        <v>2.0870000000000002</v>
      </c>
      <c r="M8" s="1">
        <v>31.326000000000001</v>
      </c>
      <c r="N8" s="1">
        <v>3.77</v>
      </c>
      <c r="O8" s="1">
        <v>13.515000000000001</v>
      </c>
    </row>
    <row r="9" spans="1:15" x14ac:dyDescent="0.2">
      <c r="A9" t="s">
        <v>8</v>
      </c>
      <c r="B9" s="1">
        <v>0.01</v>
      </c>
      <c r="C9" s="1">
        <v>24</v>
      </c>
      <c r="D9" s="1">
        <v>0.01</v>
      </c>
      <c r="E9" s="1" t="s">
        <v>99</v>
      </c>
      <c r="F9" s="1">
        <v>170.917</v>
      </c>
      <c r="G9" s="1">
        <v>4.04</v>
      </c>
      <c r="H9" s="1">
        <v>452.04</v>
      </c>
      <c r="I9" s="1">
        <v>3.1E-2</v>
      </c>
      <c r="J9" s="1">
        <v>0.69499999999999995</v>
      </c>
      <c r="K9" s="1">
        <v>30.152000000000001</v>
      </c>
      <c r="L9" s="1">
        <v>1.0999999999999999E-2</v>
      </c>
      <c r="M9" s="1">
        <v>0.156</v>
      </c>
      <c r="N9" s="1">
        <v>3.0419999999999998</v>
      </c>
      <c r="O9" s="1">
        <v>8.5030000000000001</v>
      </c>
    </row>
    <row r="10" spans="1:15" x14ac:dyDescent="0.2">
      <c r="A10" t="s">
        <v>8</v>
      </c>
      <c r="B10" s="1">
        <v>0.01</v>
      </c>
      <c r="C10" s="1">
        <v>24</v>
      </c>
      <c r="D10" s="1">
        <v>0.01</v>
      </c>
      <c r="E10" s="1" t="s">
        <v>99</v>
      </c>
      <c r="F10" s="1">
        <v>173.994</v>
      </c>
      <c r="G10" s="1">
        <v>3.6709999999999998</v>
      </c>
      <c r="H10" s="1">
        <v>452.61900000000003</v>
      </c>
      <c r="I10" s="1">
        <v>2.7E-2</v>
      </c>
      <c r="J10" s="1">
        <v>0.58899999999999997</v>
      </c>
      <c r="K10" s="1">
        <v>1.075</v>
      </c>
      <c r="L10" s="1">
        <v>8.0000000000000002E-3</v>
      </c>
      <c r="M10" s="1">
        <v>0.13800000000000001</v>
      </c>
      <c r="N10" s="1">
        <v>2.75</v>
      </c>
      <c r="O10" s="1">
        <v>7.883</v>
      </c>
    </row>
    <row r="11" spans="1:15" x14ac:dyDescent="0.2">
      <c r="A11" t="s">
        <v>8</v>
      </c>
      <c r="B11" s="1">
        <v>0.01</v>
      </c>
      <c r="C11" s="1">
        <v>24</v>
      </c>
      <c r="D11" s="1">
        <v>0.01</v>
      </c>
      <c r="E11" s="1" t="s">
        <v>99</v>
      </c>
      <c r="F11" s="1">
        <v>173.434</v>
      </c>
      <c r="G11" s="1">
        <v>3.9649999999999999</v>
      </c>
      <c r="H11" s="1">
        <v>450.82799999999997</v>
      </c>
      <c r="I11" s="1">
        <v>2.5999999999999999E-2</v>
      </c>
      <c r="J11" s="1">
        <v>0.61499999999999999</v>
      </c>
      <c r="K11" s="1">
        <v>1.552</v>
      </c>
      <c r="L11" s="1">
        <v>7.0000000000000001E-3</v>
      </c>
      <c r="M11" s="1">
        <v>0.14799999999999999</v>
      </c>
      <c r="N11" s="1">
        <v>3.1120000000000001</v>
      </c>
      <c r="O11" s="1">
        <v>8.0109999999999992</v>
      </c>
    </row>
    <row r="12" spans="1:15" x14ac:dyDescent="0.2">
      <c r="B12" s="1"/>
      <c r="C12" s="1"/>
      <c r="D12" s="1"/>
      <c r="F12" s="1"/>
      <c r="G12" s="1"/>
      <c r="H12" s="1"/>
      <c r="I12" s="1"/>
      <c r="J12" s="1"/>
      <c r="K12" s="1"/>
      <c r="L12" s="1"/>
      <c r="M12" s="1"/>
      <c r="N12" s="1"/>
      <c r="O12" s="1"/>
    </row>
    <row r="13" spans="1:15" x14ac:dyDescent="0.2">
      <c r="B13" s="1"/>
      <c r="C13" s="1"/>
      <c r="D13" s="1"/>
      <c r="F13" s="1"/>
      <c r="G13" s="1"/>
      <c r="H13" s="1"/>
      <c r="I13" s="1"/>
      <c r="J13" s="1"/>
      <c r="K13" s="1"/>
      <c r="L13" s="1"/>
      <c r="M13" s="1"/>
      <c r="N13" s="1"/>
      <c r="O13" s="1"/>
    </row>
    <row r="14" spans="1:15" x14ac:dyDescent="0.2">
      <c r="B14" s="1"/>
      <c r="C14" s="1"/>
      <c r="D14" s="1"/>
      <c r="F14" s="1"/>
      <c r="G14" s="1"/>
      <c r="H14" s="1"/>
      <c r="I14" s="1"/>
      <c r="J14" s="1"/>
      <c r="K14" s="1"/>
      <c r="L14" s="1"/>
      <c r="M14" s="1"/>
      <c r="N14" s="1"/>
      <c r="O14" s="1"/>
    </row>
    <row r="15" spans="1:15" x14ac:dyDescent="0.2">
      <c r="B15" s="1"/>
      <c r="C15" s="1"/>
      <c r="D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 x14ac:dyDescent="0.2">
      <c r="B16" s="1"/>
      <c r="C16" s="1"/>
      <c r="D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2:15" x14ac:dyDescent="0.2">
      <c r="B17" s="1"/>
      <c r="C17" s="1"/>
      <c r="D17" s="1"/>
      <c r="F17" s="1"/>
      <c r="G17" s="1"/>
      <c r="H17" s="1"/>
      <c r="I17" s="1"/>
      <c r="J17" s="1"/>
      <c r="K17" s="1"/>
      <c r="L17" s="1"/>
      <c r="M17" s="1"/>
      <c r="N17" s="1"/>
      <c r="O17" s="1"/>
    </row>
    <row r="18" spans="2:15" x14ac:dyDescent="0.2">
      <c r="B18" s="1"/>
      <c r="C18" s="1"/>
      <c r="D18" s="1"/>
      <c r="F18" s="1"/>
      <c r="G18" s="1"/>
      <c r="H18" s="1"/>
      <c r="I18" s="1"/>
      <c r="J18" s="1"/>
      <c r="K18" s="1"/>
      <c r="L18" s="1"/>
      <c r="M18" s="1"/>
      <c r="N18" s="1"/>
      <c r="O18" s="1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8E60A0-FB60-0046-B82C-5ED3ADB59D78}">
  <dimension ref="A1:L18"/>
  <sheetViews>
    <sheetView tabSelected="1" workbookViewId="0">
      <selection activeCell="A2" sqref="A2"/>
    </sheetView>
  </sheetViews>
  <sheetFormatPr baseColWidth="10" defaultRowHeight="16" x14ac:dyDescent="0.2"/>
  <cols>
    <col min="1" max="1" width="11.83203125" customWidth="1"/>
  </cols>
  <sheetData>
    <row r="1" spans="1:12" s="4" customFormat="1" x14ac:dyDescent="0.2">
      <c r="B1" s="3" t="s">
        <v>31</v>
      </c>
      <c r="C1" s="3" t="s">
        <v>13</v>
      </c>
      <c r="D1" s="3" t="s">
        <v>14</v>
      </c>
      <c r="E1" s="3" t="s">
        <v>15</v>
      </c>
      <c r="F1" s="3" t="s">
        <v>3</v>
      </c>
      <c r="G1" s="3" t="s">
        <v>16</v>
      </c>
      <c r="H1" s="3" t="s">
        <v>5</v>
      </c>
      <c r="I1" s="3" t="s">
        <v>17</v>
      </c>
      <c r="J1" s="3" t="s">
        <v>18</v>
      </c>
      <c r="K1" s="3" t="s">
        <v>19</v>
      </c>
      <c r="L1" s="3" t="s">
        <v>20</v>
      </c>
    </row>
    <row r="2" spans="1:12" x14ac:dyDescent="0.2">
      <c r="A2" s="4" t="s">
        <v>11</v>
      </c>
      <c r="B2" s="1"/>
      <c r="C2" s="1" t="s">
        <v>12</v>
      </c>
      <c r="D2" s="1" t="s">
        <v>12</v>
      </c>
      <c r="E2" s="1" t="s">
        <v>12</v>
      </c>
      <c r="F2" s="1" t="s">
        <v>12</v>
      </c>
      <c r="G2" s="1" t="s">
        <v>12</v>
      </c>
      <c r="H2" s="1" t="s">
        <v>12</v>
      </c>
      <c r="I2" s="1" t="s">
        <v>12</v>
      </c>
      <c r="J2" s="1" t="s">
        <v>12</v>
      </c>
      <c r="K2" s="1" t="s">
        <v>12</v>
      </c>
      <c r="L2" s="1" t="s">
        <v>12</v>
      </c>
    </row>
    <row r="3" spans="1:12" x14ac:dyDescent="0.2">
      <c r="A3" t="s">
        <v>104</v>
      </c>
      <c r="B3" s="1">
        <v>4.0000000000000001E-3</v>
      </c>
      <c r="C3" s="1">
        <v>5049.7749999999996</v>
      </c>
      <c r="D3" s="1">
        <v>284.59199999999998</v>
      </c>
      <c r="E3" s="1">
        <v>43.058</v>
      </c>
      <c r="F3" s="1">
        <v>20.093</v>
      </c>
      <c r="G3" s="1">
        <v>105.143</v>
      </c>
      <c r="H3" s="1">
        <v>415.29399999999998</v>
      </c>
      <c r="I3" s="1">
        <v>1.4430000000000001</v>
      </c>
      <c r="J3" s="1">
        <v>42.542000000000002</v>
      </c>
      <c r="K3" s="1">
        <v>1.7250000000000001</v>
      </c>
      <c r="L3" s="1">
        <v>33.982999999999997</v>
      </c>
    </row>
    <row r="4" spans="1:12" x14ac:dyDescent="0.2">
      <c r="A4" t="s">
        <v>104</v>
      </c>
      <c r="B4" s="1">
        <v>4.0000000000000001E-3</v>
      </c>
      <c r="C4" s="1">
        <v>5258.8770000000004</v>
      </c>
      <c r="D4" s="1">
        <v>292.87700000000001</v>
      </c>
      <c r="E4" s="1">
        <v>45.720999999999997</v>
      </c>
      <c r="F4" s="1">
        <v>20.523</v>
      </c>
      <c r="G4" s="1">
        <v>106.52200000000001</v>
      </c>
      <c r="H4" s="1">
        <v>421.67700000000002</v>
      </c>
      <c r="I4" s="1">
        <v>1.4630000000000001</v>
      </c>
      <c r="J4" s="1">
        <v>43.219000000000001</v>
      </c>
      <c r="K4" s="1">
        <v>1.7230000000000001</v>
      </c>
      <c r="L4" s="1">
        <v>34.597999999999999</v>
      </c>
    </row>
    <row r="5" spans="1:12" x14ac:dyDescent="0.2">
      <c r="A5" t="s">
        <v>104</v>
      </c>
      <c r="B5" s="1">
        <v>4.0000000000000001E-3</v>
      </c>
      <c r="C5" s="1">
        <v>5738.6949999999997</v>
      </c>
      <c r="D5" s="1">
        <v>325.13900000000001</v>
      </c>
      <c r="E5" s="1">
        <v>48.356000000000002</v>
      </c>
      <c r="F5" s="1">
        <v>23.052</v>
      </c>
      <c r="G5" s="1">
        <v>119.72799999999999</v>
      </c>
      <c r="H5" s="1">
        <v>477.029</v>
      </c>
      <c r="I5" s="1">
        <v>1.6419999999999999</v>
      </c>
      <c r="J5" s="1">
        <v>48.389000000000003</v>
      </c>
      <c r="K5" s="1">
        <v>1.8</v>
      </c>
      <c r="L5" s="1">
        <v>38.789000000000001</v>
      </c>
    </row>
    <row r="6" spans="1:12" x14ac:dyDescent="0.2">
      <c r="A6" t="s">
        <v>104</v>
      </c>
      <c r="B6" s="1">
        <v>0.01</v>
      </c>
      <c r="C6" s="1">
        <v>12713.45</v>
      </c>
      <c r="D6" s="1">
        <v>709.47500000000002</v>
      </c>
      <c r="E6" s="1">
        <v>60.762999999999998</v>
      </c>
      <c r="F6" s="1">
        <v>49.828000000000003</v>
      </c>
      <c r="G6" s="1">
        <v>277.798</v>
      </c>
      <c r="H6" s="1">
        <v>1020.1559999999999</v>
      </c>
      <c r="I6" s="1">
        <v>3.5249999999999999</v>
      </c>
      <c r="J6" s="1">
        <v>103.495</v>
      </c>
      <c r="K6" s="1">
        <v>2.194</v>
      </c>
      <c r="L6" s="1">
        <v>78.182000000000002</v>
      </c>
    </row>
    <row r="7" spans="1:12" x14ac:dyDescent="0.2">
      <c r="A7" t="s">
        <v>104</v>
      </c>
      <c r="B7" s="1">
        <v>0.01</v>
      </c>
      <c r="C7" s="1">
        <v>13825.046</v>
      </c>
      <c r="D7" s="1">
        <v>784.44</v>
      </c>
      <c r="E7" s="1">
        <v>66.072000000000003</v>
      </c>
      <c r="F7" s="1">
        <v>55.796999999999997</v>
      </c>
      <c r="G7" s="1">
        <v>310.62700000000001</v>
      </c>
      <c r="H7" s="1">
        <v>1126.2049999999999</v>
      </c>
      <c r="I7" s="1">
        <v>3.9129999999999998</v>
      </c>
      <c r="J7" s="1">
        <v>115.59399999999999</v>
      </c>
      <c r="K7" s="1">
        <v>2.3439999999999999</v>
      </c>
      <c r="L7" s="1">
        <v>87.831000000000003</v>
      </c>
    </row>
    <row r="8" spans="1:12" x14ac:dyDescent="0.2">
      <c r="A8" t="s">
        <v>104</v>
      </c>
      <c r="B8" s="1">
        <v>0.01</v>
      </c>
      <c r="C8" s="1">
        <v>13095.45</v>
      </c>
      <c r="D8" s="1">
        <v>759.75300000000004</v>
      </c>
      <c r="E8" s="1">
        <v>79.144000000000005</v>
      </c>
      <c r="F8" s="1">
        <v>54.197000000000003</v>
      </c>
      <c r="G8" s="1">
        <v>303.83499999999998</v>
      </c>
      <c r="H8" s="1">
        <v>1605.838</v>
      </c>
      <c r="I8" s="1">
        <v>3.8370000000000002</v>
      </c>
      <c r="J8" s="1">
        <v>111.44</v>
      </c>
      <c r="K8" s="1">
        <v>2.4830000000000001</v>
      </c>
      <c r="L8" s="1">
        <v>90.596999999999994</v>
      </c>
    </row>
    <row r="9" spans="1:12" x14ac:dyDescent="0.2"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spans="1:12" x14ac:dyDescent="0.2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 x14ac:dyDescent="0.2"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1:12" x14ac:dyDescent="0.2"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3" spans="1:12" x14ac:dyDescent="0.2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 x14ac:dyDescent="0.2"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</row>
    <row r="15" spans="1:12" x14ac:dyDescent="0.2"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</row>
    <row r="16" spans="1:12" x14ac:dyDescent="0.2"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2:12" x14ac:dyDescent="0.2"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</row>
    <row r="18" spans="2:12" x14ac:dyDescent="0.2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Figure 2</vt:lpstr>
      <vt:lpstr>Figures 3&amp;7</vt:lpstr>
      <vt:lpstr>Figure 4</vt:lpstr>
      <vt:lpstr>Figure 5</vt:lpstr>
      <vt:lpstr>Figure 6</vt:lpstr>
      <vt:lpstr>Figure 8</vt:lpstr>
      <vt:lpstr>Figure S3</vt:lpstr>
      <vt:lpstr>Figure S5</vt:lpstr>
      <vt:lpstr>Table S4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Joseph Joonyoung Lee</dc:creator>
  <cp:lastModifiedBy>Joseph Joonyoung Lee</cp:lastModifiedBy>
  <dcterms:created xsi:type="dcterms:W3CDTF">2024-11-15T19:33:51Z</dcterms:created>
  <dcterms:modified xsi:type="dcterms:W3CDTF">2025-04-01T15:33:15Z</dcterms:modified>
</cp:coreProperties>
</file>