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bce587debfa1e4/Desktop/PhD Thesis/publication/Scientific report 14-7-25/Suplimentry file/"/>
    </mc:Choice>
  </mc:AlternateContent>
  <xr:revisionPtr revIDLastSave="20" documentId="11_DC63ECB7333E500EFC483050A52C976E8338E5DD" xr6:coauthVersionLast="47" xr6:coauthVersionMax="47" xr10:uidLastSave="{54A34D1C-CC3A-4CA7-9BEA-03AA13E94CD9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81029"/>
</workbook>
</file>

<file path=xl/calcChain.xml><?xml version="1.0" encoding="utf-8"?>
<calcChain xmlns="http://schemas.openxmlformats.org/spreadsheetml/2006/main">
  <c r="G5" i="2" l="1"/>
  <c r="H5" i="2"/>
  <c r="I5" i="2" s="1"/>
  <c r="J5" i="2" s="1"/>
  <c r="K5" i="2"/>
  <c r="L5" i="2"/>
  <c r="M5" i="2"/>
  <c r="N5" i="2"/>
  <c r="G6" i="2"/>
  <c r="H6" i="2"/>
  <c r="I6" i="2" s="1"/>
  <c r="J6" i="2" s="1"/>
  <c r="K6" i="2"/>
  <c r="L6" i="2"/>
  <c r="M6" i="2"/>
  <c r="N6" i="2"/>
  <c r="G7" i="2"/>
  <c r="H7" i="2"/>
  <c r="I7" i="2" s="1"/>
  <c r="J7" i="2" s="1"/>
  <c r="K7" i="2"/>
  <c r="L7" i="2"/>
  <c r="O7" i="2" s="1"/>
  <c r="P7" i="2" s="1"/>
  <c r="M7" i="2"/>
  <c r="N7" i="2"/>
  <c r="G8" i="2"/>
  <c r="H8" i="2"/>
  <c r="I8" i="2" s="1"/>
  <c r="J8" i="2" s="1"/>
  <c r="K8" i="2"/>
  <c r="L8" i="2"/>
  <c r="M8" i="2"/>
  <c r="N8" i="2"/>
  <c r="G9" i="2"/>
  <c r="H9" i="2"/>
  <c r="I9" i="2" s="1"/>
  <c r="J9" i="2" s="1"/>
  <c r="K9" i="2"/>
  <c r="L9" i="2"/>
  <c r="O9" i="2" s="1"/>
  <c r="P9" i="2" s="1"/>
  <c r="M9" i="2"/>
  <c r="N9" i="2"/>
  <c r="G10" i="2"/>
  <c r="H10" i="2"/>
  <c r="I10" i="2" s="1"/>
  <c r="J10" i="2" s="1"/>
  <c r="K10" i="2"/>
  <c r="L10" i="2"/>
  <c r="M10" i="2"/>
  <c r="N10" i="2"/>
  <c r="G11" i="2"/>
  <c r="H11" i="2"/>
  <c r="I11" i="2" s="1"/>
  <c r="J11" i="2" s="1"/>
  <c r="K11" i="2"/>
  <c r="L11" i="2"/>
  <c r="O11" i="2" s="1"/>
  <c r="P11" i="2" s="1"/>
  <c r="M11" i="2"/>
  <c r="N11" i="2"/>
  <c r="G12" i="2"/>
  <c r="H12" i="2"/>
  <c r="I12" i="2" s="1"/>
  <c r="J12" i="2" s="1"/>
  <c r="K12" i="2"/>
  <c r="L12" i="2"/>
  <c r="M12" i="2"/>
  <c r="N12" i="2"/>
  <c r="G14" i="2"/>
  <c r="H14" i="2"/>
  <c r="I14" i="2" s="1"/>
  <c r="J14" i="2" s="1"/>
  <c r="K14" i="2"/>
  <c r="L14" i="2"/>
  <c r="O14" i="2" s="1"/>
  <c r="P14" i="2" s="1"/>
  <c r="M14" i="2"/>
  <c r="N14" i="2"/>
  <c r="G15" i="2"/>
  <c r="H15" i="2"/>
  <c r="I15" i="2" s="1"/>
  <c r="J15" i="2" s="1"/>
  <c r="K15" i="2"/>
  <c r="L15" i="2"/>
  <c r="M15" i="2"/>
  <c r="N15" i="2"/>
  <c r="G16" i="2"/>
  <c r="H16" i="2"/>
  <c r="I16" i="2" s="1"/>
  <c r="J16" i="2" s="1"/>
  <c r="K16" i="2"/>
  <c r="L16" i="2"/>
  <c r="O16" i="2" s="1"/>
  <c r="P16" i="2" s="1"/>
  <c r="M16" i="2"/>
  <c r="N16" i="2"/>
  <c r="G17" i="2"/>
  <c r="G19" i="2"/>
  <c r="H19" i="2" s="1"/>
  <c r="I19" i="2" s="1"/>
  <c r="J19" i="2" s="1"/>
  <c r="K19" i="2"/>
  <c r="L19" i="2"/>
  <c r="M19" i="2"/>
  <c r="N19" i="2" s="1"/>
  <c r="G20" i="2"/>
  <c r="H20" i="2"/>
  <c r="I20" i="2" s="1"/>
  <c r="J20" i="2" s="1"/>
  <c r="K20" i="2"/>
  <c r="L20" i="2" s="1"/>
  <c r="O20" i="2" s="1"/>
  <c r="P20" i="2" s="1"/>
  <c r="M20" i="2"/>
  <c r="N20" i="2"/>
  <c r="M3" i="2"/>
  <c r="N3" i="2" s="1"/>
  <c r="K3" i="2"/>
  <c r="L3" i="2" s="1"/>
  <c r="O3" i="2" s="1"/>
  <c r="P3" i="2" s="1"/>
  <c r="H3" i="2"/>
  <c r="I3" i="2" s="1"/>
  <c r="J3" i="2" s="1"/>
  <c r="G3" i="2"/>
  <c r="N2" i="2"/>
  <c r="M2" i="2"/>
  <c r="K2" i="2"/>
  <c r="L2" i="2" s="1"/>
  <c r="O2" i="2" s="1"/>
  <c r="P2" i="2" s="1"/>
  <c r="G2" i="2"/>
  <c r="H2" i="2" s="1"/>
  <c r="I2" i="2" s="1"/>
  <c r="J2" i="2" s="1"/>
  <c r="U2" i="1"/>
  <c r="U11" i="1"/>
  <c r="U12" i="1"/>
  <c r="U10" i="1"/>
  <c r="O19" i="2" l="1"/>
  <c r="P19" i="2" s="1"/>
  <c r="O12" i="2"/>
  <c r="P12" i="2" s="1"/>
  <c r="O8" i="2"/>
  <c r="P8" i="2" s="1"/>
  <c r="O5" i="2"/>
  <c r="P5" i="2" s="1"/>
  <c r="O15" i="2"/>
  <c r="P15" i="2" s="1"/>
  <c r="O10" i="2"/>
  <c r="P10" i="2" s="1"/>
  <c r="O6" i="2"/>
  <c r="P6" i="2" s="1"/>
  <c r="U3" i="1"/>
  <c r="U4" i="1"/>
  <c r="U5" i="1"/>
  <c r="U6" i="1"/>
  <c r="U7" i="1"/>
  <c r="U8" i="1"/>
  <c r="U80" i="1"/>
  <c r="U81" i="1"/>
  <c r="U82" i="1"/>
  <c r="U83" i="1"/>
  <c r="U85" i="1"/>
  <c r="U86" i="1"/>
  <c r="U87" i="1"/>
  <c r="U88" i="1"/>
  <c r="U89" i="1"/>
  <c r="U90" i="1"/>
  <c r="U91" i="1"/>
  <c r="U79" i="1"/>
  <c r="U71" i="1"/>
  <c r="U72" i="1"/>
  <c r="U73" i="1"/>
  <c r="U75" i="1"/>
  <c r="U77" i="1"/>
  <c r="U70" i="1"/>
  <c r="U67" i="1"/>
  <c r="U68" i="1"/>
  <c r="U66" i="1"/>
  <c r="U61" i="1"/>
  <c r="U62" i="1"/>
  <c r="U63" i="1"/>
  <c r="U64" i="1"/>
  <c r="U60" i="1"/>
  <c r="U55" i="1"/>
  <c r="U56" i="1"/>
  <c r="U52" i="1"/>
  <c r="U53" i="1"/>
  <c r="U51" i="1"/>
  <c r="U48" i="1"/>
  <c r="U49" i="1"/>
  <c r="U47" i="1"/>
  <c r="U34" i="1"/>
  <c r="U35" i="1"/>
  <c r="U36" i="1"/>
  <c r="U37" i="1"/>
  <c r="U38" i="1"/>
  <c r="U39" i="1"/>
  <c r="U40" i="1"/>
  <c r="U42" i="1"/>
  <c r="U43" i="1"/>
  <c r="U44" i="1"/>
  <c r="U45" i="1"/>
  <c r="U33" i="1"/>
  <c r="U29" i="1"/>
  <c r="U30" i="1"/>
  <c r="U31" i="1"/>
  <c r="U28" i="1"/>
  <c r="U23" i="1"/>
  <c r="U24" i="1"/>
  <c r="U25" i="1"/>
  <c r="U26" i="1"/>
  <c r="U22" i="1"/>
  <c r="U17" i="1"/>
  <c r="U18" i="1"/>
  <c r="U19" i="1"/>
  <c r="U20" i="1"/>
  <c r="U16" i="1"/>
</calcChain>
</file>

<file path=xl/sharedStrings.xml><?xml version="1.0" encoding="utf-8"?>
<sst xmlns="http://schemas.openxmlformats.org/spreadsheetml/2006/main" count="127" uniqueCount="73">
  <si>
    <t>ISSR-1</t>
  </si>
  <si>
    <t>Base Pair</t>
  </si>
  <si>
    <t>ISSR-2</t>
  </si>
  <si>
    <t>ISSR-3</t>
  </si>
  <si>
    <t>ISSR-4</t>
  </si>
  <si>
    <t>ISSR-5</t>
  </si>
  <si>
    <t>ISSR-6</t>
  </si>
  <si>
    <t>ISSR-7</t>
  </si>
  <si>
    <t>ISSR-8</t>
  </si>
  <si>
    <t>ISSR-9</t>
  </si>
  <si>
    <t>ISSR-10</t>
  </si>
  <si>
    <t>ISSR-11</t>
  </si>
  <si>
    <t>ISSR-12</t>
  </si>
  <si>
    <t>ISSR-13</t>
  </si>
  <si>
    <t>ISSR-14</t>
  </si>
  <si>
    <t>ISSR-15</t>
  </si>
  <si>
    <t>ISSR-16</t>
  </si>
  <si>
    <t>ISSR-17</t>
  </si>
  <si>
    <t>ISSR-18</t>
  </si>
  <si>
    <t>ISSR-19</t>
  </si>
  <si>
    <t>S 149</t>
  </si>
  <si>
    <t>S 199</t>
  </si>
  <si>
    <t>S 334</t>
  </si>
  <si>
    <t>S 335</t>
  </si>
  <si>
    <t>S 337</t>
  </si>
  <si>
    <t>S 340</t>
  </si>
  <si>
    <t>S 345</t>
  </si>
  <si>
    <t>S 368</t>
  </si>
  <si>
    <t>S 374</t>
  </si>
  <si>
    <t>S 41</t>
  </si>
  <si>
    <t>S 45</t>
  </si>
  <si>
    <t>S 46</t>
  </si>
  <si>
    <t>S 49</t>
  </si>
  <si>
    <t>S 99</t>
  </si>
  <si>
    <t>S 101</t>
  </si>
  <si>
    <t>S 117</t>
  </si>
  <si>
    <t>S 131</t>
  </si>
  <si>
    <t>S 135</t>
  </si>
  <si>
    <t>Primer</t>
  </si>
  <si>
    <t>BAND PRESENT</t>
  </si>
  <si>
    <t>BAND ABSENT</t>
  </si>
  <si>
    <t>Total</t>
  </si>
  <si>
    <t>RESOLVING POWER</t>
  </si>
  <si>
    <t>PRIMER INDEX</t>
  </si>
  <si>
    <t>Present/Total</t>
  </si>
  <si>
    <t>0.5-Present/Total</t>
  </si>
  <si>
    <t>2(0.5-Present/Total)</t>
  </si>
  <si>
    <t>1-2(0.5-Present/Total)</t>
  </si>
  <si>
    <t>(Present/Total)2</t>
  </si>
  <si>
    <t>Absent/Total</t>
  </si>
  <si>
    <t>(Absent/Total)2</t>
  </si>
  <si>
    <t>(Present/Total)2+ (Absent/Total)2</t>
  </si>
  <si>
    <t>1-(Present/Total)2+ (Absent/Total)2</t>
  </si>
  <si>
    <t>ISSR 1</t>
  </si>
  <si>
    <t>ISSR 2</t>
  </si>
  <si>
    <t>ISSR 3</t>
  </si>
  <si>
    <t>ISSR 4</t>
  </si>
  <si>
    <t>ISSR 5</t>
  </si>
  <si>
    <t>ISSR 6</t>
  </si>
  <si>
    <t>ISSR 7</t>
  </si>
  <si>
    <t>ISSR 8</t>
  </si>
  <si>
    <t>ISSR 9</t>
  </si>
  <si>
    <t>ISSR 10</t>
  </si>
  <si>
    <t>ISSR 11</t>
  </si>
  <si>
    <t>ISSR 12</t>
  </si>
  <si>
    <t>ISSR 13</t>
  </si>
  <si>
    <t>ISSR 14</t>
  </si>
  <si>
    <t>ISSR 15</t>
  </si>
  <si>
    <t>ISSR 16</t>
  </si>
  <si>
    <t>ISSR 17</t>
  </si>
  <si>
    <t>ISSR 18</t>
  </si>
  <si>
    <t>ISSR 19</t>
  </si>
  <si>
    <t>Total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</si>
</sst>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/>
    <xf numFmtId="2" fontId="1" fillId="0" borderId="0" xfId="0" applyNumberFormat="1" applyFont="1" applyFill="1"/>
    <xf numFmtId="0" fontId="2" fillId="0" borderId="1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2"/>
  <sheetViews>
    <sheetView tabSelected="1" topLeftCell="A34" zoomScale="80" zoomScaleNormal="80" workbookViewId="0">
      <selection activeCell="X11" sqref="X11"/>
    </sheetView>
  </sheetViews>
  <sheetFormatPr defaultRowHeight="14.4" x14ac:dyDescent="0.3"/>
  <cols>
    <col min="2" max="2" width="10.33203125" bestFit="1" customWidth="1"/>
    <col min="21" max="21" width="12.44140625" style="1" customWidth="1"/>
  </cols>
  <sheetData>
    <row r="1" spans="1:21" x14ac:dyDescent="0.3">
      <c r="B1" t="s">
        <v>1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s="1" t="s">
        <v>72</v>
      </c>
    </row>
    <row r="2" spans="1:21" x14ac:dyDescent="0.3">
      <c r="A2" t="s">
        <v>0</v>
      </c>
      <c r="B2">
        <v>375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  <c r="K2">
        <v>1</v>
      </c>
      <c r="L2">
        <v>0</v>
      </c>
      <c r="M2">
        <v>0</v>
      </c>
      <c r="N2">
        <v>0</v>
      </c>
      <c r="O2">
        <v>1</v>
      </c>
      <c r="P2">
        <v>0</v>
      </c>
      <c r="Q2">
        <v>1</v>
      </c>
      <c r="R2">
        <v>1</v>
      </c>
      <c r="S2">
        <v>0</v>
      </c>
      <c r="T2">
        <v>0</v>
      </c>
      <c r="U2" s="1">
        <f>SUM(C2:T2)</f>
        <v>7</v>
      </c>
    </row>
    <row r="3" spans="1:21" x14ac:dyDescent="0.3">
      <c r="A3" t="s">
        <v>0</v>
      </c>
      <c r="B3">
        <v>500</v>
      </c>
      <c r="C3">
        <v>0</v>
      </c>
      <c r="D3">
        <v>0</v>
      </c>
      <c r="E3">
        <v>1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1</v>
      </c>
      <c r="S3">
        <v>1</v>
      </c>
      <c r="T3">
        <v>0</v>
      </c>
      <c r="U3" s="1">
        <f>SUM(C3:T3)</f>
        <v>5</v>
      </c>
    </row>
    <row r="4" spans="1:21" x14ac:dyDescent="0.3">
      <c r="A4" t="s">
        <v>0</v>
      </c>
      <c r="B4">
        <v>625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1</v>
      </c>
      <c r="R4">
        <v>0</v>
      </c>
      <c r="S4">
        <v>0</v>
      </c>
      <c r="T4">
        <v>0</v>
      </c>
      <c r="U4" s="1">
        <f t="shared" ref="U4:U8" si="0">SUM(C4:T4)</f>
        <v>3</v>
      </c>
    </row>
    <row r="5" spans="1:21" x14ac:dyDescent="0.3">
      <c r="A5" t="s">
        <v>0</v>
      </c>
      <c r="B5">
        <v>750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1</v>
      </c>
      <c r="J5">
        <v>0</v>
      </c>
      <c r="K5">
        <v>1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 s="1">
        <f t="shared" si="0"/>
        <v>4</v>
      </c>
    </row>
    <row r="6" spans="1:21" x14ac:dyDescent="0.3">
      <c r="A6" t="s">
        <v>0</v>
      </c>
      <c r="B6">
        <v>875</v>
      </c>
      <c r="C6">
        <v>0</v>
      </c>
      <c r="D6">
        <v>0</v>
      </c>
      <c r="E6">
        <v>1</v>
      </c>
      <c r="F6">
        <v>1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 s="1">
        <f t="shared" si="0"/>
        <v>3</v>
      </c>
    </row>
    <row r="7" spans="1:21" x14ac:dyDescent="0.3">
      <c r="A7" t="s">
        <v>0</v>
      </c>
      <c r="B7">
        <v>1000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 s="1">
        <f t="shared" si="0"/>
        <v>2</v>
      </c>
    </row>
    <row r="8" spans="1:21" x14ac:dyDescent="0.3">
      <c r="A8" t="s">
        <v>0</v>
      </c>
      <c r="B8">
        <v>1125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s="1">
        <f t="shared" si="0"/>
        <v>2</v>
      </c>
    </row>
    <row r="9" spans="1:21" x14ac:dyDescent="0.3">
      <c r="U9" s="1">
        <v>26</v>
      </c>
    </row>
    <row r="10" spans="1:21" x14ac:dyDescent="0.3">
      <c r="A10" t="s">
        <v>2</v>
      </c>
      <c r="B10">
        <v>500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 s="1">
        <f>SUM(C10:T10)</f>
        <v>4</v>
      </c>
    </row>
    <row r="11" spans="1:21" x14ac:dyDescent="0.3">
      <c r="A11" t="s">
        <v>2</v>
      </c>
      <c r="B11">
        <v>625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 s="1">
        <f t="shared" ref="U11:U12" si="1">SUM(C11:T11)</f>
        <v>4</v>
      </c>
    </row>
    <row r="12" spans="1:21" x14ac:dyDescent="0.3">
      <c r="A12" t="s">
        <v>2</v>
      </c>
      <c r="B12">
        <v>750</v>
      </c>
      <c r="C12">
        <v>0</v>
      </c>
      <c r="D12">
        <v>0</v>
      </c>
      <c r="E12">
        <v>1</v>
      </c>
      <c r="F12">
        <v>1</v>
      </c>
      <c r="G12">
        <v>0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0</v>
      </c>
      <c r="O12">
        <v>1</v>
      </c>
      <c r="P12">
        <v>1</v>
      </c>
      <c r="Q12">
        <v>1</v>
      </c>
      <c r="R12">
        <v>0</v>
      </c>
      <c r="S12">
        <v>0</v>
      </c>
      <c r="T12">
        <v>0</v>
      </c>
      <c r="U12" s="1">
        <f t="shared" si="1"/>
        <v>11</v>
      </c>
    </row>
    <row r="13" spans="1:21" x14ac:dyDescent="0.3">
      <c r="U13" s="1">
        <v>19</v>
      </c>
    </row>
    <row r="14" spans="1:21" x14ac:dyDescent="0.3">
      <c r="A14" t="s">
        <v>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 s="1">
        <v>0</v>
      </c>
    </row>
    <row r="15" spans="1:21" x14ac:dyDescent="0.3">
      <c r="U15" s="1">
        <v>0</v>
      </c>
    </row>
    <row r="16" spans="1:21" x14ac:dyDescent="0.3">
      <c r="A16" t="s">
        <v>4</v>
      </c>
      <c r="B16">
        <v>625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 s="1">
        <f>SUM(C16:T16)</f>
        <v>2</v>
      </c>
    </row>
    <row r="17" spans="1:21" x14ac:dyDescent="0.3">
      <c r="A17" t="s">
        <v>4</v>
      </c>
      <c r="B17">
        <v>750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 s="1">
        <f t="shared" ref="U17:U20" si="2">SUM(C17:T17)</f>
        <v>2</v>
      </c>
    </row>
    <row r="18" spans="1:21" x14ac:dyDescent="0.3">
      <c r="A18" t="s">
        <v>4</v>
      </c>
      <c r="B18">
        <v>875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 s="1">
        <f t="shared" si="2"/>
        <v>1</v>
      </c>
    </row>
    <row r="19" spans="1:21" x14ac:dyDescent="0.3">
      <c r="A19" t="s">
        <v>4</v>
      </c>
      <c r="B19">
        <v>1000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 s="1">
        <f t="shared" si="2"/>
        <v>2</v>
      </c>
    </row>
    <row r="20" spans="1:21" x14ac:dyDescent="0.3">
      <c r="A20" t="s">
        <v>4</v>
      </c>
      <c r="B20">
        <v>1375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 s="1">
        <f t="shared" si="2"/>
        <v>1</v>
      </c>
    </row>
    <row r="21" spans="1:21" x14ac:dyDescent="0.3">
      <c r="U21" s="1">
        <v>8</v>
      </c>
    </row>
    <row r="22" spans="1:21" x14ac:dyDescent="0.3">
      <c r="A22" t="s">
        <v>5</v>
      </c>
      <c r="B22">
        <v>250</v>
      </c>
      <c r="C22">
        <v>0</v>
      </c>
      <c r="D22">
        <v>1</v>
      </c>
      <c r="E22">
        <v>1</v>
      </c>
      <c r="F22">
        <v>1</v>
      </c>
      <c r="G22">
        <v>0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 s="1">
        <f>SUM(C22:T22)</f>
        <v>16</v>
      </c>
    </row>
    <row r="23" spans="1:21" x14ac:dyDescent="0.3">
      <c r="A23" t="s">
        <v>5</v>
      </c>
      <c r="B23">
        <v>350</v>
      </c>
      <c r="C23">
        <v>1</v>
      </c>
      <c r="D23">
        <v>1</v>
      </c>
      <c r="E23">
        <v>1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 s="1">
        <f t="shared" ref="U23:U26" si="3">SUM(C23:T23)</f>
        <v>5</v>
      </c>
    </row>
    <row r="24" spans="1:21" x14ac:dyDescent="0.3">
      <c r="A24" t="s">
        <v>5</v>
      </c>
      <c r="B24">
        <v>400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1</v>
      </c>
      <c r="J24">
        <v>1</v>
      </c>
      <c r="K24">
        <v>1</v>
      </c>
      <c r="L24">
        <v>1</v>
      </c>
      <c r="M24">
        <v>1</v>
      </c>
      <c r="N24">
        <v>0</v>
      </c>
      <c r="O24">
        <v>1</v>
      </c>
      <c r="P24">
        <v>0</v>
      </c>
      <c r="Q24">
        <v>1</v>
      </c>
      <c r="R24">
        <v>0</v>
      </c>
      <c r="S24">
        <v>0</v>
      </c>
      <c r="T24">
        <v>1</v>
      </c>
      <c r="U24" s="1">
        <f t="shared" si="3"/>
        <v>9</v>
      </c>
    </row>
    <row r="25" spans="1:21" x14ac:dyDescent="0.3">
      <c r="A25" t="s">
        <v>5</v>
      </c>
      <c r="B25">
        <v>500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 s="1">
        <f t="shared" si="3"/>
        <v>1</v>
      </c>
    </row>
    <row r="26" spans="1:21" x14ac:dyDescent="0.3">
      <c r="A26" t="s">
        <v>5</v>
      </c>
      <c r="B26">
        <v>700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 s="1">
        <f t="shared" si="3"/>
        <v>1</v>
      </c>
    </row>
    <row r="27" spans="1:21" x14ac:dyDescent="0.3">
      <c r="U27" s="1">
        <v>32</v>
      </c>
    </row>
    <row r="28" spans="1:21" x14ac:dyDescent="0.3">
      <c r="A28" t="s">
        <v>6</v>
      </c>
      <c r="B28">
        <v>400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 s="1">
        <f>SUM(C28:T28)</f>
        <v>1</v>
      </c>
    </row>
    <row r="29" spans="1:21" x14ac:dyDescent="0.3">
      <c r="A29" t="s">
        <v>6</v>
      </c>
      <c r="B29">
        <v>500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 s="1">
        <f t="shared" ref="U29:U31" si="4">SUM(C29:T29)</f>
        <v>2</v>
      </c>
    </row>
    <row r="30" spans="1:21" x14ac:dyDescent="0.3">
      <c r="A30" t="s">
        <v>6</v>
      </c>
      <c r="B30">
        <v>625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 s="1">
        <f t="shared" si="4"/>
        <v>1</v>
      </c>
    </row>
    <row r="31" spans="1:21" x14ac:dyDescent="0.3">
      <c r="A31" t="s">
        <v>6</v>
      </c>
      <c r="B31">
        <v>750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 s="1">
        <f t="shared" si="4"/>
        <v>1</v>
      </c>
    </row>
    <row r="32" spans="1:21" x14ac:dyDescent="0.3">
      <c r="U32" s="1">
        <v>5</v>
      </c>
    </row>
    <row r="33" spans="1:21" x14ac:dyDescent="0.3">
      <c r="A33" t="s">
        <v>7</v>
      </c>
      <c r="B33">
        <v>500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1</v>
      </c>
      <c r="R33">
        <v>0</v>
      </c>
      <c r="S33">
        <v>0</v>
      </c>
      <c r="T33">
        <v>0</v>
      </c>
      <c r="U33" s="1">
        <f>SUM(C33:T33)</f>
        <v>2</v>
      </c>
    </row>
    <row r="34" spans="1:21" x14ac:dyDescent="0.3">
      <c r="A34" t="s">
        <v>7</v>
      </c>
      <c r="B34">
        <v>750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 s="1">
        <f t="shared" ref="U34:U45" si="5">SUM(C34:T34)</f>
        <v>1</v>
      </c>
    </row>
    <row r="35" spans="1:21" x14ac:dyDescent="0.3">
      <c r="A35" t="s">
        <v>7</v>
      </c>
      <c r="B35">
        <v>800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1</v>
      </c>
      <c r="J35">
        <v>1</v>
      </c>
      <c r="K35">
        <v>1</v>
      </c>
      <c r="L35">
        <v>1</v>
      </c>
      <c r="M35">
        <v>0</v>
      </c>
      <c r="N35">
        <v>0</v>
      </c>
      <c r="O35">
        <v>1</v>
      </c>
      <c r="P35">
        <v>0</v>
      </c>
      <c r="Q35">
        <v>1</v>
      </c>
      <c r="R35">
        <v>0</v>
      </c>
      <c r="S35">
        <v>0</v>
      </c>
      <c r="T35">
        <v>0</v>
      </c>
      <c r="U35" s="1">
        <f t="shared" si="5"/>
        <v>7</v>
      </c>
    </row>
    <row r="36" spans="1:21" x14ac:dyDescent="0.3">
      <c r="A36" t="s">
        <v>7</v>
      </c>
      <c r="B36">
        <v>1125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 s="1">
        <f t="shared" si="5"/>
        <v>2</v>
      </c>
    </row>
    <row r="37" spans="1:21" x14ac:dyDescent="0.3">
      <c r="A37" t="s">
        <v>7</v>
      </c>
      <c r="B37">
        <v>1250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 s="1">
        <f t="shared" si="5"/>
        <v>2</v>
      </c>
    </row>
    <row r="38" spans="1:21" x14ac:dyDescent="0.3">
      <c r="A38" t="s">
        <v>7</v>
      </c>
      <c r="B38">
        <v>1500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1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 s="1">
        <f t="shared" si="5"/>
        <v>4</v>
      </c>
    </row>
    <row r="39" spans="1:21" x14ac:dyDescent="0.3">
      <c r="A39" t="s">
        <v>7</v>
      </c>
      <c r="B39">
        <v>1625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 s="1">
        <f t="shared" si="5"/>
        <v>2</v>
      </c>
    </row>
    <row r="40" spans="1:21" x14ac:dyDescent="0.3">
      <c r="A40" t="s">
        <v>7</v>
      </c>
      <c r="B40">
        <v>2000</v>
      </c>
      <c r="C40">
        <v>0</v>
      </c>
      <c r="D40">
        <v>0</v>
      </c>
      <c r="E40">
        <v>1</v>
      </c>
      <c r="F40">
        <v>0</v>
      </c>
      <c r="G40">
        <v>0</v>
      </c>
      <c r="H40">
        <v>1</v>
      </c>
      <c r="I40">
        <v>1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 s="1">
        <f t="shared" si="5"/>
        <v>5</v>
      </c>
    </row>
    <row r="41" spans="1:21" x14ac:dyDescent="0.3">
      <c r="U41" s="1">
        <v>25</v>
      </c>
    </row>
    <row r="42" spans="1:21" x14ac:dyDescent="0.3">
      <c r="A42" t="s">
        <v>8</v>
      </c>
      <c r="B42">
        <v>500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 s="1">
        <f t="shared" si="5"/>
        <v>1</v>
      </c>
    </row>
    <row r="43" spans="1:21" x14ac:dyDescent="0.3">
      <c r="A43" t="s">
        <v>8</v>
      </c>
      <c r="B43">
        <v>875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 s="1">
        <f t="shared" si="5"/>
        <v>1</v>
      </c>
    </row>
    <row r="44" spans="1:21" x14ac:dyDescent="0.3">
      <c r="A44" t="s">
        <v>8</v>
      </c>
      <c r="B44">
        <v>900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 s="1">
        <f t="shared" si="5"/>
        <v>1</v>
      </c>
    </row>
    <row r="45" spans="1:21" x14ac:dyDescent="0.3">
      <c r="A45" t="s">
        <v>8</v>
      </c>
      <c r="B45">
        <v>1000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 s="1">
        <f t="shared" si="5"/>
        <v>1</v>
      </c>
    </row>
    <row r="46" spans="1:21" x14ac:dyDescent="0.3">
      <c r="U46" s="1">
        <v>4</v>
      </c>
    </row>
    <row r="47" spans="1:21" x14ac:dyDescent="0.3">
      <c r="A47" t="s">
        <v>9</v>
      </c>
      <c r="B47">
        <v>250</v>
      </c>
      <c r="C47">
        <v>0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0</v>
      </c>
      <c r="U47" s="1">
        <f>SUM(C47:T47)</f>
        <v>2</v>
      </c>
    </row>
    <row r="48" spans="1:21" x14ac:dyDescent="0.3">
      <c r="A48" t="s">
        <v>9</v>
      </c>
      <c r="B48">
        <v>300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 s="1">
        <f t="shared" ref="U48:U49" si="6">SUM(C48:T48)</f>
        <v>1</v>
      </c>
    </row>
    <row r="49" spans="1:21" x14ac:dyDescent="0.3">
      <c r="A49" t="s">
        <v>9</v>
      </c>
      <c r="B49">
        <v>500</v>
      </c>
      <c r="C49">
        <v>0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 s="1">
        <f t="shared" si="6"/>
        <v>1</v>
      </c>
    </row>
    <row r="50" spans="1:21" x14ac:dyDescent="0.3">
      <c r="U50" s="1">
        <v>4</v>
      </c>
    </row>
    <row r="51" spans="1:21" x14ac:dyDescent="0.3">
      <c r="A51" t="s">
        <v>10</v>
      </c>
      <c r="B51">
        <v>625</v>
      </c>
      <c r="C51">
        <v>0</v>
      </c>
      <c r="D51">
        <v>1</v>
      </c>
      <c r="E51">
        <v>1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 s="1">
        <f>SUM(C51:T51)</f>
        <v>3</v>
      </c>
    </row>
    <row r="52" spans="1:21" x14ac:dyDescent="0.3">
      <c r="A52" t="s">
        <v>10</v>
      </c>
      <c r="B52">
        <v>1000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1</v>
      </c>
      <c r="J52">
        <v>1</v>
      </c>
      <c r="K52">
        <v>1</v>
      </c>
      <c r="L52">
        <v>1</v>
      </c>
      <c r="M52">
        <v>0</v>
      </c>
      <c r="N52">
        <v>0</v>
      </c>
      <c r="O52">
        <v>1</v>
      </c>
      <c r="P52">
        <v>0</v>
      </c>
      <c r="Q52">
        <v>1</v>
      </c>
      <c r="R52">
        <v>0</v>
      </c>
      <c r="S52">
        <v>0</v>
      </c>
      <c r="T52">
        <v>0</v>
      </c>
      <c r="U52" s="1">
        <f t="shared" ref="U52:U56" si="7">SUM(C52:T52)</f>
        <v>7</v>
      </c>
    </row>
    <row r="53" spans="1:21" x14ac:dyDescent="0.3">
      <c r="A53" t="s">
        <v>10</v>
      </c>
      <c r="B53">
        <v>1250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1</v>
      </c>
      <c r="L53">
        <v>1</v>
      </c>
      <c r="M53">
        <v>0</v>
      </c>
      <c r="N53">
        <v>0</v>
      </c>
      <c r="O53">
        <v>1</v>
      </c>
      <c r="P53">
        <v>0</v>
      </c>
      <c r="Q53">
        <v>1</v>
      </c>
      <c r="R53">
        <v>0</v>
      </c>
      <c r="S53">
        <v>0</v>
      </c>
      <c r="T53">
        <v>0</v>
      </c>
      <c r="U53" s="1">
        <f t="shared" si="7"/>
        <v>5</v>
      </c>
    </row>
    <row r="54" spans="1:21" x14ac:dyDescent="0.3">
      <c r="U54" s="1">
        <v>15</v>
      </c>
    </row>
    <row r="55" spans="1:21" x14ac:dyDescent="0.3">
      <c r="A55" t="s">
        <v>11</v>
      </c>
      <c r="B55">
        <v>700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 s="1">
        <f t="shared" si="7"/>
        <v>1</v>
      </c>
    </row>
    <row r="56" spans="1:21" x14ac:dyDescent="0.3">
      <c r="A56" t="s">
        <v>11</v>
      </c>
      <c r="B56">
        <v>750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 s="1">
        <f t="shared" si="7"/>
        <v>1</v>
      </c>
    </row>
    <row r="57" spans="1:21" x14ac:dyDescent="0.3">
      <c r="U57" s="1">
        <v>2</v>
      </c>
    </row>
    <row r="58" spans="1:21" x14ac:dyDescent="0.3">
      <c r="A58" t="s">
        <v>12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 s="1">
        <v>0</v>
      </c>
    </row>
    <row r="59" spans="1:21" x14ac:dyDescent="0.3">
      <c r="U59" s="1">
        <v>0</v>
      </c>
    </row>
    <row r="60" spans="1:21" x14ac:dyDescent="0.3">
      <c r="A60" t="s">
        <v>13</v>
      </c>
      <c r="B60">
        <v>250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 s="1">
        <f>SUM(C60:T60)</f>
        <v>1</v>
      </c>
    </row>
    <row r="61" spans="1:21" x14ac:dyDescent="0.3">
      <c r="A61" t="s">
        <v>13</v>
      </c>
      <c r="B61">
        <v>400</v>
      </c>
      <c r="C61">
        <v>0</v>
      </c>
      <c r="D61">
        <v>1</v>
      </c>
      <c r="E61">
        <v>0</v>
      </c>
      <c r="F61">
        <v>0</v>
      </c>
      <c r="G61">
        <v>0</v>
      </c>
      <c r="H61">
        <v>1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1</v>
      </c>
      <c r="T61">
        <v>0</v>
      </c>
      <c r="U61" s="1">
        <f t="shared" ref="U61:U64" si="8">SUM(C61:T61)</f>
        <v>5</v>
      </c>
    </row>
    <row r="62" spans="1:21" x14ac:dyDescent="0.3">
      <c r="A62" t="s">
        <v>13</v>
      </c>
      <c r="B62">
        <v>500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1</v>
      </c>
      <c r="L62">
        <v>1</v>
      </c>
      <c r="M62">
        <v>0</v>
      </c>
      <c r="N62">
        <v>0</v>
      </c>
      <c r="O62">
        <v>1</v>
      </c>
      <c r="P62">
        <v>0</v>
      </c>
      <c r="Q62">
        <v>1</v>
      </c>
      <c r="R62">
        <v>0</v>
      </c>
      <c r="S62">
        <v>0</v>
      </c>
      <c r="T62">
        <v>1</v>
      </c>
      <c r="U62" s="1">
        <f t="shared" si="8"/>
        <v>6</v>
      </c>
    </row>
    <row r="63" spans="1:21" x14ac:dyDescent="0.3">
      <c r="A63" t="s">
        <v>13</v>
      </c>
      <c r="B63">
        <v>750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  <c r="I63">
        <v>1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 s="1">
        <f t="shared" si="8"/>
        <v>4</v>
      </c>
    </row>
    <row r="64" spans="1:21" x14ac:dyDescent="0.3">
      <c r="A64" t="s">
        <v>13</v>
      </c>
      <c r="B64">
        <v>1250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 s="1">
        <f t="shared" si="8"/>
        <v>1</v>
      </c>
    </row>
    <row r="65" spans="1:21" x14ac:dyDescent="0.3">
      <c r="U65" s="1">
        <v>17</v>
      </c>
    </row>
    <row r="66" spans="1:21" x14ac:dyDescent="0.3">
      <c r="A66" t="s">
        <v>14</v>
      </c>
      <c r="B66">
        <v>500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 s="1">
        <f>SUM(C66:T66)</f>
        <v>2</v>
      </c>
    </row>
    <row r="67" spans="1:21" x14ac:dyDescent="0.3">
      <c r="A67" t="s">
        <v>14</v>
      </c>
      <c r="B67">
        <v>750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</v>
      </c>
      <c r="K67">
        <v>1</v>
      </c>
      <c r="L67">
        <v>1</v>
      </c>
      <c r="M67">
        <v>1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 s="1">
        <f t="shared" ref="U67:U68" si="9">SUM(C67:T67)</f>
        <v>6</v>
      </c>
    </row>
    <row r="68" spans="1:21" x14ac:dyDescent="0.3">
      <c r="A68" t="s">
        <v>14</v>
      </c>
      <c r="B68">
        <v>1000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 s="1">
        <f t="shared" si="9"/>
        <v>1</v>
      </c>
    </row>
    <row r="69" spans="1:21" x14ac:dyDescent="0.3">
      <c r="U69" s="1">
        <v>9</v>
      </c>
    </row>
    <row r="70" spans="1:21" x14ac:dyDescent="0.3">
      <c r="A70" t="s">
        <v>15</v>
      </c>
      <c r="B70">
        <v>250</v>
      </c>
      <c r="C70">
        <v>1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1</v>
      </c>
      <c r="P70">
        <v>0</v>
      </c>
      <c r="Q70">
        <v>1</v>
      </c>
      <c r="R70">
        <v>0</v>
      </c>
      <c r="S70">
        <v>0</v>
      </c>
      <c r="T70">
        <v>0</v>
      </c>
      <c r="U70" s="1">
        <f>SUM(C70:T70)</f>
        <v>5</v>
      </c>
    </row>
    <row r="71" spans="1:21" x14ac:dyDescent="0.3">
      <c r="A71" t="s">
        <v>15</v>
      </c>
      <c r="B71">
        <v>400</v>
      </c>
      <c r="C71">
        <v>0</v>
      </c>
      <c r="D71">
        <v>1</v>
      </c>
      <c r="E71">
        <v>1</v>
      </c>
      <c r="F71">
        <v>1</v>
      </c>
      <c r="G71">
        <v>0</v>
      </c>
      <c r="H71">
        <v>0</v>
      </c>
      <c r="I71">
        <v>0</v>
      </c>
      <c r="J71">
        <v>1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1</v>
      </c>
      <c r="S71">
        <v>1</v>
      </c>
      <c r="T71">
        <v>1</v>
      </c>
      <c r="U71" s="1">
        <f t="shared" ref="U71:U77" si="10">SUM(C71:T71)</f>
        <v>9</v>
      </c>
    </row>
    <row r="72" spans="1:21" x14ac:dyDescent="0.3">
      <c r="A72" t="s">
        <v>15</v>
      </c>
      <c r="B72">
        <v>500</v>
      </c>
      <c r="C72">
        <v>0</v>
      </c>
      <c r="D72">
        <v>1</v>
      </c>
      <c r="E72">
        <v>0</v>
      </c>
      <c r="F72">
        <v>0</v>
      </c>
      <c r="G72">
        <v>1</v>
      </c>
      <c r="H72">
        <v>1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1</v>
      </c>
      <c r="P72">
        <v>1</v>
      </c>
      <c r="Q72">
        <v>1</v>
      </c>
      <c r="R72">
        <v>0</v>
      </c>
      <c r="S72">
        <v>1</v>
      </c>
      <c r="T72">
        <v>0</v>
      </c>
      <c r="U72" s="1">
        <f t="shared" si="10"/>
        <v>8</v>
      </c>
    </row>
    <row r="73" spans="1:21" x14ac:dyDescent="0.3">
      <c r="A73" t="s">
        <v>15</v>
      </c>
      <c r="B73">
        <v>750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 s="1">
        <f t="shared" si="10"/>
        <v>2</v>
      </c>
    </row>
    <row r="74" spans="1:21" x14ac:dyDescent="0.3">
      <c r="U74" s="1">
        <v>24</v>
      </c>
    </row>
    <row r="75" spans="1:21" x14ac:dyDescent="0.3">
      <c r="A75" t="s">
        <v>16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 s="1">
        <f t="shared" si="10"/>
        <v>0</v>
      </c>
    </row>
    <row r="76" spans="1:21" x14ac:dyDescent="0.3">
      <c r="U76" s="1">
        <v>0</v>
      </c>
    </row>
    <row r="77" spans="1:21" x14ac:dyDescent="0.3">
      <c r="A77" t="s">
        <v>17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 s="1">
        <f t="shared" si="10"/>
        <v>0</v>
      </c>
    </row>
    <row r="78" spans="1:21" x14ac:dyDescent="0.3">
      <c r="U78" s="1">
        <v>0</v>
      </c>
    </row>
    <row r="79" spans="1:21" x14ac:dyDescent="0.3">
      <c r="A79" t="s">
        <v>18</v>
      </c>
      <c r="B79">
        <v>625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0</v>
      </c>
      <c r="U79" s="1">
        <f>SUM(C79:T79)</f>
        <v>1</v>
      </c>
    </row>
    <row r="80" spans="1:21" x14ac:dyDescent="0.3">
      <c r="A80" t="s">
        <v>18</v>
      </c>
      <c r="B80">
        <v>750</v>
      </c>
      <c r="C80">
        <v>1</v>
      </c>
      <c r="D80">
        <v>0</v>
      </c>
      <c r="E80">
        <v>0</v>
      </c>
      <c r="F80">
        <v>0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0</v>
      </c>
      <c r="O80">
        <v>1</v>
      </c>
      <c r="P80">
        <v>1</v>
      </c>
      <c r="Q80">
        <v>1</v>
      </c>
      <c r="R80">
        <v>0</v>
      </c>
      <c r="S80">
        <v>0</v>
      </c>
      <c r="T80">
        <v>0</v>
      </c>
      <c r="U80" s="1">
        <f t="shared" ref="U80:U91" si="11">SUM(C80:T80)</f>
        <v>11</v>
      </c>
    </row>
    <row r="81" spans="1:21" x14ac:dyDescent="0.3">
      <c r="A81" t="s">
        <v>18</v>
      </c>
      <c r="B81">
        <v>1000</v>
      </c>
      <c r="C81">
        <v>0</v>
      </c>
      <c r="D81">
        <v>1</v>
      </c>
      <c r="E81">
        <v>1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Q81">
        <v>0</v>
      </c>
      <c r="R81">
        <v>0</v>
      </c>
      <c r="S81">
        <v>0</v>
      </c>
      <c r="T81">
        <v>0</v>
      </c>
      <c r="U81" s="1">
        <f t="shared" si="11"/>
        <v>5</v>
      </c>
    </row>
    <row r="82" spans="1:21" x14ac:dyDescent="0.3">
      <c r="A82" t="s">
        <v>18</v>
      </c>
      <c r="B82">
        <v>1250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</v>
      </c>
      <c r="S82">
        <v>1</v>
      </c>
      <c r="T82">
        <v>0</v>
      </c>
      <c r="U82" s="1">
        <f t="shared" si="11"/>
        <v>2</v>
      </c>
    </row>
    <row r="83" spans="1:21" x14ac:dyDescent="0.3">
      <c r="A83" t="s">
        <v>18</v>
      </c>
      <c r="B83">
        <v>2000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 s="1">
        <f t="shared" si="11"/>
        <v>1</v>
      </c>
    </row>
    <row r="84" spans="1:21" x14ac:dyDescent="0.3">
      <c r="U84" s="1">
        <v>20</v>
      </c>
    </row>
    <row r="85" spans="1:21" x14ac:dyDescent="0.3">
      <c r="A85" t="s">
        <v>19</v>
      </c>
      <c r="B85">
        <v>400</v>
      </c>
      <c r="C85">
        <v>0</v>
      </c>
      <c r="D85">
        <v>1</v>
      </c>
      <c r="E85">
        <v>1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 s="1">
        <f t="shared" si="11"/>
        <v>4</v>
      </c>
    </row>
    <row r="86" spans="1:21" x14ac:dyDescent="0.3">
      <c r="A86" t="s">
        <v>19</v>
      </c>
      <c r="B86">
        <v>500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  <c r="I86">
        <v>1</v>
      </c>
      <c r="J86">
        <v>1</v>
      </c>
      <c r="K86">
        <v>1</v>
      </c>
      <c r="L86">
        <v>1</v>
      </c>
      <c r="M86">
        <v>1</v>
      </c>
      <c r="N86">
        <v>0</v>
      </c>
      <c r="O86">
        <v>1</v>
      </c>
      <c r="P86">
        <v>1</v>
      </c>
      <c r="Q86">
        <v>1</v>
      </c>
      <c r="R86">
        <v>0</v>
      </c>
      <c r="S86">
        <v>0</v>
      </c>
      <c r="T86">
        <v>1</v>
      </c>
      <c r="U86" s="1">
        <f t="shared" si="11"/>
        <v>10</v>
      </c>
    </row>
    <row r="87" spans="1:21" x14ac:dyDescent="0.3">
      <c r="A87" t="s">
        <v>19</v>
      </c>
      <c r="B87">
        <v>750</v>
      </c>
      <c r="C87">
        <v>0</v>
      </c>
      <c r="D87">
        <v>1</v>
      </c>
      <c r="E87">
        <v>1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 s="1">
        <f t="shared" si="11"/>
        <v>4</v>
      </c>
    </row>
    <row r="88" spans="1:21" x14ac:dyDescent="0.3">
      <c r="A88" t="s">
        <v>19</v>
      </c>
      <c r="B88">
        <v>875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0</v>
      </c>
      <c r="U88" s="1">
        <f t="shared" si="11"/>
        <v>1</v>
      </c>
    </row>
    <row r="89" spans="1:21" x14ac:dyDescent="0.3">
      <c r="A89" t="s">
        <v>19</v>
      </c>
      <c r="B89">
        <v>1125</v>
      </c>
      <c r="C89">
        <v>0</v>
      </c>
      <c r="D89">
        <v>0</v>
      </c>
      <c r="F89">
        <v>0</v>
      </c>
      <c r="G89">
        <v>0</v>
      </c>
      <c r="H89">
        <v>1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1</v>
      </c>
      <c r="U89" s="1">
        <f t="shared" si="11"/>
        <v>3</v>
      </c>
    </row>
    <row r="90" spans="1:21" x14ac:dyDescent="0.3">
      <c r="A90" t="s">
        <v>19</v>
      </c>
      <c r="B90">
        <v>1500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0</v>
      </c>
      <c r="S90">
        <v>0</v>
      </c>
      <c r="T90">
        <v>1</v>
      </c>
      <c r="U90" s="1">
        <f t="shared" si="11"/>
        <v>2</v>
      </c>
    </row>
    <row r="91" spans="1:21" x14ac:dyDescent="0.3">
      <c r="A91" t="s">
        <v>19</v>
      </c>
      <c r="B91">
        <v>2000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 s="1">
        <f t="shared" si="11"/>
        <v>2</v>
      </c>
    </row>
    <row r="92" spans="1:21" x14ac:dyDescent="0.3">
      <c r="U92" s="1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zoomScale="85" zoomScaleNormal="85" workbookViewId="0">
      <selection activeCell="Q4" sqref="Q4"/>
    </sheetView>
  </sheetViews>
  <sheetFormatPr defaultRowHeight="14.4" x14ac:dyDescent="0.3"/>
  <cols>
    <col min="1" max="1" width="6.88671875" style="2" customWidth="1"/>
    <col min="2" max="2" width="9.44140625" style="2" customWidth="1"/>
    <col min="3" max="3" width="8.44140625" style="2" customWidth="1"/>
    <col min="4" max="4" width="5.44140625" style="2" customWidth="1"/>
    <col min="5" max="5" width="16.44140625" style="2" customWidth="1"/>
    <col min="6" max="6" width="13.33203125" style="2" customWidth="1"/>
    <col min="7" max="7" width="12.33203125" style="2" customWidth="1"/>
    <col min="8" max="8" width="16.109375" style="2" customWidth="1"/>
    <col min="9" max="9" width="19.33203125" style="2" customWidth="1"/>
    <col min="10" max="10" width="6.5546875" style="2" customWidth="1"/>
    <col min="11" max="11" width="13.44140625" style="2" customWidth="1"/>
    <col min="12" max="12" width="16.109375" style="2" customWidth="1"/>
    <col min="13" max="13" width="13.109375" style="2" customWidth="1"/>
    <col min="14" max="14" width="13.5546875" style="2" customWidth="1"/>
    <col min="15" max="15" width="23.33203125" style="2" customWidth="1"/>
    <col min="16" max="16" width="32.33203125" style="2" customWidth="1"/>
    <col min="17" max="17" width="14.44140625" style="2" customWidth="1"/>
    <col min="18" max="16384" width="8.88671875" style="2"/>
  </cols>
  <sheetData>
    <row r="1" spans="1:16" s="5" customFormat="1" x14ac:dyDescent="0.3">
      <c r="A1" s="4" t="s">
        <v>38</v>
      </c>
      <c r="B1" s="4" t="s">
        <v>39</v>
      </c>
      <c r="C1" s="4" t="s">
        <v>40</v>
      </c>
      <c r="D1" s="4" t="s">
        <v>41</v>
      </c>
      <c r="E1" s="4" t="s">
        <v>42</v>
      </c>
      <c r="F1" s="4" t="s">
        <v>43</v>
      </c>
      <c r="G1" s="4" t="s">
        <v>44</v>
      </c>
      <c r="H1" s="4" t="s">
        <v>45</v>
      </c>
      <c r="I1" s="4" t="s">
        <v>46</v>
      </c>
      <c r="J1" s="4" t="s">
        <v>47</v>
      </c>
      <c r="K1" s="4" t="s">
        <v>44</v>
      </c>
      <c r="L1" s="4" t="s">
        <v>48</v>
      </c>
      <c r="M1" s="4" t="s">
        <v>49</v>
      </c>
      <c r="N1" s="4" t="s">
        <v>50</v>
      </c>
      <c r="O1" s="4" t="s">
        <v>51</v>
      </c>
      <c r="P1" s="4" t="s">
        <v>52</v>
      </c>
    </row>
    <row r="2" spans="1:16" x14ac:dyDescent="0.3">
      <c r="A2" s="6" t="s">
        <v>53</v>
      </c>
      <c r="B2" s="6">
        <v>26</v>
      </c>
      <c r="C2" s="6">
        <v>100</v>
      </c>
      <c r="D2" s="6">
        <v>126</v>
      </c>
      <c r="E2" s="6">
        <v>0.41299999999999998</v>
      </c>
      <c r="F2" s="6">
        <v>0.32800000000000001</v>
      </c>
      <c r="G2" s="6">
        <f>B2/D2</f>
        <v>0.20634920634920634</v>
      </c>
      <c r="H2" s="6">
        <f>0.5-G2</f>
        <v>0.29365079365079366</v>
      </c>
      <c r="I2" s="6">
        <f>2*H2</f>
        <v>0.58730158730158732</v>
      </c>
      <c r="J2" s="6">
        <f>1-I2</f>
        <v>0.41269841269841268</v>
      </c>
      <c r="K2" s="6">
        <f>B2/D2</f>
        <v>0.20634920634920634</v>
      </c>
      <c r="L2" s="6">
        <f>K2*K2</f>
        <v>4.2579994960947339E-2</v>
      </c>
      <c r="M2" s="6">
        <f>C2/D2</f>
        <v>0.79365079365079361</v>
      </c>
      <c r="N2" s="6">
        <f>M2*M2</f>
        <v>0.62988158226253455</v>
      </c>
      <c r="O2" s="6">
        <f>L2+N2</f>
        <v>0.67246157722348188</v>
      </c>
      <c r="P2" s="6">
        <f>1-O2</f>
        <v>0.32753842277651812</v>
      </c>
    </row>
    <row r="3" spans="1:16" x14ac:dyDescent="0.3">
      <c r="A3" s="6" t="s">
        <v>54</v>
      </c>
      <c r="B3" s="6">
        <v>19</v>
      </c>
      <c r="C3" s="6">
        <v>35</v>
      </c>
      <c r="D3" s="6">
        <v>54</v>
      </c>
      <c r="E3" s="6">
        <v>0.70399999999999996</v>
      </c>
      <c r="F3" s="6">
        <v>0.45600000000000002</v>
      </c>
      <c r="G3" s="6">
        <f t="shared" ref="G3" si="0">B3/D3</f>
        <v>0.35185185185185186</v>
      </c>
      <c r="H3" s="6">
        <f t="shared" ref="H3" si="1">0.5-G3</f>
        <v>0.14814814814814814</v>
      </c>
      <c r="I3" s="6">
        <f t="shared" ref="I3" si="2">2*H3</f>
        <v>0.29629629629629628</v>
      </c>
      <c r="J3" s="6">
        <f t="shared" ref="J3" si="3">1-I3</f>
        <v>0.70370370370370372</v>
      </c>
      <c r="K3" s="6">
        <f t="shared" ref="K3" si="4">B3/D3</f>
        <v>0.35185185185185186</v>
      </c>
      <c r="L3" s="6">
        <f t="shared" ref="L3" si="5">K3*K3</f>
        <v>0.12379972565157751</v>
      </c>
      <c r="M3" s="6">
        <f t="shared" ref="M3" si="6">C3/D3</f>
        <v>0.64814814814814814</v>
      </c>
      <c r="N3" s="6">
        <f t="shared" ref="N3" si="7">M3*M3</f>
        <v>0.42009602194787377</v>
      </c>
      <c r="O3" s="6">
        <f t="shared" ref="O3" si="8">L3+N3</f>
        <v>0.54389574759945125</v>
      </c>
      <c r="P3" s="6">
        <f t="shared" ref="P3" si="9">1-O3</f>
        <v>0.45610425240054875</v>
      </c>
    </row>
    <row r="4" spans="1:16" x14ac:dyDescent="0.3">
      <c r="A4" s="6" t="s">
        <v>55</v>
      </c>
      <c r="B4" s="6">
        <v>0</v>
      </c>
      <c r="C4" s="6">
        <v>18</v>
      </c>
      <c r="D4" s="6">
        <v>18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</row>
    <row r="5" spans="1:16" x14ac:dyDescent="0.3">
      <c r="A5" s="6" t="s">
        <v>56</v>
      </c>
      <c r="B5" s="6">
        <v>8</v>
      </c>
      <c r="C5" s="6">
        <v>82</v>
      </c>
      <c r="D5" s="6">
        <v>90</v>
      </c>
      <c r="E5" s="6">
        <v>0.17799999999999999</v>
      </c>
      <c r="F5" s="6">
        <v>0.16200000000000001</v>
      </c>
      <c r="G5" s="6">
        <f t="shared" ref="G5:G20" si="10">B5/D5</f>
        <v>8.8888888888888892E-2</v>
      </c>
      <c r="H5" s="6">
        <f t="shared" ref="H5:H20" si="11">0.5-G5</f>
        <v>0.41111111111111109</v>
      </c>
      <c r="I5" s="6">
        <f t="shared" ref="I5:I20" si="12">2*H5</f>
        <v>0.82222222222222219</v>
      </c>
      <c r="J5" s="6">
        <f t="shared" ref="J5:J20" si="13">1-I5</f>
        <v>0.17777777777777781</v>
      </c>
      <c r="K5" s="6">
        <f t="shared" ref="K5:K20" si="14">B5/D5</f>
        <v>8.8888888888888892E-2</v>
      </c>
      <c r="L5" s="6">
        <f t="shared" ref="L5:L20" si="15">K5*K5</f>
        <v>7.9012345679012348E-3</v>
      </c>
      <c r="M5" s="6">
        <f t="shared" ref="M5:M20" si="16">C5/D5</f>
        <v>0.91111111111111109</v>
      </c>
      <c r="N5" s="6">
        <f t="shared" ref="N5:N20" si="17">M5*M5</f>
        <v>0.83012345679012345</v>
      </c>
      <c r="O5" s="6">
        <f t="shared" ref="O5:O20" si="18">L5+N5</f>
        <v>0.83802469135802471</v>
      </c>
      <c r="P5" s="6">
        <f t="shared" ref="P5:P20" si="19">1-O5</f>
        <v>0.16197530864197529</v>
      </c>
    </row>
    <row r="6" spans="1:16" x14ac:dyDescent="0.3">
      <c r="A6" s="6" t="s">
        <v>57</v>
      </c>
      <c r="B6" s="6">
        <v>32</v>
      </c>
      <c r="C6" s="6">
        <v>58</v>
      </c>
      <c r="D6" s="6">
        <v>90</v>
      </c>
      <c r="E6" s="6">
        <v>0.71099999999999997</v>
      </c>
      <c r="F6" s="6">
        <v>0.45800000000000002</v>
      </c>
      <c r="G6" s="6">
        <f t="shared" si="10"/>
        <v>0.35555555555555557</v>
      </c>
      <c r="H6" s="6">
        <f t="shared" si="11"/>
        <v>0.14444444444444443</v>
      </c>
      <c r="I6" s="6">
        <f t="shared" si="12"/>
        <v>0.28888888888888886</v>
      </c>
      <c r="J6" s="6">
        <f t="shared" si="13"/>
        <v>0.71111111111111114</v>
      </c>
      <c r="K6" s="6">
        <f t="shared" si="14"/>
        <v>0.35555555555555557</v>
      </c>
      <c r="L6" s="6">
        <f t="shared" si="15"/>
        <v>0.12641975308641976</v>
      </c>
      <c r="M6" s="6">
        <f t="shared" si="16"/>
        <v>0.64444444444444449</v>
      </c>
      <c r="N6" s="6">
        <f t="shared" si="17"/>
        <v>0.4153086419753087</v>
      </c>
      <c r="O6" s="6">
        <f t="shared" si="18"/>
        <v>0.54172839506172843</v>
      </c>
      <c r="P6" s="6">
        <f t="shared" si="19"/>
        <v>0.45827160493827157</v>
      </c>
    </row>
    <row r="7" spans="1:16" x14ac:dyDescent="0.3">
      <c r="A7" s="6" t="s">
        <v>58</v>
      </c>
      <c r="B7" s="6">
        <v>5</v>
      </c>
      <c r="C7" s="6">
        <v>67</v>
      </c>
      <c r="D7" s="6">
        <v>72</v>
      </c>
      <c r="E7" s="6">
        <v>0.13900000000000001</v>
      </c>
      <c r="F7" s="6">
        <v>0.129</v>
      </c>
      <c r="G7" s="6">
        <f t="shared" si="10"/>
        <v>6.9444444444444448E-2</v>
      </c>
      <c r="H7" s="6">
        <f t="shared" si="11"/>
        <v>0.43055555555555558</v>
      </c>
      <c r="I7" s="6">
        <f t="shared" si="12"/>
        <v>0.86111111111111116</v>
      </c>
      <c r="J7" s="6">
        <f t="shared" si="13"/>
        <v>0.13888888888888884</v>
      </c>
      <c r="K7" s="6">
        <f t="shared" si="14"/>
        <v>6.9444444444444448E-2</v>
      </c>
      <c r="L7" s="6">
        <f t="shared" si="15"/>
        <v>4.8225308641975315E-3</v>
      </c>
      <c r="M7" s="6">
        <f t="shared" si="16"/>
        <v>0.93055555555555558</v>
      </c>
      <c r="N7" s="6">
        <f t="shared" si="17"/>
        <v>0.86593364197530864</v>
      </c>
      <c r="O7" s="6">
        <f t="shared" si="18"/>
        <v>0.87075617283950613</v>
      </c>
      <c r="P7" s="6">
        <f t="shared" si="19"/>
        <v>0.12924382716049387</v>
      </c>
    </row>
    <row r="8" spans="1:16" x14ac:dyDescent="0.3">
      <c r="A8" s="6" t="s">
        <v>59</v>
      </c>
      <c r="B8" s="6">
        <v>25</v>
      </c>
      <c r="C8" s="6">
        <v>119</v>
      </c>
      <c r="D8" s="6">
        <v>144</v>
      </c>
      <c r="E8" s="6">
        <v>0.34699999999999998</v>
      </c>
      <c r="F8" s="6">
        <v>0.28699999999999998</v>
      </c>
      <c r="G8" s="6">
        <f t="shared" si="10"/>
        <v>0.1736111111111111</v>
      </c>
      <c r="H8" s="6">
        <f t="shared" si="11"/>
        <v>0.3263888888888889</v>
      </c>
      <c r="I8" s="6">
        <f t="shared" si="12"/>
        <v>0.65277777777777779</v>
      </c>
      <c r="J8" s="6">
        <f t="shared" si="13"/>
        <v>0.34722222222222221</v>
      </c>
      <c r="K8" s="6">
        <f t="shared" si="14"/>
        <v>0.1736111111111111</v>
      </c>
      <c r="L8" s="6">
        <f t="shared" si="15"/>
        <v>3.0140817901234566E-2</v>
      </c>
      <c r="M8" s="6">
        <f t="shared" si="16"/>
        <v>0.82638888888888884</v>
      </c>
      <c r="N8" s="6">
        <f t="shared" si="17"/>
        <v>0.68291859567901225</v>
      </c>
      <c r="O8" s="6">
        <f t="shared" si="18"/>
        <v>0.71305941358024683</v>
      </c>
      <c r="P8" s="6">
        <f t="shared" si="19"/>
        <v>0.28694058641975317</v>
      </c>
    </row>
    <row r="9" spans="1:16" x14ac:dyDescent="0.3">
      <c r="A9" s="6" t="s">
        <v>60</v>
      </c>
      <c r="B9" s="6">
        <v>4</v>
      </c>
      <c r="C9" s="6">
        <v>68</v>
      </c>
      <c r="D9" s="6">
        <v>72</v>
      </c>
      <c r="E9" s="6">
        <v>0.111</v>
      </c>
      <c r="F9" s="6">
        <v>0.105</v>
      </c>
      <c r="G9" s="6">
        <f t="shared" si="10"/>
        <v>5.5555555555555552E-2</v>
      </c>
      <c r="H9" s="6">
        <f t="shared" si="11"/>
        <v>0.44444444444444442</v>
      </c>
      <c r="I9" s="6">
        <f t="shared" si="12"/>
        <v>0.88888888888888884</v>
      </c>
      <c r="J9" s="6">
        <f t="shared" si="13"/>
        <v>0.11111111111111116</v>
      </c>
      <c r="K9" s="6">
        <f t="shared" si="14"/>
        <v>5.5555555555555552E-2</v>
      </c>
      <c r="L9" s="6">
        <f t="shared" si="15"/>
        <v>3.0864197530864196E-3</v>
      </c>
      <c r="M9" s="6">
        <f t="shared" si="16"/>
        <v>0.94444444444444442</v>
      </c>
      <c r="N9" s="6">
        <f t="shared" si="17"/>
        <v>0.89197530864197527</v>
      </c>
      <c r="O9" s="6">
        <f t="shared" si="18"/>
        <v>0.89506172839506171</v>
      </c>
      <c r="P9" s="6">
        <f t="shared" si="19"/>
        <v>0.10493827160493829</v>
      </c>
    </row>
    <row r="10" spans="1:16" x14ac:dyDescent="0.3">
      <c r="A10" s="6" t="s">
        <v>61</v>
      </c>
      <c r="B10" s="6">
        <v>4</v>
      </c>
      <c r="C10" s="6">
        <v>50</v>
      </c>
      <c r="D10" s="6">
        <v>54</v>
      </c>
      <c r="E10" s="6">
        <v>0.14799999999999999</v>
      </c>
      <c r="F10" s="6">
        <v>0.13700000000000001</v>
      </c>
      <c r="G10" s="6">
        <f t="shared" si="10"/>
        <v>7.407407407407407E-2</v>
      </c>
      <c r="H10" s="6">
        <f t="shared" si="11"/>
        <v>0.42592592592592593</v>
      </c>
      <c r="I10" s="6">
        <f t="shared" si="12"/>
        <v>0.85185185185185186</v>
      </c>
      <c r="J10" s="6">
        <f t="shared" si="13"/>
        <v>0.14814814814814814</v>
      </c>
      <c r="K10" s="6">
        <f t="shared" si="14"/>
        <v>7.407407407407407E-2</v>
      </c>
      <c r="L10" s="6">
        <f t="shared" si="15"/>
        <v>5.4869684499314125E-3</v>
      </c>
      <c r="M10" s="6">
        <f t="shared" si="16"/>
        <v>0.92592592592592593</v>
      </c>
      <c r="N10" s="6">
        <f t="shared" si="17"/>
        <v>0.85733882030178332</v>
      </c>
      <c r="O10" s="6">
        <f t="shared" si="18"/>
        <v>0.86282578875171478</v>
      </c>
      <c r="P10" s="6">
        <f t="shared" si="19"/>
        <v>0.13717421124828522</v>
      </c>
    </row>
    <row r="11" spans="1:16" x14ac:dyDescent="0.3">
      <c r="A11" s="6" t="s">
        <v>62</v>
      </c>
      <c r="B11" s="6">
        <v>15</v>
      </c>
      <c r="C11" s="6">
        <v>39</v>
      </c>
      <c r="D11" s="6">
        <v>54</v>
      </c>
      <c r="E11" s="6">
        <v>0.55600000000000005</v>
      </c>
      <c r="F11" s="6">
        <v>0.40100000000000002</v>
      </c>
      <c r="G11" s="6">
        <f t="shared" si="10"/>
        <v>0.27777777777777779</v>
      </c>
      <c r="H11" s="6">
        <f t="shared" si="11"/>
        <v>0.22222222222222221</v>
      </c>
      <c r="I11" s="6">
        <f t="shared" si="12"/>
        <v>0.44444444444444442</v>
      </c>
      <c r="J11" s="6">
        <f t="shared" si="13"/>
        <v>0.55555555555555558</v>
      </c>
      <c r="K11" s="6">
        <f t="shared" si="14"/>
        <v>0.27777777777777779</v>
      </c>
      <c r="L11" s="6">
        <f t="shared" si="15"/>
        <v>7.7160493827160503E-2</v>
      </c>
      <c r="M11" s="6">
        <f t="shared" si="16"/>
        <v>0.72222222222222221</v>
      </c>
      <c r="N11" s="6">
        <f t="shared" si="17"/>
        <v>0.52160493827160492</v>
      </c>
      <c r="O11" s="6">
        <f t="shared" si="18"/>
        <v>0.59876543209876543</v>
      </c>
      <c r="P11" s="6">
        <f t="shared" si="19"/>
        <v>0.40123456790123457</v>
      </c>
    </row>
    <row r="12" spans="1:16" x14ac:dyDescent="0.3">
      <c r="A12" s="6" t="s">
        <v>63</v>
      </c>
      <c r="B12" s="6">
        <v>2</v>
      </c>
      <c r="C12" s="6">
        <v>34</v>
      </c>
      <c r="D12" s="6">
        <v>36</v>
      </c>
      <c r="E12" s="6">
        <v>0.111</v>
      </c>
      <c r="F12" s="6">
        <v>0.105</v>
      </c>
      <c r="G12" s="6">
        <f t="shared" si="10"/>
        <v>5.5555555555555552E-2</v>
      </c>
      <c r="H12" s="6">
        <f t="shared" si="11"/>
        <v>0.44444444444444442</v>
      </c>
      <c r="I12" s="6">
        <f t="shared" si="12"/>
        <v>0.88888888888888884</v>
      </c>
      <c r="J12" s="6">
        <f t="shared" si="13"/>
        <v>0.11111111111111116</v>
      </c>
      <c r="K12" s="6">
        <f t="shared" si="14"/>
        <v>5.5555555555555552E-2</v>
      </c>
      <c r="L12" s="6">
        <f t="shared" si="15"/>
        <v>3.0864197530864196E-3</v>
      </c>
      <c r="M12" s="6">
        <f t="shared" si="16"/>
        <v>0.94444444444444442</v>
      </c>
      <c r="N12" s="6">
        <f t="shared" si="17"/>
        <v>0.89197530864197527</v>
      </c>
      <c r="O12" s="6">
        <f t="shared" si="18"/>
        <v>0.89506172839506171</v>
      </c>
      <c r="P12" s="6">
        <f t="shared" si="19"/>
        <v>0.10493827160493829</v>
      </c>
    </row>
    <row r="13" spans="1:16" x14ac:dyDescent="0.3">
      <c r="A13" s="6" t="s">
        <v>64</v>
      </c>
      <c r="B13" s="6">
        <v>0</v>
      </c>
      <c r="C13" s="6">
        <v>18</v>
      </c>
      <c r="D13" s="6">
        <v>18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</row>
    <row r="14" spans="1:16" x14ac:dyDescent="0.3">
      <c r="A14" s="6" t="s">
        <v>65</v>
      </c>
      <c r="B14" s="6">
        <v>17</v>
      </c>
      <c r="C14" s="6">
        <v>73</v>
      </c>
      <c r="D14" s="6">
        <v>90</v>
      </c>
      <c r="E14" s="6">
        <v>0.378</v>
      </c>
      <c r="F14" s="6">
        <v>0.30599999999999999</v>
      </c>
      <c r="G14" s="6">
        <f t="shared" si="10"/>
        <v>0.18888888888888888</v>
      </c>
      <c r="H14" s="6">
        <f t="shared" si="11"/>
        <v>0.31111111111111112</v>
      </c>
      <c r="I14" s="6">
        <f t="shared" si="12"/>
        <v>0.62222222222222223</v>
      </c>
      <c r="J14" s="6">
        <f t="shared" si="13"/>
        <v>0.37777777777777777</v>
      </c>
      <c r="K14" s="6">
        <f t="shared" si="14"/>
        <v>0.18888888888888888</v>
      </c>
      <c r="L14" s="6">
        <f t="shared" si="15"/>
        <v>3.5679012345679009E-2</v>
      </c>
      <c r="M14" s="6">
        <f t="shared" si="16"/>
        <v>0.81111111111111112</v>
      </c>
      <c r="N14" s="6">
        <f t="shared" si="17"/>
        <v>0.65790123456790128</v>
      </c>
      <c r="O14" s="6">
        <f t="shared" si="18"/>
        <v>0.69358024691358033</v>
      </c>
      <c r="P14" s="6">
        <f t="shared" si="19"/>
        <v>0.30641975308641967</v>
      </c>
    </row>
    <row r="15" spans="1:16" x14ac:dyDescent="0.3">
      <c r="A15" s="6" t="s">
        <v>66</v>
      </c>
      <c r="B15" s="6">
        <v>9</v>
      </c>
      <c r="C15" s="6">
        <v>45</v>
      </c>
      <c r="D15" s="6">
        <v>54</v>
      </c>
      <c r="E15" s="6">
        <v>0.33300000000000002</v>
      </c>
      <c r="F15" s="6">
        <v>0.27800000000000002</v>
      </c>
      <c r="G15" s="6">
        <f t="shared" si="10"/>
        <v>0.16666666666666666</v>
      </c>
      <c r="H15" s="6">
        <f t="shared" si="11"/>
        <v>0.33333333333333337</v>
      </c>
      <c r="I15" s="6">
        <f t="shared" si="12"/>
        <v>0.66666666666666674</v>
      </c>
      <c r="J15" s="6">
        <f t="shared" si="13"/>
        <v>0.33333333333333326</v>
      </c>
      <c r="K15" s="6">
        <f t="shared" si="14"/>
        <v>0.16666666666666666</v>
      </c>
      <c r="L15" s="6">
        <f t="shared" si="15"/>
        <v>2.7777777777777776E-2</v>
      </c>
      <c r="M15" s="6">
        <f t="shared" si="16"/>
        <v>0.83333333333333337</v>
      </c>
      <c r="N15" s="6">
        <f t="shared" si="17"/>
        <v>0.69444444444444453</v>
      </c>
      <c r="O15" s="6">
        <f t="shared" si="18"/>
        <v>0.72222222222222232</v>
      </c>
      <c r="P15" s="6">
        <f t="shared" si="19"/>
        <v>0.27777777777777768</v>
      </c>
    </row>
    <row r="16" spans="1:16" x14ac:dyDescent="0.3">
      <c r="A16" s="6" t="s">
        <v>67</v>
      </c>
      <c r="B16" s="6">
        <v>24</v>
      </c>
      <c r="C16" s="6">
        <v>48</v>
      </c>
      <c r="D16" s="6">
        <v>72</v>
      </c>
      <c r="E16" s="6">
        <v>0.66700000000000004</v>
      </c>
      <c r="F16" s="6">
        <v>0.44400000000000001</v>
      </c>
      <c r="G16" s="6">
        <f t="shared" si="10"/>
        <v>0.33333333333333331</v>
      </c>
      <c r="H16" s="6">
        <f t="shared" si="11"/>
        <v>0.16666666666666669</v>
      </c>
      <c r="I16" s="6">
        <f t="shared" si="12"/>
        <v>0.33333333333333337</v>
      </c>
      <c r="J16" s="6">
        <f t="shared" si="13"/>
        <v>0.66666666666666663</v>
      </c>
      <c r="K16" s="6">
        <f t="shared" si="14"/>
        <v>0.33333333333333331</v>
      </c>
      <c r="L16" s="6">
        <f t="shared" si="15"/>
        <v>0.1111111111111111</v>
      </c>
      <c r="M16" s="6">
        <f t="shared" si="16"/>
        <v>0.66666666666666663</v>
      </c>
      <c r="N16" s="6">
        <f t="shared" si="17"/>
        <v>0.44444444444444442</v>
      </c>
      <c r="O16" s="6">
        <f t="shared" si="18"/>
        <v>0.55555555555555558</v>
      </c>
      <c r="P16" s="6">
        <f t="shared" si="19"/>
        <v>0.44444444444444442</v>
      </c>
    </row>
    <row r="17" spans="1:16" x14ac:dyDescent="0.3">
      <c r="A17" s="6" t="s">
        <v>68</v>
      </c>
      <c r="B17" s="6">
        <v>0</v>
      </c>
      <c r="C17" s="6">
        <v>18</v>
      </c>
      <c r="D17" s="6">
        <v>18</v>
      </c>
      <c r="E17" s="6">
        <v>0</v>
      </c>
      <c r="F17" s="6">
        <v>0</v>
      </c>
      <c r="G17" s="6">
        <f t="shared" si="10"/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16" x14ac:dyDescent="0.3">
      <c r="A18" s="6" t="s">
        <v>69</v>
      </c>
      <c r="B18" s="6">
        <v>0</v>
      </c>
      <c r="C18" s="6">
        <v>18</v>
      </c>
      <c r="D18" s="6">
        <v>18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16" x14ac:dyDescent="0.3">
      <c r="A19" s="6" t="s">
        <v>70</v>
      </c>
      <c r="B19" s="6">
        <v>20</v>
      </c>
      <c r="C19" s="6">
        <v>70</v>
      </c>
      <c r="D19" s="6">
        <v>90</v>
      </c>
      <c r="E19" s="6">
        <v>0.44400000000000001</v>
      </c>
      <c r="F19" s="6">
        <v>0.34599999999999997</v>
      </c>
      <c r="G19" s="6">
        <f t="shared" si="10"/>
        <v>0.22222222222222221</v>
      </c>
      <c r="H19" s="6">
        <f t="shared" si="11"/>
        <v>0.27777777777777779</v>
      </c>
      <c r="I19" s="6">
        <f t="shared" si="12"/>
        <v>0.55555555555555558</v>
      </c>
      <c r="J19" s="6">
        <f t="shared" si="13"/>
        <v>0.44444444444444442</v>
      </c>
      <c r="K19" s="6">
        <f t="shared" si="14"/>
        <v>0.22222222222222221</v>
      </c>
      <c r="L19" s="6">
        <f t="shared" si="15"/>
        <v>4.9382716049382713E-2</v>
      </c>
      <c r="M19" s="6">
        <f t="shared" si="16"/>
        <v>0.77777777777777779</v>
      </c>
      <c r="N19" s="6">
        <f t="shared" si="17"/>
        <v>0.60493827160493829</v>
      </c>
      <c r="O19" s="6">
        <f t="shared" si="18"/>
        <v>0.65432098765432101</v>
      </c>
      <c r="P19" s="6">
        <f t="shared" si="19"/>
        <v>0.34567901234567899</v>
      </c>
    </row>
    <row r="20" spans="1:16" x14ac:dyDescent="0.3">
      <c r="A20" s="6" t="s">
        <v>71</v>
      </c>
      <c r="B20" s="6">
        <v>26</v>
      </c>
      <c r="C20" s="6">
        <v>100</v>
      </c>
      <c r="D20" s="6">
        <v>126</v>
      </c>
      <c r="E20" s="6">
        <v>0.41299999999999998</v>
      </c>
      <c r="F20" s="6">
        <v>0.32800000000000001</v>
      </c>
      <c r="G20" s="6">
        <f t="shared" si="10"/>
        <v>0.20634920634920634</v>
      </c>
      <c r="H20" s="6">
        <f t="shared" si="11"/>
        <v>0.29365079365079366</v>
      </c>
      <c r="I20" s="6">
        <f t="shared" si="12"/>
        <v>0.58730158730158732</v>
      </c>
      <c r="J20" s="6">
        <f t="shared" si="13"/>
        <v>0.41269841269841268</v>
      </c>
      <c r="K20" s="6">
        <f t="shared" si="14"/>
        <v>0.20634920634920634</v>
      </c>
      <c r="L20" s="6">
        <f t="shared" si="15"/>
        <v>4.2579994960947339E-2</v>
      </c>
      <c r="M20" s="6">
        <f t="shared" si="16"/>
        <v>0.79365079365079361</v>
      </c>
      <c r="N20" s="6">
        <f t="shared" si="17"/>
        <v>0.62988158226253455</v>
      </c>
      <c r="O20" s="6">
        <f t="shared" si="18"/>
        <v>0.67246157722348188</v>
      </c>
      <c r="P20" s="6">
        <f t="shared" si="19"/>
        <v>0.32753842277651812</v>
      </c>
    </row>
    <row r="24" spans="1:16" x14ac:dyDescent="0.3">
      <c r="G24" s="3"/>
      <c r="H24" s="3"/>
      <c r="I24" s="3"/>
      <c r="K24" s="3"/>
      <c r="L24" s="3"/>
      <c r="M24" s="3"/>
      <c r="N24" s="3"/>
      <c r="O24" s="3"/>
      <c r="P24" s="3"/>
    </row>
    <row r="25" spans="1:16" x14ac:dyDescent="0.3">
      <c r="G25" s="3"/>
      <c r="H25" s="3"/>
      <c r="I25" s="3"/>
      <c r="K25" s="3"/>
      <c r="L25" s="3"/>
      <c r="M25" s="3"/>
      <c r="N25" s="3"/>
      <c r="O25" s="3"/>
      <c r="P25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vivek bandari</cp:lastModifiedBy>
  <dcterms:created xsi:type="dcterms:W3CDTF">2024-07-15T03:46:42Z</dcterms:created>
  <dcterms:modified xsi:type="dcterms:W3CDTF">2025-08-01T10:52:27Z</dcterms:modified>
</cp:coreProperties>
</file>