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hunsukeichikawa/Downloads/drive-download-20250915T132457Z-1-001/"/>
    </mc:Choice>
  </mc:AlternateContent>
  <xr:revisionPtr revIDLastSave="0" documentId="13_ncr:1_{681E283B-C509-D34A-99F5-5E2C9316C918}" xr6:coauthVersionLast="47" xr6:coauthVersionMax="47" xr10:uidLastSave="{00000000-0000-0000-0000-000000000000}"/>
  <bookViews>
    <workbookView xWindow="51200" yWindow="500" windowWidth="38400" windowHeight="21100" xr2:uid="{00000000-000D-0000-FFFF-FFFF00000000}"/>
  </bookViews>
  <sheets>
    <sheet name="NC" sheetId="7" r:id="rId1"/>
    <sheet name="FT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0" roundtripDataChecksum="W/FEQX/4F96gIHtKWeVRvn+iyEiTwJNx6QeQXEn2CXU="/>
    </ext>
  </extLst>
</workbook>
</file>

<file path=xl/calcChain.xml><?xml version="1.0" encoding="utf-8"?>
<calcChain xmlns="http://schemas.openxmlformats.org/spreadsheetml/2006/main">
  <c r="M16" i="8" l="1"/>
  <c r="J16" i="8"/>
  <c r="G16" i="8"/>
  <c r="D16" i="8"/>
  <c r="M15" i="8"/>
  <c r="J15" i="8"/>
  <c r="G15" i="8"/>
  <c r="D15" i="8"/>
  <c r="G15" i="7"/>
  <c r="J15" i="7"/>
  <c r="M15" i="7"/>
  <c r="P15" i="7"/>
  <c r="S15" i="7"/>
  <c r="G16" i="7"/>
  <c r="J16" i="7"/>
  <c r="J17" i="7" s="1"/>
  <c r="M16" i="7"/>
  <c r="M17" i="7" s="1"/>
  <c r="P16" i="7"/>
  <c r="S16" i="7"/>
  <c r="S18" i="7" s="1"/>
  <c r="D16" i="7"/>
  <c r="D15" i="7"/>
  <c r="J18" i="8" l="1"/>
  <c r="D18" i="7"/>
  <c r="P18" i="7"/>
  <c r="G18" i="7"/>
  <c r="D17" i="7"/>
  <c r="M18" i="7"/>
  <c r="J18" i="7"/>
  <c r="D18" i="8"/>
  <c r="G18" i="8"/>
  <c r="M18" i="8"/>
  <c r="D17" i="8"/>
  <c r="G17" i="8"/>
  <c r="J17" i="8"/>
  <c r="M17" i="8"/>
  <c r="G17" i="7"/>
  <c r="S17" i="7"/>
  <c r="P17" i="7"/>
</calcChain>
</file>

<file path=xl/sharedStrings.xml><?xml version="1.0" encoding="utf-8"?>
<sst xmlns="http://schemas.openxmlformats.org/spreadsheetml/2006/main" count="48" uniqueCount="13">
  <si>
    <t>Average</t>
    <phoneticPr fontId="6"/>
  </si>
  <si>
    <t>Standard deviation</t>
    <phoneticPr fontId="6"/>
  </si>
  <si>
    <t>Standard error</t>
    <phoneticPr fontId="6"/>
  </si>
  <si>
    <t>Coefficient of variation</t>
  </si>
  <si>
    <t>Biological replicate 1</t>
  </si>
  <si>
    <t>Viability (N/N0)</t>
  </si>
  <si>
    <t>Biological replicate 2</t>
  </si>
  <si>
    <t>Biological replicate 3</t>
  </si>
  <si>
    <t>Biological replicate 4</t>
  </si>
  <si>
    <t>Biological replicate 5</t>
  </si>
  <si>
    <t>Biological replicate 6</t>
  </si>
  <si>
    <t>UV-treated (N) (CFU/mL)</t>
  </si>
  <si>
    <t>UV-untreated (N0) (CFU/mL)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</si>
</sst>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;[Red]\(0.0000\)"/>
  </numFmts>
  <fonts count="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5" fillId="3" borderId="0" xfId="0" applyFont="1" applyFill="1"/>
    <xf numFmtId="0" fontId="2" fillId="3" borderId="0" xfId="0" applyFont="1" applyFill="1"/>
    <xf numFmtId="0" fontId="5" fillId="3" borderId="1" xfId="0" applyFont="1" applyFill="1" applyBorder="1"/>
    <xf numFmtId="3" fontId="0" fillId="2" borderId="0" xfId="0" applyNumberFormat="1" applyFill="1"/>
    <xf numFmtId="3" fontId="0" fillId="2" borderId="1" xfId="0" applyNumberFormat="1" applyFill="1" applyBorder="1"/>
    <xf numFmtId="3" fontId="0" fillId="3" borderId="0" xfId="0" applyNumberFormat="1" applyFill="1"/>
    <xf numFmtId="3" fontId="0" fillId="3" borderId="1" xfId="0" applyNumberFormat="1" applyFill="1" applyBorder="1"/>
    <xf numFmtId="3" fontId="1" fillId="2" borderId="0" xfId="0" applyNumberFormat="1" applyFont="1" applyFill="1"/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164" fontId="1" fillId="3" borderId="1" xfId="0" applyNumberFormat="1" applyFont="1" applyFill="1" applyBorder="1"/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0" fillId="2" borderId="0" xfId="0" applyNumberFormat="1" applyFill="1"/>
    <xf numFmtId="164" fontId="0" fillId="2" borderId="1" xfId="0" applyNumberFormat="1" applyFill="1" applyBorder="1"/>
    <xf numFmtId="164" fontId="0" fillId="3" borderId="0" xfId="0" applyNumberFormat="1" applyFill="1"/>
    <xf numFmtId="164" fontId="0" fillId="3" borderId="1" xfId="0" applyNumberFormat="1" applyFill="1" applyBorder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373C-88A0-BD49-9771-C5EA88A09739}">
  <dimension ref="A1:S40"/>
  <sheetViews>
    <sheetView tabSelected="1" topLeftCell="I1" zoomScale="140" zoomScaleNormal="140" workbookViewId="0">
      <selection activeCell="J32" sqref="J32"/>
    </sheetView>
  </sheetViews>
  <sheetFormatPr baseColWidth="10" defaultRowHeight="16" x14ac:dyDescent="0.2"/>
  <cols>
    <col min="1" max="1" width="21.1640625" bestFit="1" customWidth="1"/>
    <col min="2" max="2" width="22.33203125" bestFit="1" customWidth="1"/>
    <col min="3" max="3" width="25.33203125" bestFit="1" customWidth="1"/>
    <col min="4" max="4" width="18.5" bestFit="1" customWidth="1"/>
    <col min="5" max="5" width="22.33203125" bestFit="1" customWidth="1"/>
    <col min="6" max="6" width="25.33203125" bestFit="1" customWidth="1"/>
    <col min="7" max="7" width="18.5" bestFit="1" customWidth="1"/>
    <col min="8" max="8" width="22.33203125" bestFit="1" customWidth="1"/>
    <col min="9" max="9" width="25.33203125" bestFit="1" customWidth="1"/>
    <col min="10" max="10" width="18.5" bestFit="1" customWidth="1"/>
    <col min="11" max="11" width="22.33203125" bestFit="1" customWidth="1"/>
    <col min="12" max="12" width="25.33203125" bestFit="1" customWidth="1"/>
    <col min="13" max="13" width="18.5" bestFit="1" customWidth="1"/>
    <col min="14" max="14" width="22.33203125" bestFit="1" customWidth="1"/>
    <col min="15" max="15" width="25.33203125" bestFit="1" customWidth="1"/>
    <col min="16" max="16" width="18.5" bestFit="1" customWidth="1"/>
    <col min="17" max="17" width="22.33203125" bestFit="1" customWidth="1"/>
    <col min="18" max="18" width="25.33203125" bestFit="1" customWidth="1"/>
    <col min="19" max="19" width="18.5" bestFit="1" customWidth="1"/>
  </cols>
  <sheetData>
    <row r="1" spans="1:19" x14ac:dyDescent="0.2">
      <c r="A1" s="5"/>
      <c r="B1" s="28" t="s">
        <v>4</v>
      </c>
      <c r="C1" s="28"/>
      <c r="D1" s="28"/>
      <c r="E1" s="29" t="s">
        <v>6</v>
      </c>
      <c r="F1" s="29"/>
      <c r="G1" s="29"/>
      <c r="H1" s="28" t="s">
        <v>7</v>
      </c>
      <c r="I1" s="28"/>
      <c r="J1" s="28"/>
      <c r="K1" s="29" t="s">
        <v>8</v>
      </c>
      <c r="L1" s="29"/>
      <c r="M1" s="29"/>
      <c r="N1" s="28" t="s">
        <v>9</v>
      </c>
      <c r="O1" s="28"/>
      <c r="P1" s="28"/>
      <c r="Q1" s="29" t="s">
        <v>10</v>
      </c>
      <c r="R1" s="29"/>
      <c r="S1" s="29"/>
    </row>
    <row r="2" spans="1:19" x14ac:dyDescent="0.2">
      <c r="A2" s="9"/>
      <c r="B2" s="3" t="s">
        <v>11</v>
      </c>
      <c r="C2" s="3" t="s">
        <v>12</v>
      </c>
      <c r="D2" s="3" t="s">
        <v>5</v>
      </c>
      <c r="E2" s="4" t="s">
        <v>11</v>
      </c>
      <c r="F2" s="4" t="s">
        <v>12</v>
      </c>
      <c r="G2" s="4" t="s">
        <v>5</v>
      </c>
      <c r="H2" s="3" t="s">
        <v>11</v>
      </c>
      <c r="I2" s="3" t="s">
        <v>12</v>
      </c>
      <c r="J2" s="3" t="s">
        <v>5</v>
      </c>
      <c r="K2" s="4" t="s">
        <v>11</v>
      </c>
      <c r="L2" s="4" t="s">
        <v>12</v>
      </c>
      <c r="M2" s="4" t="s">
        <v>5</v>
      </c>
      <c r="N2" s="3" t="s">
        <v>11</v>
      </c>
      <c r="O2" s="3" t="s">
        <v>12</v>
      </c>
      <c r="P2" s="3" t="s">
        <v>5</v>
      </c>
      <c r="Q2" s="4" t="s">
        <v>11</v>
      </c>
      <c r="R2" s="4" t="s">
        <v>12</v>
      </c>
      <c r="S2" s="4" t="s">
        <v>5</v>
      </c>
    </row>
    <row r="3" spans="1:19" x14ac:dyDescent="0.2">
      <c r="A3" s="5"/>
      <c r="B3" s="14">
        <v>11200</v>
      </c>
      <c r="C3" s="14">
        <v>310000</v>
      </c>
      <c r="D3" s="22">
        <v>3.612903225806452E-2</v>
      </c>
      <c r="E3" s="15">
        <v>8300</v>
      </c>
      <c r="F3" s="15">
        <v>280000</v>
      </c>
      <c r="G3" s="20">
        <v>2.9642857000000002E-2</v>
      </c>
      <c r="H3" s="14">
        <v>6200</v>
      </c>
      <c r="I3" s="14">
        <v>160000</v>
      </c>
      <c r="J3" s="22">
        <v>3.875E-2</v>
      </c>
      <c r="K3" s="15">
        <v>32000</v>
      </c>
      <c r="L3" s="15">
        <v>340000</v>
      </c>
      <c r="M3" s="20">
        <v>9.4117646999999999E-2</v>
      </c>
      <c r="N3" s="14">
        <v>10200</v>
      </c>
      <c r="O3" s="14">
        <v>150000</v>
      </c>
      <c r="P3" s="22">
        <v>6.8000000000000005E-2</v>
      </c>
      <c r="Q3" s="15">
        <v>900</v>
      </c>
      <c r="R3" s="15">
        <v>170000</v>
      </c>
      <c r="S3" s="20">
        <v>5.2941179999999996E-3</v>
      </c>
    </row>
    <row r="4" spans="1:19" x14ac:dyDescent="0.2">
      <c r="A4" s="5"/>
      <c r="B4" s="14"/>
      <c r="C4" s="14"/>
      <c r="D4" s="22"/>
      <c r="E4" s="15">
        <v>9100</v>
      </c>
      <c r="F4" s="15">
        <v>740000</v>
      </c>
      <c r="G4" s="20">
        <v>1.2297297E-2</v>
      </c>
      <c r="H4" s="14">
        <v>8100</v>
      </c>
      <c r="I4" s="14">
        <v>320000</v>
      </c>
      <c r="J4" s="22">
        <v>2.5312500000000002E-2</v>
      </c>
      <c r="K4" s="15">
        <v>16000</v>
      </c>
      <c r="L4" s="15">
        <v>230000</v>
      </c>
      <c r="M4" s="20">
        <v>6.9565216999999999E-2</v>
      </c>
      <c r="N4" s="14">
        <v>11400</v>
      </c>
      <c r="O4" s="14">
        <v>190000</v>
      </c>
      <c r="P4" s="22">
        <v>0.06</v>
      </c>
      <c r="Q4" s="15">
        <v>1300</v>
      </c>
      <c r="R4" s="15">
        <v>120000</v>
      </c>
      <c r="S4" s="20">
        <v>1.0833333000000001E-2</v>
      </c>
    </row>
    <row r="5" spans="1:19" x14ac:dyDescent="0.2">
      <c r="A5" s="5"/>
      <c r="B5" s="14"/>
      <c r="C5" s="14"/>
      <c r="D5" s="22"/>
      <c r="E5" s="15">
        <v>4600</v>
      </c>
      <c r="F5" s="15">
        <v>1530000</v>
      </c>
      <c r="G5" s="20">
        <v>3.0065360000000002E-3</v>
      </c>
      <c r="H5" s="14">
        <v>10200</v>
      </c>
      <c r="I5" s="14">
        <v>230000</v>
      </c>
      <c r="J5" s="22">
        <v>4.4347826E-2</v>
      </c>
      <c r="K5" s="15">
        <v>24200</v>
      </c>
      <c r="L5" s="15">
        <v>250000</v>
      </c>
      <c r="M5" s="20">
        <v>9.6799999999999997E-2</v>
      </c>
      <c r="N5" s="14">
        <v>10400</v>
      </c>
      <c r="O5" s="14">
        <v>180000</v>
      </c>
      <c r="P5" s="22">
        <v>5.7777778000000002E-2</v>
      </c>
      <c r="Q5" s="15">
        <v>1700</v>
      </c>
      <c r="R5" s="15">
        <v>280000</v>
      </c>
      <c r="S5" s="20">
        <v>6.0714289999999997E-3</v>
      </c>
    </row>
    <row r="6" spans="1:19" x14ac:dyDescent="0.2">
      <c r="A6" s="5"/>
      <c r="B6" s="14">
        <v>12100</v>
      </c>
      <c r="C6" s="14">
        <v>150000</v>
      </c>
      <c r="D6" s="22">
        <v>8.0666666666666664E-2</v>
      </c>
      <c r="E6" s="15">
        <v>11100</v>
      </c>
      <c r="F6" s="15">
        <v>150000</v>
      </c>
      <c r="G6" s="20">
        <v>7.3999999999999996E-2</v>
      </c>
      <c r="H6" s="14">
        <v>5600</v>
      </c>
      <c r="I6" s="14">
        <v>280000</v>
      </c>
      <c r="J6" s="22">
        <v>0.02</v>
      </c>
      <c r="K6" s="15">
        <v>10100</v>
      </c>
      <c r="L6" s="15">
        <v>120000</v>
      </c>
      <c r="M6" s="20">
        <v>8.4166667000000001E-2</v>
      </c>
      <c r="N6" s="14">
        <v>8300</v>
      </c>
      <c r="O6" s="14">
        <v>110000</v>
      </c>
      <c r="P6" s="22">
        <v>7.5454544999999998E-2</v>
      </c>
      <c r="Q6" s="15">
        <v>2000</v>
      </c>
      <c r="R6" s="15">
        <v>140000</v>
      </c>
      <c r="S6" s="20">
        <v>1.4285714E-2</v>
      </c>
    </row>
    <row r="7" spans="1:19" x14ac:dyDescent="0.2">
      <c r="A7" s="5"/>
      <c r="B7" s="14">
        <v>11800</v>
      </c>
      <c r="C7" s="14">
        <v>120000</v>
      </c>
      <c r="D7" s="22">
        <v>9.8333333333333328E-2</v>
      </c>
      <c r="E7" s="15">
        <v>21900</v>
      </c>
      <c r="F7" s="15">
        <v>240000</v>
      </c>
      <c r="G7" s="20">
        <v>9.1249999999999998E-2</v>
      </c>
      <c r="H7" s="14">
        <v>8300</v>
      </c>
      <c r="I7" s="14">
        <v>220000</v>
      </c>
      <c r="J7" s="22">
        <v>3.7727272999999999E-2</v>
      </c>
      <c r="K7" s="15">
        <v>41500</v>
      </c>
      <c r="L7" s="15">
        <v>290000</v>
      </c>
      <c r="M7" s="20">
        <v>0.14310344799999999</v>
      </c>
      <c r="N7" s="14">
        <v>13900</v>
      </c>
      <c r="O7" s="14">
        <v>220000</v>
      </c>
      <c r="P7" s="22">
        <v>6.3181818000000001E-2</v>
      </c>
      <c r="Q7" s="15">
        <v>2600</v>
      </c>
      <c r="R7" s="15">
        <v>230000</v>
      </c>
      <c r="S7" s="20">
        <v>1.1304348000000001E-2</v>
      </c>
    </row>
    <row r="8" spans="1:19" x14ac:dyDescent="0.2">
      <c r="A8" s="5"/>
      <c r="B8" s="14">
        <v>12000</v>
      </c>
      <c r="C8" s="14">
        <v>60000</v>
      </c>
      <c r="D8" s="22">
        <v>0.2</v>
      </c>
      <c r="E8" s="15">
        <v>15200</v>
      </c>
      <c r="F8" s="15">
        <v>160000</v>
      </c>
      <c r="G8" s="20">
        <v>9.5000000000000001E-2</v>
      </c>
      <c r="H8" s="14">
        <v>6700</v>
      </c>
      <c r="I8" s="14">
        <v>270000</v>
      </c>
      <c r="J8" s="22">
        <v>2.4814815E-2</v>
      </c>
      <c r="K8" s="15">
        <v>42100</v>
      </c>
      <c r="L8" s="15">
        <v>370000</v>
      </c>
      <c r="M8" s="20">
        <v>0.113783784</v>
      </c>
      <c r="N8" s="14">
        <v>14600</v>
      </c>
      <c r="O8" s="14">
        <v>210000</v>
      </c>
      <c r="P8" s="22">
        <v>6.9523810000000005E-2</v>
      </c>
      <c r="Q8" s="15">
        <v>2200</v>
      </c>
      <c r="R8" s="15">
        <v>190000</v>
      </c>
      <c r="S8" s="20">
        <v>1.1578946999999999E-2</v>
      </c>
    </row>
    <row r="9" spans="1:19" x14ac:dyDescent="0.2">
      <c r="A9" s="5"/>
      <c r="B9" s="14">
        <v>8000</v>
      </c>
      <c r="C9" s="14">
        <v>80000</v>
      </c>
      <c r="D9" s="22">
        <v>0.1</v>
      </c>
      <c r="E9" s="15">
        <v>6100</v>
      </c>
      <c r="F9" s="15">
        <v>140000</v>
      </c>
      <c r="G9" s="20">
        <v>4.3571429000000002E-2</v>
      </c>
      <c r="H9" s="14">
        <v>9800</v>
      </c>
      <c r="I9" s="14">
        <v>130000</v>
      </c>
      <c r="J9" s="22">
        <v>7.5384615000000002E-2</v>
      </c>
      <c r="K9" s="15">
        <v>16100</v>
      </c>
      <c r="L9" s="15">
        <v>350000</v>
      </c>
      <c r="M9" s="20">
        <v>4.5999999999999999E-2</v>
      </c>
      <c r="N9" s="14">
        <v>6900</v>
      </c>
      <c r="O9" s="14">
        <v>150000</v>
      </c>
      <c r="P9" s="22">
        <v>4.5999999999999999E-2</v>
      </c>
      <c r="Q9" s="15">
        <v>1500</v>
      </c>
      <c r="R9" s="15">
        <v>150000</v>
      </c>
      <c r="S9" s="20">
        <v>0.01</v>
      </c>
    </row>
    <row r="10" spans="1:19" x14ac:dyDescent="0.2">
      <c r="A10" s="5"/>
      <c r="B10" s="14">
        <v>10100</v>
      </c>
      <c r="C10" s="14">
        <v>110000</v>
      </c>
      <c r="D10" s="22">
        <v>9.1818181818181813E-2</v>
      </c>
      <c r="E10" s="15">
        <v>13600</v>
      </c>
      <c r="F10" s="15">
        <v>130000</v>
      </c>
      <c r="G10" s="20">
        <v>0.10461538500000001</v>
      </c>
      <c r="H10" s="14">
        <v>7100</v>
      </c>
      <c r="I10" s="14">
        <v>150000</v>
      </c>
      <c r="J10" s="22">
        <v>4.7333332999999998E-2</v>
      </c>
      <c r="K10" s="15">
        <v>38600</v>
      </c>
      <c r="L10" s="15">
        <v>480000</v>
      </c>
      <c r="M10" s="20">
        <v>8.0416666999999997E-2</v>
      </c>
      <c r="N10" s="14">
        <v>8300</v>
      </c>
      <c r="O10" s="14">
        <v>200000</v>
      </c>
      <c r="P10" s="22">
        <v>4.1500000000000002E-2</v>
      </c>
      <c r="Q10" s="15">
        <v>1400</v>
      </c>
      <c r="R10" s="15">
        <v>170000</v>
      </c>
      <c r="S10" s="20">
        <v>8.2352940000000006E-3</v>
      </c>
    </row>
    <row r="11" spans="1:19" x14ac:dyDescent="0.2">
      <c r="A11" s="5"/>
      <c r="B11" s="14"/>
      <c r="C11" s="14"/>
      <c r="D11" s="22"/>
      <c r="E11" s="15">
        <v>9100</v>
      </c>
      <c r="F11" s="15">
        <v>980000</v>
      </c>
      <c r="G11" s="20">
        <v>9.2857140000000005E-3</v>
      </c>
      <c r="H11" s="14">
        <v>10700</v>
      </c>
      <c r="I11" s="14">
        <v>210000</v>
      </c>
      <c r="J11" s="22">
        <v>5.0952380999999998E-2</v>
      </c>
      <c r="K11" s="15">
        <v>25800</v>
      </c>
      <c r="L11" s="15">
        <v>380000</v>
      </c>
      <c r="M11" s="20">
        <v>6.7894736999999997E-2</v>
      </c>
      <c r="N11" s="14">
        <v>16200</v>
      </c>
      <c r="O11" s="14">
        <v>260000</v>
      </c>
      <c r="P11" s="22">
        <v>6.2307691999999998E-2</v>
      </c>
      <c r="Q11" s="15">
        <v>1700</v>
      </c>
      <c r="R11" s="15">
        <v>160000</v>
      </c>
      <c r="S11" s="20">
        <v>1.0625000000000001E-2</v>
      </c>
    </row>
    <row r="12" spans="1:19" x14ac:dyDescent="0.2">
      <c r="A12" s="5"/>
      <c r="B12" s="14">
        <v>16200</v>
      </c>
      <c r="C12" s="14">
        <v>70000</v>
      </c>
      <c r="D12" s="22">
        <v>0.23142857142857143</v>
      </c>
      <c r="E12" s="15">
        <v>11300</v>
      </c>
      <c r="F12" s="15">
        <v>680000</v>
      </c>
      <c r="G12" s="20">
        <v>1.6617646999999999E-2</v>
      </c>
      <c r="H12" s="14">
        <v>8500</v>
      </c>
      <c r="I12" s="14">
        <v>250000</v>
      </c>
      <c r="J12" s="22">
        <v>3.4000000000000002E-2</v>
      </c>
      <c r="K12" s="15">
        <v>29800</v>
      </c>
      <c r="L12" s="15">
        <v>250000</v>
      </c>
      <c r="M12" s="20">
        <v>0.1192</v>
      </c>
      <c r="N12" s="14">
        <v>10700</v>
      </c>
      <c r="O12" s="14">
        <v>180000</v>
      </c>
      <c r="P12" s="22">
        <v>5.9444443999999999E-2</v>
      </c>
      <c r="Q12" s="15">
        <v>2300</v>
      </c>
      <c r="R12" s="15">
        <v>140000</v>
      </c>
      <c r="S12" s="20">
        <v>1.6428570999999999E-2</v>
      </c>
    </row>
    <row r="13" spans="1:19" x14ac:dyDescent="0.2">
      <c r="A13" s="5"/>
      <c r="B13" s="14">
        <v>7900</v>
      </c>
      <c r="C13" s="14">
        <v>160000</v>
      </c>
      <c r="D13" s="22">
        <v>4.9375000000000002E-2</v>
      </c>
      <c r="E13" s="15">
        <v>12900</v>
      </c>
      <c r="F13" s="15">
        <v>150000</v>
      </c>
      <c r="G13" s="20">
        <v>8.5999999999999993E-2</v>
      </c>
      <c r="H13" s="14">
        <v>8900</v>
      </c>
      <c r="I13" s="14">
        <v>260000</v>
      </c>
      <c r="J13" s="22">
        <v>3.4230769000000001E-2</v>
      </c>
      <c r="K13" s="15">
        <v>19600</v>
      </c>
      <c r="L13" s="15">
        <v>340000</v>
      </c>
      <c r="M13" s="20">
        <v>5.7647059E-2</v>
      </c>
      <c r="N13" s="14">
        <v>5500</v>
      </c>
      <c r="O13" s="14">
        <v>290000</v>
      </c>
      <c r="P13" s="22">
        <v>1.8965517000000001E-2</v>
      </c>
      <c r="Q13" s="15">
        <v>1600</v>
      </c>
      <c r="R13" s="15">
        <v>120000</v>
      </c>
      <c r="S13" s="20">
        <v>1.3333332999999999E-2</v>
      </c>
    </row>
    <row r="14" spans="1:19" x14ac:dyDescent="0.2">
      <c r="A14" s="6"/>
      <c r="B14" s="16">
        <v>21100</v>
      </c>
      <c r="C14" s="16">
        <v>330000</v>
      </c>
      <c r="D14" s="23">
        <v>6.3939393939393935E-2</v>
      </c>
      <c r="E14" s="17">
        <v>7400</v>
      </c>
      <c r="F14" s="17">
        <v>160000</v>
      </c>
      <c r="G14" s="21">
        <v>4.6249999999999999E-2</v>
      </c>
      <c r="H14" s="16">
        <v>11300</v>
      </c>
      <c r="I14" s="16">
        <v>180000</v>
      </c>
      <c r="J14" s="23">
        <v>6.2777778000000006E-2</v>
      </c>
      <c r="K14" s="17">
        <v>14000</v>
      </c>
      <c r="L14" s="17">
        <v>440000</v>
      </c>
      <c r="M14" s="21">
        <v>3.1818182E-2</v>
      </c>
      <c r="N14" s="16">
        <v>5900</v>
      </c>
      <c r="O14" s="16">
        <v>170000</v>
      </c>
      <c r="P14" s="23">
        <v>3.4705882E-2</v>
      </c>
      <c r="Q14" s="17">
        <v>900</v>
      </c>
      <c r="R14" s="17">
        <v>220000</v>
      </c>
      <c r="S14" s="21">
        <v>4.0909090000000002E-3</v>
      </c>
    </row>
    <row r="15" spans="1:19" x14ac:dyDescent="0.2">
      <c r="A15" s="7" t="s">
        <v>0</v>
      </c>
      <c r="B15" s="18"/>
      <c r="C15" s="18"/>
      <c r="D15" s="22">
        <f>AVERAGE(D3:D14)</f>
        <v>0.10574335327157908</v>
      </c>
      <c r="E15" s="19"/>
      <c r="F15" s="19"/>
      <c r="G15" s="20">
        <f t="shared" ref="G15:S15" si="0">AVERAGE(G3:G14)</f>
        <v>5.0961405416666668E-2</v>
      </c>
      <c r="H15" s="18"/>
      <c r="I15" s="18"/>
      <c r="J15" s="22">
        <f t="shared" si="0"/>
        <v>4.1302607499999998E-2</v>
      </c>
      <c r="K15" s="19"/>
      <c r="L15" s="19"/>
      <c r="M15" s="20">
        <f t="shared" si="0"/>
        <v>8.3709450666666671E-2</v>
      </c>
      <c r="N15" s="18"/>
      <c r="O15" s="18"/>
      <c r="P15" s="22">
        <f t="shared" si="0"/>
        <v>5.4738457166666671E-2</v>
      </c>
      <c r="Q15" s="19"/>
      <c r="R15" s="19"/>
      <c r="S15" s="20">
        <f t="shared" si="0"/>
        <v>1.0173416333333334E-2</v>
      </c>
    </row>
    <row r="16" spans="1:19" x14ac:dyDescent="0.2">
      <c r="A16" s="7" t="s">
        <v>1</v>
      </c>
      <c r="B16" s="18"/>
      <c r="C16" s="18"/>
      <c r="D16" s="22">
        <f>STDEV(D3:D14)</f>
        <v>6.6485760303994015E-2</v>
      </c>
      <c r="E16" s="19"/>
      <c r="F16" s="19"/>
      <c r="G16" s="20">
        <f t="shared" ref="G16:S16" si="1">STDEV(G3:G14)</f>
        <v>3.7467595112858729E-2</v>
      </c>
      <c r="H16" s="18"/>
      <c r="I16" s="18"/>
      <c r="J16" s="22">
        <f t="shared" si="1"/>
        <v>1.6140004058784213E-2</v>
      </c>
      <c r="K16" s="19"/>
      <c r="L16" s="19"/>
      <c r="M16" s="20">
        <f t="shared" si="1"/>
        <v>3.1946767154199987E-2</v>
      </c>
      <c r="N16" s="18"/>
      <c r="O16" s="18"/>
      <c r="P16" s="22">
        <f t="shared" si="1"/>
        <v>1.635933829497202E-2</v>
      </c>
      <c r="Q16" s="19"/>
      <c r="R16" s="19"/>
      <c r="S16" s="20">
        <f t="shared" si="1"/>
        <v>3.7091300771353178E-3</v>
      </c>
    </row>
    <row r="17" spans="1:19" x14ac:dyDescent="0.2">
      <c r="A17" s="7" t="s">
        <v>2</v>
      </c>
      <c r="B17" s="18"/>
      <c r="C17" s="18"/>
      <c r="D17" s="22">
        <f>D16/SQRT(9)</f>
        <v>2.2161920101331337E-2</v>
      </c>
      <c r="E17" s="19"/>
      <c r="F17" s="19"/>
      <c r="G17" s="20">
        <f t="shared" ref="G17:S17" si="2">G16/SQRT(12)</f>
        <v>1.0815963062148447E-2</v>
      </c>
      <c r="H17" s="18"/>
      <c r="I17" s="18"/>
      <c r="J17" s="22">
        <f t="shared" si="2"/>
        <v>4.6592178440303588E-3</v>
      </c>
      <c r="K17" s="19"/>
      <c r="L17" s="19"/>
      <c r="M17" s="20">
        <f t="shared" si="2"/>
        <v>9.2222373081078286E-3</v>
      </c>
      <c r="N17" s="18"/>
      <c r="O17" s="18"/>
      <c r="P17" s="22">
        <f t="shared" si="2"/>
        <v>4.7225341841831249E-3</v>
      </c>
      <c r="Q17" s="19"/>
      <c r="R17" s="19"/>
      <c r="S17" s="20">
        <f t="shared" si="2"/>
        <v>1.0707336242467066E-3</v>
      </c>
    </row>
    <row r="18" spans="1:19" x14ac:dyDescent="0.2">
      <c r="A18" s="8" t="s">
        <v>3</v>
      </c>
      <c r="B18" s="18"/>
      <c r="C18" s="18"/>
      <c r="D18" s="22">
        <f>D16/D15</f>
        <v>0.6287464719719984</v>
      </c>
      <c r="E18" s="19"/>
      <c r="F18" s="19"/>
      <c r="G18" s="20">
        <f t="shared" ref="G18:M18" si="3">G16/G15</f>
        <v>0.73521510654031419</v>
      </c>
      <c r="H18" s="18"/>
      <c r="I18" s="18"/>
      <c r="J18" s="22">
        <f t="shared" si="3"/>
        <v>0.39077445797542476</v>
      </c>
      <c r="K18" s="19"/>
      <c r="L18" s="19"/>
      <c r="M18" s="20">
        <f t="shared" si="3"/>
        <v>0.38163871462271198</v>
      </c>
      <c r="N18" s="18"/>
      <c r="O18" s="18"/>
      <c r="P18" s="22">
        <f>P16/P15</f>
        <v>0.29886370829125491</v>
      </c>
      <c r="Q18" s="19"/>
      <c r="R18" s="19"/>
      <c r="S18" s="20">
        <f>S16/S15</f>
        <v>0.36459041442964479</v>
      </c>
    </row>
    <row r="19" spans="1:19" x14ac:dyDescent="0.2">
      <c r="D19" s="1"/>
    </row>
    <row r="22" spans="1:19" x14ac:dyDescent="0.2">
      <c r="E22" s="2"/>
      <c r="F22" s="2"/>
      <c r="N22" s="2"/>
      <c r="O22" s="2"/>
      <c r="Q22" s="2"/>
      <c r="R22" s="2"/>
    </row>
    <row r="23" spans="1:19" x14ac:dyDescent="0.2">
      <c r="E23" s="2"/>
      <c r="F23" s="2"/>
      <c r="H23" s="2"/>
      <c r="I23" s="2"/>
      <c r="K23" s="2"/>
      <c r="L23" s="2"/>
      <c r="N23" s="2"/>
      <c r="O23" s="2"/>
      <c r="Q23" s="2"/>
      <c r="R23" s="2"/>
    </row>
    <row r="24" spans="1:19" x14ac:dyDescent="0.2">
      <c r="E24" s="2"/>
      <c r="F24" s="2"/>
      <c r="H24" s="2"/>
      <c r="I24" s="2"/>
      <c r="K24" s="2"/>
      <c r="L24" s="2"/>
      <c r="N24" s="2"/>
      <c r="O24" s="2"/>
      <c r="Q24" s="2"/>
      <c r="R24" s="2"/>
    </row>
    <row r="25" spans="1:19" x14ac:dyDescent="0.2">
      <c r="E25" s="2"/>
      <c r="F25" s="2"/>
      <c r="H25" s="2"/>
      <c r="I25" s="2"/>
      <c r="K25" s="2"/>
      <c r="L25" s="2"/>
      <c r="N25" s="2"/>
      <c r="O25" s="2"/>
      <c r="Q25" s="2"/>
      <c r="R25" s="2"/>
    </row>
    <row r="26" spans="1:19" x14ac:dyDescent="0.2">
      <c r="E26" s="2"/>
      <c r="F26" s="2"/>
      <c r="H26" s="2"/>
      <c r="I26" s="2"/>
      <c r="K26" s="2"/>
      <c r="L26" s="2"/>
      <c r="N26" s="2"/>
      <c r="O26" s="2"/>
      <c r="Q26" s="2"/>
      <c r="R26" s="2"/>
    </row>
    <row r="27" spans="1:19" x14ac:dyDescent="0.2">
      <c r="E27" s="2"/>
      <c r="F27" s="2"/>
      <c r="H27" s="2"/>
      <c r="I27" s="2"/>
      <c r="K27" s="2"/>
      <c r="L27" s="2"/>
      <c r="N27" s="2"/>
      <c r="O27" s="2"/>
      <c r="Q27" s="2"/>
      <c r="R27" s="2"/>
    </row>
    <row r="28" spans="1:19" x14ac:dyDescent="0.2">
      <c r="E28" s="2"/>
      <c r="F28" s="2"/>
      <c r="H28" s="2"/>
      <c r="I28" s="2"/>
      <c r="K28" s="2"/>
      <c r="L28" s="2"/>
      <c r="N28" s="2"/>
      <c r="O28" s="2"/>
      <c r="Q28" s="2"/>
      <c r="R28" s="2"/>
    </row>
    <row r="29" spans="1:19" x14ac:dyDescent="0.2">
      <c r="B29" s="2"/>
      <c r="C29" s="2"/>
      <c r="E29" s="2"/>
      <c r="F29" s="2"/>
      <c r="H29" s="2"/>
      <c r="I29" s="2"/>
      <c r="K29" s="2"/>
      <c r="L29" s="2"/>
      <c r="N29" s="2"/>
      <c r="O29" s="2"/>
      <c r="Q29" s="2"/>
      <c r="R29" s="2"/>
    </row>
    <row r="30" spans="1:19" x14ac:dyDescent="0.2">
      <c r="B30" s="2"/>
      <c r="C30" s="2"/>
      <c r="E30" s="2"/>
      <c r="F30" s="2"/>
      <c r="H30" s="2"/>
      <c r="I30" s="2"/>
      <c r="K30" s="2"/>
      <c r="L30" s="2"/>
      <c r="N30" s="2"/>
      <c r="O30" s="2"/>
      <c r="Q30" s="2"/>
      <c r="R30" s="2"/>
    </row>
    <row r="31" spans="1:19" x14ac:dyDescent="0.2">
      <c r="B31" s="2"/>
      <c r="C31" s="2"/>
      <c r="E31" s="2"/>
      <c r="F31" s="2"/>
      <c r="H31" s="2"/>
      <c r="I31" s="2"/>
      <c r="K31" s="2"/>
      <c r="L31" s="2"/>
      <c r="N31" s="2"/>
      <c r="O31" s="2"/>
      <c r="Q31" s="2"/>
      <c r="R31" s="2"/>
    </row>
    <row r="32" spans="1:19" x14ac:dyDescent="0.2">
      <c r="B32" s="2"/>
      <c r="C32" s="2"/>
      <c r="E32" s="2"/>
      <c r="F32" s="2"/>
      <c r="H32" s="2"/>
      <c r="I32" s="2"/>
      <c r="K32" s="2"/>
      <c r="L32" s="2"/>
      <c r="N32" s="2"/>
      <c r="O32" s="2"/>
      <c r="Q32" s="2"/>
      <c r="R32" s="2"/>
    </row>
    <row r="33" spans="2:18" x14ac:dyDescent="0.2">
      <c r="B33" s="2"/>
      <c r="C33" s="2"/>
      <c r="E33" s="2"/>
      <c r="F33" s="2"/>
      <c r="H33" s="2"/>
      <c r="I33" s="2"/>
      <c r="K33" s="2"/>
      <c r="L33" s="2"/>
      <c r="N33" s="2"/>
      <c r="O33" s="2"/>
      <c r="Q33" s="2"/>
      <c r="R33" s="2"/>
    </row>
    <row r="34" spans="2:18" x14ac:dyDescent="0.2">
      <c r="B34" s="2"/>
      <c r="C34" s="2"/>
      <c r="E34" s="2"/>
      <c r="F34" s="2"/>
      <c r="G34" s="2"/>
      <c r="H34" s="2"/>
      <c r="I34" s="2"/>
      <c r="K34" s="2"/>
      <c r="L34" s="2"/>
      <c r="N34" s="2"/>
      <c r="O34" s="2"/>
      <c r="Q34" s="2"/>
      <c r="R34" s="2"/>
    </row>
    <row r="35" spans="2:18" x14ac:dyDescent="0.2">
      <c r="B35" s="2"/>
      <c r="C35" s="2"/>
      <c r="E35" s="2"/>
      <c r="F35" s="2"/>
      <c r="G35" s="2"/>
      <c r="H35" s="2"/>
      <c r="I35" s="2"/>
      <c r="K35" s="2"/>
      <c r="L35" s="2"/>
      <c r="N35" s="2"/>
      <c r="O35" s="2"/>
      <c r="Q35" s="2"/>
      <c r="R35" s="2"/>
    </row>
    <row r="36" spans="2:18" x14ac:dyDescent="0.2">
      <c r="B36" s="2"/>
      <c r="C36" s="2"/>
      <c r="E36" s="2"/>
      <c r="F36" s="2"/>
      <c r="G36" s="2"/>
      <c r="H36" s="2"/>
      <c r="I36" s="2"/>
      <c r="K36" s="2"/>
      <c r="L36" s="2"/>
      <c r="N36" s="2"/>
      <c r="O36" s="2"/>
      <c r="Q36" s="2"/>
      <c r="R36" s="2"/>
    </row>
    <row r="37" spans="2:18" x14ac:dyDescent="0.2">
      <c r="B37" s="2"/>
      <c r="C37" s="2"/>
      <c r="E37" s="2"/>
      <c r="F37" s="2"/>
      <c r="G37" s="2"/>
      <c r="H37" s="2"/>
      <c r="I37" s="2"/>
      <c r="L37" s="2"/>
      <c r="N37" s="2"/>
      <c r="O37" s="2"/>
      <c r="Q37" s="2"/>
      <c r="R37" s="2"/>
    </row>
    <row r="38" spans="2:18" x14ac:dyDescent="0.2">
      <c r="B38" s="2"/>
      <c r="C38" s="2"/>
      <c r="E38" s="2"/>
      <c r="F38" s="2"/>
      <c r="G38" s="2"/>
      <c r="H38" s="2"/>
      <c r="I38" s="2"/>
      <c r="K38" s="2"/>
      <c r="L38" s="2"/>
      <c r="N38" s="2"/>
      <c r="O38" s="2"/>
      <c r="Q38" s="2"/>
      <c r="R38" s="2"/>
    </row>
    <row r="39" spans="2:18" x14ac:dyDescent="0.2">
      <c r="B39" s="2"/>
      <c r="C39" s="2"/>
      <c r="E39" s="2"/>
      <c r="F39" s="2"/>
      <c r="G39" s="2"/>
      <c r="H39" s="2"/>
      <c r="I39" s="2"/>
      <c r="K39" s="2"/>
      <c r="L39" s="2"/>
      <c r="N39" s="2"/>
      <c r="O39" s="2"/>
      <c r="Q39" s="2"/>
      <c r="R39" s="2"/>
    </row>
    <row r="40" spans="2:18" x14ac:dyDescent="0.2">
      <c r="B40" s="2"/>
      <c r="C40" s="2"/>
      <c r="E40" s="2"/>
      <c r="F40" s="2"/>
      <c r="G40" s="2"/>
      <c r="H40" s="2"/>
      <c r="I40" s="2"/>
      <c r="K40" s="2"/>
      <c r="L40" s="2"/>
      <c r="N40" s="2"/>
      <c r="O40" s="2"/>
      <c r="Q40" s="2"/>
      <c r="R40" s="2"/>
    </row>
  </sheetData>
  <mergeCells count="6">
    <mergeCell ref="Q1:S1"/>
    <mergeCell ref="B1:D1"/>
    <mergeCell ref="E1:G1"/>
    <mergeCell ref="H1:J1"/>
    <mergeCell ref="K1:M1"/>
    <mergeCell ref="N1:P1"/>
  </mergeCells>
  <phoneticPr fontId="6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9E59-34CE-8D4F-A93C-5062F4A96F27}">
  <dimension ref="A1:M34"/>
  <sheetViews>
    <sheetView zoomScale="140" zoomScaleNormal="140" workbookViewId="0">
      <selection activeCell="C30" sqref="C30"/>
    </sheetView>
  </sheetViews>
  <sheetFormatPr baseColWidth="10" defaultRowHeight="16" x14ac:dyDescent="0.2"/>
  <cols>
    <col min="1" max="1" width="21.1640625" bestFit="1" customWidth="1"/>
    <col min="2" max="2" width="22.33203125" bestFit="1" customWidth="1"/>
    <col min="3" max="3" width="25.33203125" bestFit="1" customWidth="1"/>
    <col min="4" max="4" width="14.1640625" bestFit="1" customWidth="1"/>
    <col min="5" max="5" width="22.33203125" bestFit="1" customWidth="1"/>
    <col min="6" max="6" width="25.33203125" bestFit="1" customWidth="1"/>
    <col min="7" max="7" width="14.1640625" bestFit="1" customWidth="1"/>
    <col min="8" max="8" width="22.33203125" bestFit="1" customWidth="1"/>
    <col min="9" max="9" width="25.33203125" bestFit="1" customWidth="1"/>
    <col min="10" max="10" width="14.1640625" bestFit="1" customWidth="1"/>
    <col min="11" max="11" width="22.33203125" bestFit="1" customWidth="1"/>
    <col min="12" max="12" width="25.33203125" bestFit="1" customWidth="1"/>
    <col min="13" max="13" width="14.1640625" bestFit="1" customWidth="1"/>
  </cols>
  <sheetData>
    <row r="1" spans="1:13" x14ac:dyDescent="0.2">
      <c r="A1" s="5"/>
      <c r="B1" s="28" t="s">
        <v>4</v>
      </c>
      <c r="C1" s="28"/>
      <c r="D1" s="28"/>
      <c r="E1" s="29" t="s">
        <v>6</v>
      </c>
      <c r="F1" s="29"/>
      <c r="G1" s="29"/>
      <c r="H1" s="28" t="s">
        <v>7</v>
      </c>
      <c r="I1" s="28"/>
      <c r="J1" s="28"/>
      <c r="K1" s="29" t="s">
        <v>8</v>
      </c>
      <c r="L1" s="29"/>
      <c r="M1" s="29"/>
    </row>
    <row r="2" spans="1:13" x14ac:dyDescent="0.2">
      <c r="A2" s="9"/>
      <c r="B2" s="3" t="s">
        <v>11</v>
      </c>
      <c r="C2" s="3" t="s">
        <v>12</v>
      </c>
      <c r="D2" s="3" t="s">
        <v>5</v>
      </c>
      <c r="E2" s="4" t="s">
        <v>11</v>
      </c>
      <c r="F2" s="4" t="s">
        <v>12</v>
      </c>
      <c r="G2" s="4" t="s">
        <v>5</v>
      </c>
      <c r="H2" s="3" t="s">
        <v>11</v>
      </c>
      <c r="I2" s="3" t="s">
        <v>12</v>
      </c>
      <c r="J2" s="3" t="s">
        <v>5</v>
      </c>
      <c r="K2" s="4" t="s">
        <v>11</v>
      </c>
      <c r="L2" s="4" t="s">
        <v>12</v>
      </c>
      <c r="M2" s="4" t="s">
        <v>5</v>
      </c>
    </row>
    <row r="3" spans="1:13" x14ac:dyDescent="0.2">
      <c r="A3" s="5"/>
      <c r="B3" s="10">
        <v>60600</v>
      </c>
      <c r="C3" s="10">
        <v>360000</v>
      </c>
      <c r="D3" s="24">
        <v>0.168333333</v>
      </c>
      <c r="E3" s="12">
        <v>11500</v>
      </c>
      <c r="F3" s="12">
        <v>390000</v>
      </c>
      <c r="G3" s="26">
        <v>2.9487178999999999E-2</v>
      </c>
      <c r="H3" s="10">
        <v>25600</v>
      </c>
      <c r="I3" s="10">
        <v>360000</v>
      </c>
      <c r="J3" s="24">
        <v>7.1111111000000005E-2</v>
      </c>
      <c r="K3" s="12">
        <v>37200</v>
      </c>
      <c r="L3" s="12">
        <v>250000</v>
      </c>
      <c r="M3" s="26">
        <v>0.14879999999999999</v>
      </c>
    </row>
    <row r="4" spans="1:13" x14ac:dyDescent="0.2">
      <c r="A4" s="5"/>
      <c r="B4" s="10">
        <v>22000</v>
      </c>
      <c r="C4" s="10">
        <v>460000</v>
      </c>
      <c r="D4" s="24">
        <v>4.7826087000000003E-2</v>
      </c>
      <c r="E4" s="12">
        <v>8900</v>
      </c>
      <c r="F4" s="12">
        <v>130000</v>
      </c>
      <c r="G4" s="26">
        <v>6.8461538000000002E-2</v>
      </c>
      <c r="H4" s="10">
        <v>22000</v>
      </c>
      <c r="I4" s="10">
        <v>220000</v>
      </c>
      <c r="J4" s="24">
        <v>0.1</v>
      </c>
      <c r="K4" s="12">
        <v>71300</v>
      </c>
      <c r="L4" s="12">
        <v>380000</v>
      </c>
      <c r="M4" s="26">
        <v>0.18763157899999999</v>
      </c>
    </row>
    <row r="5" spans="1:13" x14ac:dyDescent="0.2">
      <c r="A5" s="5"/>
      <c r="B5" s="10">
        <v>23300</v>
      </c>
      <c r="C5" s="10">
        <v>280000</v>
      </c>
      <c r="D5" s="24">
        <v>8.3214285999999998E-2</v>
      </c>
      <c r="E5" s="12">
        <v>7200</v>
      </c>
      <c r="F5" s="12">
        <v>150000</v>
      </c>
      <c r="G5" s="26">
        <v>4.8000000000000001E-2</v>
      </c>
      <c r="H5" s="10">
        <v>23300</v>
      </c>
      <c r="I5" s="10">
        <v>110000</v>
      </c>
      <c r="J5" s="24">
        <v>0.21181818199999999</v>
      </c>
      <c r="K5" s="12">
        <v>68600</v>
      </c>
      <c r="L5" s="12">
        <v>310000</v>
      </c>
      <c r="M5" s="26">
        <v>0.22129032300000001</v>
      </c>
    </row>
    <row r="6" spans="1:13" x14ac:dyDescent="0.2">
      <c r="A6" s="5"/>
      <c r="B6" s="10">
        <v>70600</v>
      </c>
      <c r="C6" s="10">
        <v>580000</v>
      </c>
      <c r="D6" s="24">
        <v>0.121724138</v>
      </c>
      <c r="E6" s="12">
        <v>8500</v>
      </c>
      <c r="F6" s="12">
        <v>160000</v>
      </c>
      <c r="G6" s="26">
        <v>5.3124999999999999E-2</v>
      </c>
      <c r="H6" s="10">
        <v>49300</v>
      </c>
      <c r="I6" s="10">
        <v>580000</v>
      </c>
      <c r="J6" s="24">
        <v>8.5000000000000006E-2</v>
      </c>
      <c r="K6" s="12">
        <v>56600</v>
      </c>
      <c r="L6" s="12">
        <v>300000</v>
      </c>
      <c r="M6" s="26">
        <v>0.18866666700000001</v>
      </c>
    </row>
    <row r="7" spans="1:13" x14ac:dyDescent="0.2">
      <c r="A7" s="5"/>
      <c r="B7" s="10">
        <v>24600</v>
      </c>
      <c r="C7" s="10">
        <v>320000</v>
      </c>
      <c r="D7" s="24">
        <v>7.6874999999999999E-2</v>
      </c>
      <c r="E7" s="12">
        <v>8700</v>
      </c>
      <c r="F7" s="12">
        <v>150000</v>
      </c>
      <c r="G7" s="26">
        <v>5.8000000000000003E-2</v>
      </c>
      <c r="H7" s="10">
        <v>18600</v>
      </c>
      <c r="I7" s="10">
        <v>500000</v>
      </c>
      <c r="J7" s="24">
        <v>3.7199999999999997E-2</v>
      </c>
      <c r="K7" s="12">
        <v>70000</v>
      </c>
      <c r="L7" s="12">
        <v>490000</v>
      </c>
      <c r="M7" s="26">
        <v>0.14285714299999999</v>
      </c>
    </row>
    <row r="8" spans="1:13" x14ac:dyDescent="0.2">
      <c r="A8" s="5"/>
      <c r="B8" s="10">
        <v>62000</v>
      </c>
      <c r="C8" s="10">
        <v>330000</v>
      </c>
      <c r="D8" s="24">
        <v>0.18787878799999999</v>
      </c>
      <c r="E8" s="12">
        <v>12100</v>
      </c>
      <c r="F8" s="12">
        <v>210000</v>
      </c>
      <c r="G8" s="26">
        <v>5.7619047999999999E-2</v>
      </c>
      <c r="H8" s="10">
        <v>30100</v>
      </c>
      <c r="I8" s="10">
        <v>330000</v>
      </c>
      <c r="J8" s="24">
        <v>9.1212120999999993E-2</v>
      </c>
      <c r="K8" s="12">
        <v>72600</v>
      </c>
      <c r="L8" s="12">
        <v>1010000</v>
      </c>
      <c r="M8" s="26">
        <v>7.1881187999999999E-2</v>
      </c>
    </row>
    <row r="9" spans="1:13" x14ac:dyDescent="0.2">
      <c r="A9" s="5"/>
      <c r="B9" s="10">
        <v>108000</v>
      </c>
      <c r="C9" s="10">
        <v>1000000</v>
      </c>
      <c r="D9" s="24">
        <v>0.108</v>
      </c>
      <c r="E9" s="12">
        <v>9800</v>
      </c>
      <c r="F9" s="12">
        <v>260000</v>
      </c>
      <c r="G9" s="26">
        <v>3.7692308000000001E-2</v>
      </c>
      <c r="H9" s="10">
        <v>9300</v>
      </c>
      <c r="I9" s="10">
        <v>90000</v>
      </c>
      <c r="J9" s="24">
        <v>0.103333333</v>
      </c>
      <c r="K9" s="12">
        <v>81300</v>
      </c>
      <c r="L9" s="12">
        <v>360000</v>
      </c>
      <c r="M9" s="26">
        <v>0.225833333</v>
      </c>
    </row>
    <row r="10" spans="1:13" x14ac:dyDescent="0.2">
      <c r="A10" s="5"/>
      <c r="B10" s="10">
        <v>60000</v>
      </c>
      <c r="C10" s="10">
        <v>470000</v>
      </c>
      <c r="D10" s="24">
        <v>0.127659574</v>
      </c>
      <c r="E10" s="12">
        <v>11800</v>
      </c>
      <c r="F10" s="12">
        <v>120000</v>
      </c>
      <c r="G10" s="26">
        <v>9.8333332999999995E-2</v>
      </c>
      <c r="H10" s="10">
        <v>48600</v>
      </c>
      <c r="I10" s="10">
        <v>210000</v>
      </c>
      <c r="J10" s="24">
        <v>0.231428571</v>
      </c>
      <c r="K10" s="12">
        <v>65300</v>
      </c>
      <c r="L10" s="12">
        <v>580000</v>
      </c>
      <c r="M10" s="26">
        <v>0.11258620699999999</v>
      </c>
    </row>
    <row r="11" spans="1:13" x14ac:dyDescent="0.2">
      <c r="A11" s="5"/>
      <c r="B11" s="10">
        <v>21300</v>
      </c>
      <c r="C11" s="10">
        <v>430000</v>
      </c>
      <c r="D11" s="24">
        <v>4.9534884000000001E-2</v>
      </c>
      <c r="E11" s="12">
        <v>1600</v>
      </c>
      <c r="F11" s="12">
        <v>130000</v>
      </c>
      <c r="G11" s="26">
        <v>1.2307692E-2</v>
      </c>
      <c r="H11" s="10">
        <v>22600</v>
      </c>
      <c r="I11" s="10">
        <v>360000</v>
      </c>
      <c r="J11" s="24">
        <v>6.2777778000000006E-2</v>
      </c>
      <c r="K11" s="12">
        <v>49300</v>
      </c>
      <c r="L11" s="12">
        <v>430000</v>
      </c>
      <c r="M11" s="26">
        <v>0.114651163</v>
      </c>
    </row>
    <row r="12" spans="1:13" x14ac:dyDescent="0.2">
      <c r="A12" s="5"/>
      <c r="B12" s="10">
        <v>18600</v>
      </c>
      <c r="C12" s="10">
        <v>230000</v>
      </c>
      <c r="D12" s="24">
        <v>8.0869565000000004E-2</v>
      </c>
      <c r="E12" s="12">
        <v>15800</v>
      </c>
      <c r="F12" s="12">
        <v>120000</v>
      </c>
      <c r="G12" s="26">
        <v>0.13166666699999999</v>
      </c>
      <c r="H12" s="10">
        <v>13400</v>
      </c>
      <c r="I12" s="10">
        <v>230000</v>
      </c>
      <c r="J12" s="24">
        <v>5.8260869999999999E-2</v>
      </c>
      <c r="K12" s="12">
        <v>114600</v>
      </c>
      <c r="L12" s="12">
        <v>480000</v>
      </c>
      <c r="M12" s="26">
        <v>0.23874999999999999</v>
      </c>
    </row>
    <row r="13" spans="1:13" x14ac:dyDescent="0.2">
      <c r="A13" s="5"/>
      <c r="B13" s="10">
        <v>26600</v>
      </c>
      <c r="C13" s="10">
        <v>290000</v>
      </c>
      <c r="D13" s="24">
        <v>9.1724137999999997E-2</v>
      </c>
      <c r="E13" s="12">
        <v>1500</v>
      </c>
      <c r="F13" s="12">
        <v>140000</v>
      </c>
      <c r="G13" s="26">
        <v>1.0714286E-2</v>
      </c>
      <c r="H13" s="10">
        <v>30600</v>
      </c>
      <c r="I13" s="10">
        <v>290000</v>
      </c>
      <c r="J13" s="24">
        <v>0.105517241</v>
      </c>
      <c r="K13" s="12">
        <v>37300</v>
      </c>
      <c r="L13" s="12">
        <v>350000</v>
      </c>
      <c r="M13" s="26">
        <v>0.106571429</v>
      </c>
    </row>
    <row r="14" spans="1:13" x14ac:dyDescent="0.2">
      <c r="A14" s="6"/>
      <c r="B14" s="11">
        <v>6600</v>
      </c>
      <c r="C14" s="11">
        <v>240000</v>
      </c>
      <c r="D14" s="25">
        <v>2.75E-2</v>
      </c>
      <c r="E14" s="13">
        <v>2700</v>
      </c>
      <c r="F14" s="13">
        <v>80000</v>
      </c>
      <c r="G14" s="27">
        <v>3.3750000000000002E-2</v>
      </c>
      <c r="H14" s="11">
        <v>23300</v>
      </c>
      <c r="I14" s="11">
        <v>100000</v>
      </c>
      <c r="J14" s="25">
        <v>0.23300000000000001</v>
      </c>
      <c r="K14" s="13">
        <v>78000</v>
      </c>
      <c r="L14" s="13">
        <v>650000</v>
      </c>
      <c r="M14" s="27">
        <v>0.12</v>
      </c>
    </row>
    <row r="15" spans="1:13" x14ac:dyDescent="0.2">
      <c r="A15" s="7" t="s">
        <v>0</v>
      </c>
      <c r="B15" s="18"/>
      <c r="C15" s="18"/>
      <c r="D15" s="22">
        <f>AVERAGE(D3:D14)</f>
        <v>9.7594982750000003E-2</v>
      </c>
      <c r="E15" s="19"/>
      <c r="F15" s="19"/>
      <c r="G15" s="20">
        <f t="shared" ref="G15:M15" si="0">AVERAGE(G3:G14)</f>
        <v>5.3263087583333334E-2</v>
      </c>
      <c r="H15" s="18"/>
      <c r="I15" s="18"/>
      <c r="J15" s="22">
        <f t="shared" si="0"/>
        <v>0.11588826725000001</v>
      </c>
      <c r="K15" s="19"/>
      <c r="L15" s="19"/>
      <c r="M15" s="20">
        <f t="shared" si="0"/>
        <v>0.15662658599999998</v>
      </c>
    </row>
    <row r="16" spans="1:13" x14ac:dyDescent="0.2">
      <c r="A16" s="7" t="s">
        <v>1</v>
      </c>
      <c r="B16" s="18"/>
      <c r="C16" s="18"/>
      <c r="D16" s="22">
        <f>STDEV(D3:D14)</f>
        <v>4.8052803413173271E-2</v>
      </c>
      <c r="E16" s="19"/>
      <c r="F16" s="19"/>
      <c r="G16" s="20">
        <f t="shared" ref="G16:M16" si="1">STDEV(G3:G14)</f>
        <v>3.4581684075156216E-2</v>
      </c>
      <c r="H16" s="18"/>
      <c r="I16" s="18"/>
      <c r="J16" s="22">
        <f t="shared" si="1"/>
        <v>6.9207438665012527E-2</v>
      </c>
      <c r="K16" s="19"/>
      <c r="L16" s="19"/>
      <c r="M16" s="20">
        <f t="shared" si="1"/>
        <v>5.4509595798676452E-2</v>
      </c>
    </row>
    <row r="17" spans="1:13" x14ac:dyDescent="0.2">
      <c r="A17" s="7" t="s">
        <v>2</v>
      </c>
      <c r="B17" s="18"/>
      <c r="C17" s="18"/>
      <c r="D17" s="22">
        <f>D16/SQRT(9)</f>
        <v>1.6017601137724425E-2</v>
      </c>
      <c r="E17" s="19"/>
      <c r="F17" s="19"/>
      <c r="G17" s="20">
        <f t="shared" ref="G17:M17" si="2">G16/SQRT(12)</f>
        <v>9.9828723049110186E-3</v>
      </c>
      <c r="H17" s="18"/>
      <c r="I17" s="18"/>
      <c r="J17" s="22">
        <f t="shared" si="2"/>
        <v>1.997846667158475E-2</v>
      </c>
      <c r="K17" s="19"/>
      <c r="L17" s="19"/>
      <c r="M17" s="20">
        <f t="shared" si="2"/>
        <v>1.5735564903891771E-2</v>
      </c>
    </row>
    <row r="18" spans="1:13" x14ac:dyDescent="0.2">
      <c r="A18" s="8" t="s">
        <v>3</v>
      </c>
      <c r="B18" s="18"/>
      <c r="C18" s="18"/>
      <c r="D18" s="22">
        <f>D16/D15</f>
        <v>0.49236960814128811</v>
      </c>
      <c r="E18" s="19"/>
      <c r="F18" s="19"/>
      <c r="G18" s="20">
        <f t="shared" ref="G18:M18" si="3">G16/G15</f>
        <v>0.64926172409834615</v>
      </c>
      <c r="H18" s="18"/>
      <c r="I18" s="18"/>
      <c r="J18" s="22">
        <f t="shared" si="3"/>
        <v>0.59719107298165697</v>
      </c>
      <c r="K18" s="19"/>
      <c r="L18" s="19"/>
      <c r="M18" s="20">
        <f t="shared" si="3"/>
        <v>0.34802262623968871</v>
      </c>
    </row>
    <row r="21" spans="1:13" x14ac:dyDescent="0.2">
      <c r="B21" s="2"/>
      <c r="C21" s="2"/>
      <c r="E21" s="2"/>
      <c r="F21" s="2"/>
      <c r="H21" s="2"/>
      <c r="I21" s="2"/>
    </row>
    <row r="22" spans="1:13" x14ac:dyDescent="0.2">
      <c r="B22" s="2"/>
      <c r="C22" s="2"/>
      <c r="E22" s="2"/>
      <c r="F22" s="2"/>
      <c r="H22" s="2"/>
      <c r="I22" s="2"/>
    </row>
    <row r="23" spans="1:13" x14ac:dyDescent="0.2">
      <c r="B23" s="2"/>
      <c r="C23" s="2"/>
      <c r="E23" s="2"/>
      <c r="F23" s="2"/>
      <c r="H23" s="2"/>
      <c r="I23" s="2"/>
      <c r="K23" s="2"/>
      <c r="L23" s="2"/>
    </row>
    <row r="24" spans="1:13" x14ac:dyDescent="0.2">
      <c r="B24" s="2"/>
      <c r="C24" s="2"/>
      <c r="E24" s="2"/>
      <c r="F24" s="2"/>
      <c r="H24" s="2"/>
      <c r="I24" s="2"/>
      <c r="K24" s="2"/>
      <c r="L24" s="2"/>
    </row>
    <row r="25" spans="1:13" x14ac:dyDescent="0.2">
      <c r="B25" s="2"/>
      <c r="C25" s="2"/>
      <c r="E25" s="2"/>
      <c r="F25" s="2"/>
      <c r="H25" s="2"/>
      <c r="I25" s="2"/>
      <c r="K25" s="2"/>
      <c r="L25" s="2"/>
    </row>
    <row r="26" spans="1:13" x14ac:dyDescent="0.2">
      <c r="B26" s="2"/>
      <c r="C26" s="2"/>
      <c r="E26" s="2"/>
      <c r="F26" s="2"/>
      <c r="H26" s="2"/>
      <c r="I26" s="2"/>
      <c r="K26" s="2"/>
      <c r="L26" s="2"/>
    </row>
    <row r="27" spans="1:13" x14ac:dyDescent="0.2">
      <c r="B27" s="2"/>
      <c r="C27" s="2"/>
      <c r="E27" s="2"/>
      <c r="F27" s="2"/>
      <c r="H27" s="2"/>
      <c r="I27" s="2"/>
      <c r="K27" s="2"/>
      <c r="L27" s="2"/>
    </row>
    <row r="28" spans="1:13" x14ac:dyDescent="0.2">
      <c r="B28" s="2"/>
      <c r="C28" s="2"/>
      <c r="E28" s="2"/>
      <c r="F28" s="2"/>
      <c r="H28" s="2"/>
      <c r="I28" s="2"/>
      <c r="K28" s="2"/>
      <c r="L28" s="2"/>
    </row>
    <row r="29" spans="1:13" x14ac:dyDescent="0.2">
      <c r="B29" s="2"/>
      <c r="C29" s="2"/>
      <c r="E29" s="2"/>
      <c r="F29" s="2"/>
      <c r="H29" s="2"/>
      <c r="I29" s="2"/>
      <c r="K29" s="2"/>
      <c r="L29" s="2"/>
    </row>
    <row r="30" spans="1:13" x14ac:dyDescent="0.2">
      <c r="B30" s="2"/>
      <c r="C30" s="2"/>
      <c r="E30" s="2"/>
      <c r="F30" s="2"/>
      <c r="H30" s="2"/>
      <c r="I30" s="2"/>
      <c r="K30" s="2"/>
      <c r="L30" s="2"/>
    </row>
    <row r="31" spans="1:13" x14ac:dyDescent="0.2">
      <c r="B31" s="2"/>
      <c r="C31" s="2"/>
      <c r="E31" s="2"/>
      <c r="F31" s="2"/>
      <c r="H31" s="2"/>
      <c r="I31" s="2"/>
      <c r="K31" s="2"/>
      <c r="L31" s="2"/>
    </row>
    <row r="32" spans="1:13" x14ac:dyDescent="0.2">
      <c r="B32" s="2"/>
      <c r="C32" s="2"/>
      <c r="E32" s="2"/>
      <c r="F32" s="2"/>
      <c r="H32" s="2"/>
      <c r="I32" s="2"/>
      <c r="K32" s="2"/>
      <c r="L32" s="2"/>
    </row>
    <row r="33" spans="11:12" x14ac:dyDescent="0.2">
      <c r="K33" s="2"/>
      <c r="L33" s="2"/>
    </row>
    <row r="34" spans="11:12" x14ac:dyDescent="0.2">
      <c r="K34" s="2"/>
      <c r="L34" s="2"/>
    </row>
  </sheetData>
  <mergeCells count="4">
    <mergeCell ref="B1:D1"/>
    <mergeCell ref="E1:G1"/>
    <mergeCell ref="H1:J1"/>
    <mergeCell ref="K1:M1"/>
  </mergeCells>
  <phoneticPr fontId="6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</vt:lpstr>
      <vt:lpstr>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 俊輔</dc:creator>
  <cp:lastModifiedBy>市川 俊輔</cp:lastModifiedBy>
  <dcterms:created xsi:type="dcterms:W3CDTF">2023-12-03T12:28:46Z</dcterms:created>
  <dcterms:modified xsi:type="dcterms:W3CDTF">2025-09-15T14:16:15Z</dcterms:modified>
</cp:coreProperties>
</file>