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hunsukeichikawa/Downloads/drive-download-20250916T235722Z-1-001/"/>
    </mc:Choice>
  </mc:AlternateContent>
  <xr:revisionPtr revIDLastSave="0" documentId="13_ncr:1_{4003803C-B70C-864F-B5D9-896A8EBF9C80}" xr6:coauthVersionLast="47" xr6:coauthVersionMax="47" xr10:uidLastSave="{00000000-0000-0000-0000-000000000000}"/>
  <bookViews>
    <workbookView xWindow="0" yWindow="500" windowWidth="51200" windowHeight="26440" xr2:uid="{00000000-000D-0000-FFFF-FFFF00000000}"/>
  </bookViews>
  <sheets>
    <sheet name="shee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0" roundtripDataChecksum="W/FEQX/4F96gIHtKWeVRvn+iyEiTwJNx6QeQXEn2CXU="/>
    </ext>
  </extLst>
</workbook>
</file>

<file path=xl/calcChain.xml><?xml version="1.0" encoding="utf-8"?>
<calcChain xmlns="http://schemas.openxmlformats.org/spreadsheetml/2006/main">
  <c r="J35" i="7" l="1"/>
  <c r="G35" i="7"/>
  <c r="G36" i="7" s="1"/>
  <c r="D35" i="7"/>
  <c r="D36" i="7" s="1"/>
  <c r="J34" i="7"/>
  <c r="G34" i="7"/>
  <c r="D34" i="7"/>
  <c r="J22" i="7"/>
  <c r="G22" i="7"/>
  <c r="D22" i="7"/>
  <c r="D23" i="7" s="1"/>
  <c r="J21" i="7"/>
  <c r="G21" i="7"/>
  <c r="D21" i="7"/>
  <c r="J48" i="7"/>
  <c r="G48" i="7"/>
  <c r="G49" i="7" s="1"/>
  <c r="D48" i="7"/>
  <c r="D49" i="7" s="1"/>
  <c r="J47" i="7"/>
  <c r="G47" i="7"/>
  <c r="D47" i="7"/>
  <c r="G8" i="7"/>
  <c r="J8" i="7"/>
  <c r="G9" i="7"/>
  <c r="J9" i="7"/>
  <c r="J10" i="7" s="1"/>
  <c r="D9" i="7"/>
  <c r="D8" i="7"/>
  <c r="J24" i="7" l="1"/>
  <c r="G24" i="7"/>
  <c r="J50" i="7"/>
  <c r="J37" i="7"/>
  <c r="J36" i="7"/>
  <c r="D37" i="7"/>
  <c r="G37" i="7"/>
  <c r="G23" i="7"/>
  <c r="J23" i="7"/>
  <c r="D24" i="7"/>
  <c r="J49" i="7"/>
  <c r="D50" i="7"/>
  <c r="G50" i="7"/>
  <c r="D11" i="7"/>
  <c r="G11" i="7"/>
  <c r="D10" i="7"/>
  <c r="J11" i="7"/>
  <c r="G10" i="7"/>
</calcChain>
</file>

<file path=xl/sharedStrings.xml><?xml version="1.0" encoding="utf-8"?>
<sst xmlns="http://schemas.openxmlformats.org/spreadsheetml/2006/main" count="68" uniqueCount="14">
  <si>
    <t>Average</t>
    <phoneticPr fontId="6"/>
  </si>
  <si>
    <t>Standard deviation</t>
    <phoneticPr fontId="6"/>
  </si>
  <si>
    <t>Standard error</t>
    <phoneticPr fontId="6"/>
  </si>
  <si>
    <t>Coefficient of variation</t>
  </si>
  <si>
    <t>Biological replicate 1</t>
  </si>
  <si>
    <t>Viability (N/N0)</t>
  </si>
  <si>
    <t>Biological replicate 2</t>
  </si>
  <si>
    <t>Biological replicate 3</t>
  </si>
  <si>
    <t>UV-treated (N) (CFU/mL)</t>
  </si>
  <si>
    <t>UV-untreated (N0) (CFU/mL)</t>
  </si>
  <si>
    <t>Parent strain</t>
  </si>
  <si>
    <t>Survivor #1</t>
  </si>
  <si>
    <t>Survivor #2</t>
  </si>
  <si>
    <t>Survivor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</si>
</sst>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_);[Red]\(0.000000\)"/>
  </numFmts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5" fillId="3" borderId="0" xfId="0" applyFont="1" applyFill="1"/>
    <xf numFmtId="0" fontId="3" fillId="3" borderId="0" xfId="0" applyFont="1" applyFill="1"/>
    <xf numFmtId="0" fontId="5" fillId="3" borderId="1" xfId="0" applyFont="1" applyFill="1" applyBorder="1"/>
    <xf numFmtId="3" fontId="2" fillId="2" borderId="0" xfId="0" applyNumberFormat="1" applyFont="1" applyFill="1"/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0" fontId="2" fillId="2" borderId="0" xfId="0" applyFont="1" applyFill="1"/>
    <xf numFmtId="0" fontId="2" fillId="3" borderId="0" xfId="0" applyFont="1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165" fontId="2" fillId="2" borderId="0" xfId="0" applyNumberFormat="1" applyFont="1" applyFill="1"/>
    <xf numFmtId="165" fontId="2" fillId="2" borderId="1" xfId="0" applyNumberFormat="1" applyFont="1" applyFill="1" applyBorder="1"/>
    <xf numFmtId="165" fontId="2" fillId="3" borderId="0" xfId="0" applyNumberFormat="1" applyFont="1" applyFill="1"/>
    <xf numFmtId="16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373C-88A0-BD49-9771-C5EA88A09739}">
  <dimension ref="A1:J50"/>
  <sheetViews>
    <sheetView tabSelected="1" topLeftCell="A12" zoomScale="140" zoomScaleNormal="140" workbookViewId="0">
      <selection activeCell="F25" sqref="F25"/>
    </sheetView>
  </sheetViews>
  <sheetFormatPr baseColWidth="10" defaultRowHeight="16" x14ac:dyDescent="0.2"/>
  <cols>
    <col min="1" max="1" width="21.1640625" bestFit="1" customWidth="1"/>
    <col min="2" max="2" width="22.33203125" bestFit="1" customWidth="1"/>
    <col min="3" max="3" width="25.33203125" bestFit="1" customWidth="1"/>
    <col min="4" max="4" width="18.5" bestFit="1" customWidth="1"/>
    <col min="5" max="5" width="22.33203125" bestFit="1" customWidth="1"/>
    <col min="6" max="6" width="25.33203125" bestFit="1" customWidth="1"/>
    <col min="7" max="7" width="18.5" bestFit="1" customWidth="1"/>
    <col min="8" max="8" width="22.33203125" bestFit="1" customWidth="1"/>
    <col min="9" max="9" width="25.33203125" bestFit="1" customWidth="1"/>
    <col min="10" max="10" width="18.5" bestFit="1" customWidth="1"/>
    <col min="12" max="12" width="12.6640625" bestFit="1" customWidth="1"/>
  </cols>
  <sheetData>
    <row r="1" spans="1:10" x14ac:dyDescent="0.2">
      <c r="A1" s="17" t="s">
        <v>10</v>
      </c>
    </row>
    <row r="2" spans="1:10" x14ac:dyDescent="0.2">
      <c r="A2" s="4"/>
      <c r="B2" s="16" t="s">
        <v>4</v>
      </c>
      <c r="C2" s="16"/>
      <c r="D2" s="16"/>
      <c r="E2" s="15" t="s">
        <v>6</v>
      </c>
      <c r="F2" s="15"/>
      <c r="G2" s="15"/>
      <c r="H2" s="16" t="s">
        <v>7</v>
      </c>
      <c r="I2" s="16"/>
      <c r="J2" s="16"/>
    </row>
    <row r="3" spans="1:10" x14ac:dyDescent="0.2">
      <c r="A3" s="8"/>
      <c r="B3" s="2" t="s">
        <v>8</v>
      </c>
      <c r="C3" s="2" t="s">
        <v>9</v>
      </c>
      <c r="D3" s="2" t="s">
        <v>5</v>
      </c>
      <c r="E3" s="3" t="s">
        <v>8</v>
      </c>
      <c r="F3" s="3" t="s">
        <v>9</v>
      </c>
      <c r="G3" s="3" t="s">
        <v>5</v>
      </c>
      <c r="H3" s="2" t="s">
        <v>8</v>
      </c>
      <c r="I3" s="2" t="s">
        <v>9</v>
      </c>
      <c r="J3" s="2" t="s">
        <v>5</v>
      </c>
    </row>
    <row r="4" spans="1:10" x14ac:dyDescent="0.2">
      <c r="A4" s="4"/>
      <c r="B4" s="9">
        <v>10</v>
      </c>
      <c r="C4" s="9">
        <v>650000</v>
      </c>
      <c r="D4" s="18">
        <v>1.5384615384615384E-5</v>
      </c>
      <c r="E4" s="10">
        <v>130</v>
      </c>
      <c r="F4" s="10">
        <v>420000</v>
      </c>
      <c r="G4" s="20">
        <v>3.095238095238095E-4</v>
      </c>
      <c r="H4" s="9">
        <v>70</v>
      </c>
      <c r="I4" s="9">
        <v>370000</v>
      </c>
      <c r="J4" s="18">
        <v>1.891891891891892E-4</v>
      </c>
    </row>
    <row r="5" spans="1:10" x14ac:dyDescent="0.2">
      <c r="A5" s="4"/>
      <c r="B5" s="9">
        <v>160</v>
      </c>
      <c r="C5" s="9">
        <v>730000</v>
      </c>
      <c r="D5" s="18">
        <v>2.1917808219178083E-4</v>
      </c>
      <c r="E5" s="10">
        <v>80</v>
      </c>
      <c r="F5" s="10">
        <v>400000</v>
      </c>
      <c r="G5" s="20">
        <v>2.0000000000000001E-4</v>
      </c>
      <c r="H5" s="9">
        <v>60</v>
      </c>
      <c r="I5" s="9">
        <v>410000</v>
      </c>
      <c r="J5" s="18">
        <v>1.4634146341463414E-4</v>
      </c>
    </row>
    <row r="6" spans="1:10" x14ac:dyDescent="0.2">
      <c r="A6" s="4"/>
      <c r="B6" s="9">
        <v>100</v>
      </c>
      <c r="C6" s="9">
        <v>650000</v>
      </c>
      <c r="D6" s="18">
        <v>1.5384615384615385E-4</v>
      </c>
      <c r="E6" s="10">
        <v>40</v>
      </c>
      <c r="F6" s="10">
        <v>430000</v>
      </c>
      <c r="G6" s="20">
        <v>9.3023255813953496E-5</v>
      </c>
      <c r="H6" s="9">
        <v>50</v>
      </c>
      <c r="I6" s="9">
        <v>480000</v>
      </c>
      <c r="J6" s="18">
        <v>1.0416666666666667E-4</v>
      </c>
    </row>
    <row r="7" spans="1:10" x14ac:dyDescent="0.2">
      <c r="A7" s="5"/>
      <c r="B7" s="11"/>
      <c r="C7" s="11"/>
      <c r="D7" s="19"/>
      <c r="E7" s="12">
        <v>70</v>
      </c>
      <c r="F7" s="12">
        <v>450000</v>
      </c>
      <c r="G7" s="21">
        <v>1.5555555555555556E-4</v>
      </c>
      <c r="H7" s="11">
        <v>60</v>
      </c>
      <c r="I7" s="11">
        <v>450000</v>
      </c>
      <c r="J7" s="19">
        <v>1.3333333333333334E-4</v>
      </c>
    </row>
    <row r="8" spans="1:10" x14ac:dyDescent="0.2">
      <c r="A8" s="6" t="s">
        <v>0</v>
      </c>
      <c r="B8" s="13"/>
      <c r="C8" s="13"/>
      <c r="D8" s="18">
        <f>AVERAGE(D4:D7)</f>
        <v>1.2946961714085001E-4</v>
      </c>
      <c r="E8" s="14"/>
      <c r="F8" s="14"/>
      <c r="G8" s="20">
        <f>AVERAGE(G4:G7)</f>
        <v>1.8952565522332965E-4</v>
      </c>
      <c r="H8" s="13"/>
      <c r="I8" s="13"/>
      <c r="J8" s="18">
        <f>AVERAGE(J4:J7)</f>
        <v>1.4325766315095585E-4</v>
      </c>
    </row>
    <row r="9" spans="1:10" x14ac:dyDescent="0.2">
      <c r="A9" s="6" t="s">
        <v>1</v>
      </c>
      <c r="B9" s="13"/>
      <c r="C9" s="13"/>
      <c r="D9" s="18">
        <f>STDEV(D4:D7)</f>
        <v>1.0406058780647734E-4</v>
      </c>
      <c r="E9" s="14"/>
      <c r="F9" s="14"/>
      <c r="G9" s="20">
        <f>STDEV(G4:G7)</f>
        <v>9.1243172707564999E-5</v>
      </c>
      <c r="H9" s="13"/>
      <c r="I9" s="13"/>
      <c r="J9" s="18">
        <f>STDEV(J4:J7)</f>
        <v>3.533559695609528E-5</v>
      </c>
    </row>
    <row r="10" spans="1:10" x14ac:dyDescent="0.2">
      <c r="A10" s="6" t="s">
        <v>2</v>
      </c>
      <c r="B10" s="13"/>
      <c r="C10" s="13"/>
      <c r="D10" s="18">
        <f>D9/SQRT(9)</f>
        <v>3.4686862602159115E-5</v>
      </c>
      <c r="E10" s="14"/>
      <c r="F10" s="14"/>
      <c r="G10" s="20">
        <f t="shared" ref="G10:J10" si="0">G9/SQRT(12)</f>
        <v>2.6339635162214084E-5</v>
      </c>
      <c r="H10" s="13"/>
      <c r="I10" s="13"/>
      <c r="J10" s="18">
        <f t="shared" si="0"/>
        <v>1.0200508207288866E-5</v>
      </c>
    </row>
    <row r="11" spans="1:10" x14ac:dyDescent="0.2">
      <c r="A11" s="7" t="s">
        <v>3</v>
      </c>
      <c r="B11" s="13"/>
      <c r="C11" s="13"/>
      <c r="D11" s="18">
        <f>D9/D8</f>
        <v>0.80374523463114755</v>
      </c>
      <c r="E11" s="14"/>
      <c r="F11" s="14"/>
      <c r="G11" s="20">
        <f t="shared" ref="G11:J11" si="1">G9/G8</f>
        <v>0.48142913739064824</v>
      </c>
      <c r="H11" s="13"/>
      <c r="I11" s="13"/>
      <c r="J11" s="18">
        <f t="shared" si="1"/>
        <v>0.2466576389624677</v>
      </c>
    </row>
    <row r="12" spans="1:10" x14ac:dyDescent="0.2">
      <c r="D12" s="1"/>
    </row>
    <row r="13" spans="1:10" x14ac:dyDescent="0.2">
      <c r="D13" s="1"/>
    </row>
    <row r="14" spans="1:10" x14ac:dyDescent="0.2">
      <c r="A14" s="17" t="s">
        <v>11</v>
      </c>
    </row>
    <row r="15" spans="1:10" x14ac:dyDescent="0.2">
      <c r="A15" s="4"/>
      <c r="B15" s="16" t="s">
        <v>4</v>
      </c>
      <c r="C15" s="16"/>
      <c r="D15" s="16"/>
      <c r="E15" s="15" t="s">
        <v>6</v>
      </c>
      <c r="F15" s="15"/>
      <c r="G15" s="15"/>
      <c r="H15" s="16" t="s">
        <v>7</v>
      </c>
      <c r="I15" s="16"/>
      <c r="J15" s="16"/>
    </row>
    <row r="16" spans="1:10" x14ac:dyDescent="0.2">
      <c r="A16" s="8"/>
      <c r="B16" s="2" t="s">
        <v>8</v>
      </c>
      <c r="C16" s="2" t="s">
        <v>9</v>
      </c>
      <c r="D16" s="2" t="s">
        <v>5</v>
      </c>
      <c r="E16" s="3" t="s">
        <v>8</v>
      </c>
      <c r="F16" s="3" t="s">
        <v>9</v>
      </c>
      <c r="G16" s="3" t="s">
        <v>5</v>
      </c>
      <c r="H16" s="2" t="s">
        <v>8</v>
      </c>
      <c r="I16" s="2" t="s">
        <v>9</v>
      </c>
      <c r="J16" s="2" t="s">
        <v>5</v>
      </c>
    </row>
    <row r="17" spans="1:10" x14ac:dyDescent="0.2">
      <c r="A17" s="4"/>
      <c r="B17" s="9">
        <v>13</v>
      </c>
      <c r="C17" s="9">
        <v>200000</v>
      </c>
      <c r="D17" s="18">
        <v>6.4999999999999994E-5</v>
      </c>
      <c r="E17" s="10">
        <v>27</v>
      </c>
      <c r="F17" s="10">
        <v>520000</v>
      </c>
      <c r="G17" s="20">
        <v>5.1923076923076921E-5</v>
      </c>
      <c r="H17" s="9">
        <v>85</v>
      </c>
      <c r="I17" s="9">
        <v>540000</v>
      </c>
      <c r="J17" s="18">
        <v>1.574074074074074E-4</v>
      </c>
    </row>
    <row r="18" spans="1:10" x14ac:dyDescent="0.2">
      <c r="A18" s="4"/>
      <c r="B18" s="9">
        <v>23</v>
      </c>
      <c r="C18" s="9">
        <v>160000</v>
      </c>
      <c r="D18" s="18">
        <v>1.4375E-4</v>
      </c>
      <c r="E18" s="10">
        <v>54</v>
      </c>
      <c r="F18" s="10">
        <v>460000</v>
      </c>
      <c r="G18" s="20">
        <v>1.1739130434782609E-4</v>
      </c>
      <c r="H18" s="9">
        <v>119</v>
      </c>
      <c r="I18" s="9">
        <v>670000</v>
      </c>
      <c r="J18" s="18">
        <v>1.7761194029850745E-4</v>
      </c>
    </row>
    <row r="19" spans="1:10" x14ac:dyDescent="0.2">
      <c r="A19" s="4"/>
      <c r="B19" s="9">
        <v>8</v>
      </c>
      <c r="C19" s="9">
        <v>100000</v>
      </c>
      <c r="D19" s="18">
        <v>8.0000000000000007E-5</v>
      </c>
      <c r="E19" s="10">
        <v>34</v>
      </c>
      <c r="F19" s="10">
        <v>360000</v>
      </c>
      <c r="G19" s="20">
        <v>9.4444444444444442E-5</v>
      </c>
      <c r="H19" s="9">
        <v>95</v>
      </c>
      <c r="I19" s="9">
        <v>680000</v>
      </c>
      <c r="J19" s="18">
        <v>1.3970588235294118E-4</v>
      </c>
    </row>
    <row r="20" spans="1:10" x14ac:dyDescent="0.2">
      <c r="A20" s="5"/>
      <c r="B20" s="11">
        <v>15</v>
      </c>
      <c r="C20" s="11">
        <v>170000</v>
      </c>
      <c r="D20" s="19">
        <v>8.8235294117647065E-5</v>
      </c>
      <c r="E20" s="12">
        <v>36</v>
      </c>
      <c r="F20" s="12">
        <v>620000</v>
      </c>
      <c r="G20" s="21">
        <v>5.8064516129032259E-5</v>
      </c>
      <c r="H20" s="11">
        <v>101</v>
      </c>
      <c r="I20" s="11">
        <v>490000</v>
      </c>
      <c r="J20" s="19">
        <v>2.0612244897959183E-4</v>
      </c>
    </row>
    <row r="21" spans="1:10" x14ac:dyDescent="0.2">
      <c r="A21" s="6" t="s">
        <v>0</v>
      </c>
      <c r="B21" s="13"/>
      <c r="C21" s="13"/>
      <c r="D21" s="18">
        <f>AVERAGE(D17:D20)</f>
        <v>9.4246323529411762E-5</v>
      </c>
      <c r="E21" s="14"/>
      <c r="F21" s="14"/>
      <c r="G21" s="20">
        <f>AVERAGE(G17:G20)</f>
        <v>8.045583546109492E-5</v>
      </c>
      <c r="H21" s="13"/>
      <c r="I21" s="13"/>
      <c r="J21" s="18">
        <f>AVERAGE(J17:J20)</f>
        <v>1.7021191975961198E-4</v>
      </c>
    </row>
    <row r="22" spans="1:10" x14ac:dyDescent="0.2">
      <c r="A22" s="6" t="s">
        <v>1</v>
      </c>
      <c r="B22" s="13"/>
      <c r="C22" s="13"/>
      <c r="D22" s="18">
        <f>STDEV(D17:D20)</f>
        <v>3.4375629122899781E-5</v>
      </c>
      <c r="E22" s="14"/>
      <c r="F22" s="14"/>
      <c r="G22" s="20">
        <f>STDEV(G17:G20)</f>
        <v>3.095911031447219E-5</v>
      </c>
      <c r="H22" s="13"/>
      <c r="I22" s="13"/>
      <c r="J22" s="18">
        <f>STDEV(J17:J20)</f>
        <v>2.8512571891886916E-5</v>
      </c>
    </row>
    <row r="23" spans="1:10" x14ac:dyDescent="0.2">
      <c r="A23" s="6" t="s">
        <v>2</v>
      </c>
      <c r="B23" s="13"/>
      <c r="C23" s="13"/>
      <c r="D23" s="18">
        <f>D22/SQRT(9)</f>
        <v>1.1458543040966594E-5</v>
      </c>
      <c r="E23" s="14"/>
      <c r="F23" s="14"/>
      <c r="G23" s="20">
        <f t="shared" ref="G23" si="2">G22/SQRT(12)</f>
        <v>8.9371253369659199E-6</v>
      </c>
      <c r="H23" s="13"/>
      <c r="I23" s="13"/>
      <c r="J23" s="18">
        <f t="shared" ref="J23" si="3">J22/SQRT(12)</f>
        <v>8.2308705285347345E-6</v>
      </c>
    </row>
    <row r="24" spans="1:10" x14ac:dyDescent="0.2">
      <c r="A24" s="7" t="s">
        <v>3</v>
      </c>
      <c r="B24" s="13"/>
      <c r="C24" s="13"/>
      <c r="D24" s="18">
        <f>D22/D21</f>
        <v>0.36474238819694715</v>
      </c>
      <c r="E24" s="14"/>
      <c r="F24" s="14"/>
      <c r="G24" s="20">
        <f t="shared" ref="G24" si="4">G22/G21</f>
        <v>0.38479633126726676</v>
      </c>
      <c r="H24" s="13"/>
      <c r="I24" s="13"/>
      <c r="J24" s="18">
        <f t="shared" ref="J24" si="5">J22/J21</f>
        <v>0.16751219263700709</v>
      </c>
    </row>
    <row r="27" spans="1:10" x14ac:dyDescent="0.2">
      <c r="A27" s="17" t="s">
        <v>12</v>
      </c>
    </row>
    <row r="28" spans="1:10" x14ac:dyDescent="0.2">
      <c r="A28" s="4"/>
      <c r="B28" s="16" t="s">
        <v>4</v>
      </c>
      <c r="C28" s="16"/>
      <c r="D28" s="16"/>
      <c r="E28" s="15" t="s">
        <v>6</v>
      </c>
      <c r="F28" s="15"/>
      <c r="G28" s="15"/>
      <c r="H28" s="16" t="s">
        <v>7</v>
      </c>
      <c r="I28" s="16"/>
      <c r="J28" s="16"/>
    </row>
    <row r="29" spans="1:10" x14ac:dyDescent="0.2">
      <c r="A29" s="8"/>
      <c r="B29" s="2" t="s">
        <v>8</v>
      </c>
      <c r="C29" s="2" t="s">
        <v>9</v>
      </c>
      <c r="D29" s="2" t="s">
        <v>5</v>
      </c>
      <c r="E29" s="3" t="s">
        <v>8</v>
      </c>
      <c r="F29" s="3" t="s">
        <v>9</v>
      </c>
      <c r="G29" s="3" t="s">
        <v>5</v>
      </c>
      <c r="H29" s="2" t="s">
        <v>8</v>
      </c>
      <c r="I29" s="2" t="s">
        <v>9</v>
      </c>
      <c r="J29" s="2" t="s">
        <v>5</v>
      </c>
    </row>
    <row r="30" spans="1:10" x14ac:dyDescent="0.2">
      <c r="A30" s="4"/>
      <c r="B30" s="9">
        <v>9</v>
      </c>
      <c r="C30" s="9">
        <v>230000</v>
      </c>
      <c r="D30" s="18">
        <v>3.9130434782608699E-5</v>
      </c>
      <c r="E30" s="10">
        <v>58</v>
      </c>
      <c r="F30" s="10">
        <v>500000</v>
      </c>
      <c r="G30" s="20">
        <v>1.16E-4</v>
      </c>
      <c r="H30" s="9">
        <v>83</v>
      </c>
      <c r="I30" s="9">
        <v>450000</v>
      </c>
      <c r="J30" s="18">
        <v>1.8444444444444443E-4</v>
      </c>
    </row>
    <row r="31" spans="1:10" x14ac:dyDescent="0.2">
      <c r="A31" s="4"/>
      <c r="B31" s="9">
        <v>10</v>
      </c>
      <c r="C31" s="9">
        <v>220000</v>
      </c>
      <c r="D31" s="18">
        <v>4.5454545454545452E-5</v>
      </c>
      <c r="E31" s="10">
        <v>60</v>
      </c>
      <c r="F31" s="10">
        <v>620000</v>
      </c>
      <c r="G31" s="20">
        <v>9.6774193548387094E-5</v>
      </c>
      <c r="H31" s="9">
        <v>72</v>
      </c>
      <c r="I31" s="9">
        <v>550000</v>
      </c>
      <c r="J31" s="18">
        <v>1.309090909090909E-4</v>
      </c>
    </row>
    <row r="32" spans="1:10" x14ac:dyDescent="0.2">
      <c r="A32" s="4"/>
      <c r="B32" s="9">
        <v>17</v>
      </c>
      <c r="C32" s="9">
        <v>280000</v>
      </c>
      <c r="D32" s="18">
        <v>6.0714285714285715E-5</v>
      </c>
      <c r="E32" s="10">
        <v>75</v>
      </c>
      <c r="F32" s="10">
        <v>400000</v>
      </c>
      <c r="G32" s="20">
        <v>1.875E-4</v>
      </c>
      <c r="H32" s="9">
        <v>79</v>
      </c>
      <c r="I32" s="9">
        <v>390000</v>
      </c>
      <c r="J32" s="18">
        <v>2.0256410256410258E-4</v>
      </c>
    </row>
    <row r="33" spans="1:10" x14ac:dyDescent="0.2">
      <c r="A33" s="5"/>
      <c r="B33" s="11">
        <v>16</v>
      </c>
      <c r="C33" s="11">
        <v>270000</v>
      </c>
      <c r="D33" s="19">
        <v>5.925925925925926E-5</v>
      </c>
      <c r="E33" s="12">
        <v>82</v>
      </c>
      <c r="F33" s="12">
        <v>820000</v>
      </c>
      <c r="G33" s="21">
        <v>1E-4</v>
      </c>
      <c r="H33" s="11">
        <v>86</v>
      </c>
      <c r="I33" s="11">
        <v>420000</v>
      </c>
      <c r="J33" s="19">
        <v>2.0476190476190477E-4</v>
      </c>
    </row>
    <row r="34" spans="1:10" x14ac:dyDescent="0.2">
      <c r="A34" s="6" t="s">
        <v>0</v>
      </c>
      <c r="B34" s="13"/>
      <c r="C34" s="13"/>
      <c r="D34" s="18">
        <f>AVERAGE(D30:D33)</f>
        <v>5.1139631302674781E-5</v>
      </c>
      <c r="E34" s="14"/>
      <c r="F34" s="14"/>
      <c r="G34" s="20">
        <f>AVERAGE(G30:G33)</f>
        <v>1.2506854838709679E-4</v>
      </c>
      <c r="H34" s="13"/>
      <c r="I34" s="13"/>
      <c r="J34" s="18">
        <f>AVERAGE(J30:J33)</f>
        <v>1.8066988566988566E-4</v>
      </c>
    </row>
    <row r="35" spans="1:10" x14ac:dyDescent="0.2">
      <c r="A35" s="6" t="s">
        <v>1</v>
      </c>
      <c r="B35" s="13"/>
      <c r="C35" s="13"/>
      <c r="D35" s="18">
        <f>STDEV(D30:D33)</f>
        <v>1.0553725525666227E-5</v>
      </c>
      <c r="E35" s="14"/>
      <c r="F35" s="14"/>
      <c r="G35" s="20">
        <f>STDEV(G30:G33)</f>
        <v>4.246146234849674E-5</v>
      </c>
      <c r="H35" s="13"/>
      <c r="I35" s="13"/>
      <c r="J35" s="18">
        <f>STDEV(J30:J33)</f>
        <v>3.4400417180172707E-5</v>
      </c>
    </row>
    <row r="36" spans="1:10" x14ac:dyDescent="0.2">
      <c r="A36" s="6" t="s">
        <v>2</v>
      </c>
      <c r="B36" s="13"/>
      <c r="C36" s="13"/>
      <c r="D36" s="18">
        <f>D35/SQRT(9)</f>
        <v>3.517908508555409E-6</v>
      </c>
      <c r="E36" s="14"/>
      <c r="F36" s="14"/>
      <c r="G36" s="20">
        <f t="shared" ref="G36" si="6">G35/SQRT(12)</f>
        <v>1.2257568358544876E-5</v>
      </c>
      <c r="H36" s="13"/>
      <c r="I36" s="13"/>
      <c r="J36" s="18">
        <f t="shared" ref="J36" si="7">J35/SQRT(12)</f>
        <v>9.930545059604071E-6</v>
      </c>
    </row>
    <row r="37" spans="1:10" x14ac:dyDescent="0.2">
      <c r="A37" s="7" t="s">
        <v>3</v>
      </c>
      <c r="B37" s="13"/>
      <c r="C37" s="13"/>
      <c r="D37" s="18">
        <f>D35/D34</f>
        <v>0.20637077852992322</v>
      </c>
      <c r="E37" s="14"/>
      <c r="F37" s="14"/>
      <c r="G37" s="20">
        <f t="shared" ref="G37:J37" si="8">G35/G34</f>
        <v>0.33950551834243126</v>
      </c>
      <c r="H37" s="13"/>
      <c r="I37" s="13"/>
      <c r="J37" s="18">
        <f t="shared" ref="J37" si="9">J35/J34</f>
        <v>0.19040482066296355</v>
      </c>
    </row>
    <row r="40" spans="1:10" x14ac:dyDescent="0.2">
      <c r="A40" s="17" t="s">
        <v>13</v>
      </c>
    </row>
    <row r="41" spans="1:10" x14ac:dyDescent="0.2">
      <c r="A41" s="4"/>
      <c r="B41" s="16" t="s">
        <v>4</v>
      </c>
      <c r="C41" s="16"/>
      <c r="D41" s="16"/>
      <c r="E41" s="15" t="s">
        <v>6</v>
      </c>
      <c r="F41" s="15"/>
      <c r="G41" s="15"/>
      <c r="H41" s="16" t="s">
        <v>7</v>
      </c>
      <c r="I41" s="16"/>
      <c r="J41" s="16"/>
    </row>
    <row r="42" spans="1:10" x14ac:dyDescent="0.2">
      <c r="A42" s="8"/>
      <c r="B42" s="2" t="s">
        <v>8</v>
      </c>
      <c r="C42" s="2" t="s">
        <v>9</v>
      </c>
      <c r="D42" s="2" t="s">
        <v>5</v>
      </c>
      <c r="E42" s="3" t="s">
        <v>8</v>
      </c>
      <c r="F42" s="3" t="s">
        <v>9</v>
      </c>
      <c r="G42" s="3" t="s">
        <v>5</v>
      </c>
      <c r="H42" s="2" t="s">
        <v>8</v>
      </c>
      <c r="I42" s="2" t="s">
        <v>9</v>
      </c>
      <c r="J42" s="2" t="s">
        <v>5</v>
      </c>
    </row>
    <row r="43" spans="1:10" x14ac:dyDescent="0.2">
      <c r="A43" s="4"/>
      <c r="B43" s="9">
        <v>28</v>
      </c>
      <c r="C43" s="9">
        <v>380000</v>
      </c>
      <c r="D43" s="18">
        <v>7.3684210526315789E-5</v>
      </c>
      <c r="E43" s="10">
        <v>100</v>
      </c>
      <c r="F43" s="10">
        <v>460000</v>
      </c>
      <c r="G43" s="20">
        <v>2.173913043478261E-4</v>
      </c>
      <c r="H43" s="9">
        <v>85</v>
      </c>
      <c r="I43" s="9">
        <v>480000</v>
      </c>
      <c r="J43" s="18">
        <v>1.7708333333333335E-4</v>
      </c>
    </row>
    <row r="44" spans="1:10" x14ac:dyDescent="0.2">
      <c r="A44" s="4"/>
      <c r="B44" s="9">
        <v>31</v>
      </c>
      <c r="C44" s="9">
        <v>330000</v>
      </c>
      <c r="D44" s="18">
        <v>9.3939393939393933E-5</v>
      </c>
      <c r="E44" s="10">
        <v>60</v>
      </c>
      <c r="F44" s="10">
        <v>400000</v>
      </c>
      <c r="G44" s="20">
        <v>1.4999999999999999E-4</v>
      </c>
      <c r="H44" s="9">
        <v>87</v>
      </c>
      <c r="I44" s="9">
        <v>350000</v>
      </c>
      <c r="J44" s="18">
        <v>2.4857142857142857E-4</v>
      </c>
    </row>
    <row r="45" spans="1:10" x14ac:dyDescent="0.2">
      <c r="A45" s="4"/>
      <c r="B45" s="9">
        <v>26</v>
      </c>
      <c r="C45" s="9">
        <v>320000</v>
      </c>
      <c r="D45" s="18">
        <v>8.1249999999999996E-5</v>
      </c>
      <c r="E45" s="10">
        <v>83</v>
      </c>
      <c r="F45" s="10">
        <v>420000</v>
      </c>
      <c r="G45" s="20">
        <v>1.9761904761904763E-4</v>
      </c>
      <c r="H45" s="9">
        <v>193</v>
      </c>
      <c r="I45" s="9">
        <v>380000</v>
      </c>
      <c r="J45" s="18">
        <v>5.0789473684210529E-4</v>
      </c>
    </row>
    <row r="46" spans="1:10" x14ac:dyDescent="0.2">
      <c r="A46" s="5"/>
      <c r="B46" s="11">
        <v>20</v>
      </c>
      <c r="C46" s="11">
        <v>420000</v>
      </c>
      <c r="D46" s="19">
        <v>4.761904761904762E-5</v>
      </c>
      <c r="E46" s="12">
        <v>93</v>
      </c>
      <c r="F46" s="12">
        <v>470000</v>
      </c>
      <c r="G46" s="21">
        <v>1.9787234042553193E-4</v>
      </c>
      <c r="H46" s="11">
        <v>49</v>
      </c>
      <c r="I46" s="11">
        <v>380000</v>
      </c>
      <c r="J46" s="19">
        <v>1.2894736842105264E-4</v>
      </c>
    </row>
    <row r="47" spans="1:10" x14ac:dyDescent="0.2">
      <c r="A47" s="6" t="s">
        <v>0</v>
      </c>
      <c r="B47" s="13"/>
      <c r="C47" s="13"/>
      <c r="D47" s="18">
        <f>AVERAGE(D43:D46)</f>
        <v>7.4123163021189343E-5</v>
      </c>
      <c r="E47" s="14"/>
      <c r="F47" s="14"/>
      <c r="G47" s="20">
        <f>AVERAGE(G43:G46)</f>
        <v>1.9072067309810142E-4</v>
      </c>
      <c r="H47" s="13"/>
      <c r="I47" s="13"/>
      <c r="J47" s="18">
        <f>AVERAGE(J43:J46)</f>
        <v>2.6562421679197999E-4</v>
      </c>
    </row>
    <row r="48" spans="1:10" x14ac:dyDescent="0.2">
      <c r="A48" s="6" t="s">
        <v>1</v>
      </c>
      <c r="B48" s="13"/>
      <c r="C48" s="13"/>
      <c r="D48" s="18">
        <f>STDEV(D43:D46)</f>
        <v>1.9545976786958419E-5</v>
      </c>
      <c r="E48" s="14"/>
      <c r="F48" s="14"/>
      <c r="G48" s="20">
        <f>STDEV(G43:G46)</f>
        <v>2.8683501096244095E-5</v>
      </c>
      <c r="H48" s="13"/>
      <c r="I48" s="13"/>
      <c r="J48" s="18">
        <f>STDEV(J43:J46)</f>
        <v>1.6882520684196841E-4</v>
      </c>
    </row>
    <row r="49" spans="1:10" x14ac:dyDescent="0.2">
      <c r="A49" s="6" t="s">
        <v>2</v>
      </c>
      <c r="B49" s="13"/>
      <c r="C49" s="13"/>
      <c r="D49" s="18">
        <f>D48/SQRT(9)</f>
        <v>6.5153255956528065E-6</v>
      </c>
      <c r="E49" s="14"/>
      <c r="F49" s="14"/>
      <c r="G49" s="20">
        <f t="shared" ref="G49:J49" si="10">G48/SQRT(12)</f>
        <v>8.280213539608727E-6</v>
      </c>
      <c r="H49" s="13"/>
      <c r="I49" s="13"/>
      <c r="J49" s="18">
        <f t="shared" ref="J49:M49" si="11">J48/SQRT(12)</f>
        <v>4.8735639308102361E-5</v>
      </c>
    </row>
    <row r="50" spans="1:10" x14ac:dyDescent="0.2">
      <c r="A50" s="7" t="s">
        <v>3</v>
      </c>
      <c r="B50" s="13"/>
      <c r="C50" s="13"/>
      <c r="D50" s="18">
        <f>D48/D47</f>
        <v>0.26369593512045453</v>
      </c>
      <c r="E50" s="14"/>
      <c r="F50" s="14"/>
      <c r="G50" s="20">
        <f t="shared" ref="G50:J50" si="12">G48/G47</f>
        <v>0.15039534325411119</v>
      </c>
      <c r="H50" s="13"/>
      <c r="I50" s="13"/>
      <c r="J50" s="18">
        <f t="shared" ref="J50:M50" si="13">J48/J47</f>
        <v>0.63557912332286171</v>
      </c>
    </row>
  </sheetData>
  <mergeCells count="12">
    <mergeCell ref="B41:D41"/>
    <mergeCell ref="E41:G41"/>
    <mergeCell ref="H41:J41"/>
    <mergeCell ref="B15:D15"/>
    <mergeCell ref="E15:G15"/>
    <mergeCell ref="H15:J15"/>
    <mergeCell ref="B28:D28"/>
    <mergeCell ref="E28:G28"/>
    <mergeCell ref="H28:J28"/>
    <mergeCell ref="B2:D2"/>
    <mergeCell ref="E2:G2"/>
    <mergeCell ref="H2:J2"/>
  </mergeCells>
  <phoneticPr fontId="6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 俊輔</dc:creator>
  <cp:lastModifiedBy>市川 俊輔</cp:lastModifiedBy>
  <dcterms:created xsi:type="dcterms:W3CDTF">2023-12-03T12:28:46Z</dcterms:created>
  <dcterms:modified xsi:type="dcterms:W3CDTF">2025-09-17T00:33:08Z</dcterms:modified>
</cp:coreProperties>
</file>