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6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om/Ph D file/ปี7 เทอม1_67/Manuscript metagnome/Manuscript_Chicks Challenged with Salmonella Typhimurium_/Scientific reports_edited/Supplementary data/"/>
    </mc:Choice>
  </mc:AlternateContent>
  <xr:revisionPtr revIDLastSave="0" documentId="13_ncr:81_{B37C8056-FE51-7446-8B1C-4A75B9229FD6}" xr6:coauthVersionLast="47" xr6:coauthVersionMax="47" xr10:uidLastSave="{00000000-0000-0000-0000-000000000000}"/>
  <bookViews>
    <workbookView xWindow="0" yWindow="0" windowWidth="28800" windowHeight="18000" firstSheet="1" activeTab="1" xr2:uid="{4054493E-C848-5940-83AD-B3E286E0D12A}"/>
  </bookViews>
  <sheets>
    <sheet name="Exp.1_qPCR Results" sheetId="1" r:id="rId1"/>
    <sheet name="Exp.1_qPCR Result" sheetId="2" r:id="rId2"/>
  </sheets>
  <definedNames>
    <definedName name="_xlnm._FilterDatabase" localSheetId="0" hidden="1">'Exp.1_qPCR Results'!$A$8:$U$194</definedName>
    <definedName name="Z_431F58B4_9391_1B4A_B525_C34C4B47D639_.wvu.Cols" localSheetId="0" hidden="1">'Exp.1_qPCR Results'!$C:$F</definedName>
    <definedName name="Z_431F58B4_9391_1B4A_B525_C34C4B47D639_.wvu.FilterData" localSheetId="0" hidden="1">'Exp.1_qPCR Results'!$A$8:$U$194</definedName>
    <definedName name="Z_6EEAD16C_0B44_1B4E_9718_B6C963C466C4_.wvu.Cols" localSheetId="0" hidden="1">'Exp.1_qPCR Results'!$C:$F</definedName>
    <definedName name="Z_6EEAD16C_0B44_1B4E_9718_B6C963C466C4_.wvu.FilterData" localSheetId="0" hidden="1">'Exp.1_qPCR Results'!$A$8:$U$194</definedName>
  </definedNames>
  <calcPr calcId="191029"/>
  <customWorkbookViews>
    <customWorkbookView name="Benjamas Khurajog - Personal View" guid="{431F58B4-9391-1B4A-B525-C34C4B47D639}" mergeInterval="0" personalView="1" windowWidth="1440" windowHeight="900" activeSheetId="2"/>
    <customWorkbookView name="David John Hampson - Personal View" guid="{6EEAD16C-0B44-1B4E-9718-B6C963C466C4}" mergeInterval="0" personalView="1" maximized="1" yWindow="25" windowWidth="1280" windowHeight="719" activeSheetId="2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6" i="2" l="1"/>
  <c r="I80" i="2"/>
  <c r="I39" i="2"/>
  <c r="I36" i="2"/>
  <c r="I35" i="2"/>
  <c r="I32" i="2"/>
  <c r="I30" i="2"/>
  <c r="I27" i="2"/>
  <c r="I26" i="2"/>
  <c r="I25" i="2"/>
  <c r="H25" i="2"/>
  <c r="I22" i="2"/>
  <c r="F18" i="2"/>
  <c r="F17" i="2"/>
  <c r="F16" i="2"/>
  <c r="F15" i="2"/>
  <c r="F14" i="2"/>
  <c r="F13" i="2"/>
  <c r="F12" i="2"/>
  <c r="M11" i="2"/>
  <c r="M10" i="2"/>
  <c r="F10" i="2"/>
  <c r="M9" i="2"/>
  <c r="F9" i="2"/>
  <c r="M8" i="2"/>
  <c r="F8" i="2"/>
  <c r="M7" i="2"/>
  <c r="F7" i="2"/>
  <c r="M6" i="2"/>
  <c r="F6" i="2"/>
  <c r="M5" i="2"/>
  <c r="N15" i="2" s="1"/>
  <c r="F5" i="2"/>
  <c r="F4" i="2"/>
  <c r="M15" i="2" l="1"/>
  <c r="M19" i="2" s="1"/>
  <c r="M21" i="2" s="1"/>
  <c r="J25" i="2"/>
  <c r="G23" i="2"/>
  <c r="G82" i="2"/>
  <c r="G85" i="2"/>
  <c r="G88" i="2"/>
  <c r="G91" i="2"/>
  <c r="G46" i="2"/>
  <c r="G49" i="2"/>
  <c r="G52" i="2"/>
  <c r="G55" i="2"/>
  <c r="G58" i="2"/>
  <c r="G61" i="2"/>
  <c r="G67" i="2"/>
  <c r="G70" i="2"/>
  <c r="G73" i="2"/>
  <c r="G76" i="2"/>
  <c r="G79" i="2"/>
  <c r="G19" i="2"/>
  <c r="I19" i="2" s="1"/>
  <c r="G29" i="2"/>
  <c r="I29" i="2" s="1"/>
  <c r="G37" i="2"/>
  <c r="G34" i="2"/>
  <c r="G83" i="2"/>
  <c r="I83" i="2" s="1"/>
  <c r="G86" i="2"/>
  <c r="I86" i="2" s="1"/>
  <c r="G89" i="2"/>
  <c r="I89" i="2" s="1"/>
  <c r="G92" i="2"/>
  <c r="I92" i="2" s="1"/>
  <c r="G20" i="2"/>
  <c r="I20" i="2" s="1"/>
  <c r="G41" i="2"/>
  <c r="I41" i="2" s="1"/>
  <c r="G44" i="2"/>
  <c r="I44" i="2" s="1"/>
  <c r="G47" i="2"/>
  <c r="I47" i="2" s="1"/>
  <c r="G50" i="2"/>
  <c r="I50" i="2" s="1"/>
  <c r="G53" i="2"/>
  <c r="I53" i="2" s="1"/>
  <c r="G56" i="2"/>
  <c r="I56" i="2" s="1"/>
  <c r="G59" i="2"/>
  <c r="I59" i="2" s="1"/>
  <c r="G65" i="2"/>
  <c r="I65" i="2" s="1"/>
  <c r="G68" i="2"/>
  <c r="I68" i="2" s="1"/>
  <c r="G71" i="2"/>
  <c r="I71" i="2" s="1"/>
  <c r="G74" i="2"/>
  <c r="I74" i="2" s="1"/>
  <c r="G77" i="2"/>
  <c r="I77" i="2" s="1"/>
  <c r="G28" i="2"/>
  <c r="G38" i="2"/>
  <c r="I38" i="2" s="1"/>
  <c r="G84" i="2"/>
  <c r="I84" i="2" s="1"/>
  <c r="G87" i="2"/>
  <c r="I87" i="2" s="1"/>
  <c r="G90" i="2"/>
  <c r="I90" i="2" s="1"/>
  <c r="G93" i="2"/>
  <c r="I93" i="2" s="1"/>
  <c r="G21" i="2"/>
  <c r="I21" i="2" s="1"/>
  <c r="G24" i="2"/>
  <c r="I24" i="2" s="1"/>
  <c r="G42" i="2"/>
  <c r="I42" i="2" s="1"/>
  <c r="G48" i="2"/>
  <c r="I48" i="2" s="1"/>
  <c r="G51" i="2"/>
  <c r="I51" i="2" s="1"/>
  <c r="G54" i="2"/>
  <c r="I54" i="2" s="1"/>
  <c r="G57" i="2"/>
  <c r="I57" i="2" s="1"/>
  <c r="G60" i="2"/>
  <c r="I60" i="2" s="1"/>
  <c r="G63" i="2"/>
  <c r="I63" i="2" s="1"/>
  <c r="G66" i="2"/>
  <c r="I66" i="2" s="1"/>
  <c r="G72" i="2"/>
  <c r="I72" i="2" s="1"/>
  <c r="G75" i="2"/>
  <c r="I75" i="2" s="1"/>
  <c r="G43" i="2" l="1"/>
  <c r="G69" i="2"/>
  <c r="I69" i="2" s="1"/>
  <c r="G45" i="2"/>
  <c r="I45" i="2" s="1"/>
  <c r="G81" i="2"/>
  <c r="I81" i="2" s="1"/>
  <c r="G62" i="2"/>
  <c r="I62" i="2" s="1"/>
  <c r="G31" i="2"/>
  <c r="G33" i="2"/>
  <c r="I33" i="2" s="1"/>
  <c r="G64" i="2"/>
  <c r="I64" i="2" s="1"/>
  <c r="J64" i="2" s="1"/>
  <c r="G40" i="2"/>
  <c r="G78" i="2"/>
  <c r="I78" i="2" s="1"/>
  <c r="I34" i="2"/>
  <c r="J34" i="2" s="1"/>
  <c r="H34" i="2"/>
  <c r="I67" i="2"/>
  <c r="J67" i="2" s="1"/>
  <c r="H67" i="2"/>
  <c r="I31" i="2"/>
  <c r="J31" i="2" s="1"/>
  <c r="H31" i="2"/>
  <c r="I40" i="2"/>
  <c r="J40" i="2" s="1"/>
  <c r="H40" i="2"/>
  <c r="I58" i="2"/>
  <c r="J58" i="2" s="1"/>
  <c r="H58" i="2"/>
  <c r="I79" i="2"/>
  <c r="J79" i="2" s="1"/>
  <c r="H79" i="2"/>
  <c r="I55" i="2"/>
  <c r="J55" i="2" s="1"/>
  <c r="H55" i="2"/>
  <c r="I85" i="2"/>
  <c r="J85" i="2" s="1"/>
  <c r="H85" i="2"/>
  <c r="J46" i="2"/>
  <c r="H46" i="2"/>
  <c r="I37" i="2"/>
  <c r="J37" i="2" s="1"/>
  <c r="H37" i="2"/>
  <c r="H64" i="2"/>
  <c r="I91" i="2"/>
  <c r="J91" i="2" s="1"/>
  <c r="H91" i="2"/>
  <c r="H28" i="2"/>
  <c r="I28" i="2"/>
  <c r="J28" i="2" s="1"/>
  <c r="I76" i="2"/>
  <c r="J76" i="2" s="1"/>
  <c r="H76" i="2"/>
  <c r="I52" i="2"/>
  <c r="J52" i="2" s="1"/>
  <c r="H52" i="2"/>
  <c r="I82" i="2"/>
  <c r="J82" i="2" s="1"/>
  <c r="H82" i="2"/>
  <c r="I70" i="2"/>
  <c r="J70" i="2" s="1"/>
  <c r="H70" i="2"/>
  <c r="I43" i="2"/>
  <c r="J43" i="2" s="1"/>
  <c r="H43" i="2"/>
  <c r="I61" i="2"/>
  <c r="J61" i="2" s="1"/>
  <c r="H61" i="2"/>
  <c r="I88" i="2"/>
  <c r="J88" i="2" s="1"/>
  <c r="H88" i="2"/>
  <c r="I73" i="2"/>
  <c r="J73" i="2" s="1"/>
  <c r="H73" i="2"/>
  <c r="I49" i="2"/>
  <c r="J49" i="2" s="1"/>
  <c r="H49" i="2"/>
  <c r="I23" i="2"/>
  <c r="J22" i="2" s="1"/>
  <c r="H22" i="2"/>
</calcChain>
</file>

<file path=xl/sharedStrings.xml><?xml version="1.0" encoding="utf-8"?>
<sst xmlns="http://schemas.openxmlformats.org/spreadsheetml/2006/main" count="2635" uniqueCount="259">
  <si>
    <t>N</t>
  </si>
  <si>
    <t/>
  </si>
  <si>
    <t>H12</t>
  </si>
  <si>
    <t>H11</t>
  </si>
  <si>
    <t>H10</t>
  </si>
  <si>
    <t>H9</t>
  </si>
  <si>
    <t>H8</t>
  </si>
  <si>
    <t>H7</t>
  </si>
  <si>
    <t>H6</t>
  </si>
  <si>
    <t>H5</t>
  </si>
  <si>
    <t>H4</t>
  </si>
  <si>
    <t>Y</t>
  </si>
  <si>
    <t>NFQ-MGB</t>
  </si>
  <si>
    <t>FAM</t>
  </si>
  <si>
    <t>NTC</t>
  </si>
  <si>
    <t>ttr5</t>
  </si>
  <si>
    <t>H3</t>
  </si>
  <si>
    <t>VIC</t>
  </si>
  <si>
    <t>iac</t>
  </si>
  <si>
    <t>H2</t>
  </si>
  <si>
    <t>Undetermined</t>
  </si>
  <si>
    <t>H1</t>
  </si>
  <si>
    <t>UNKNOWN</t>
  </si>
  <si>
    <t>G12</t>
  </si>
  <si>
    <t>G11</t>
  </si>
  <si>
    <t>G10</t>
  </si>
  <si>
    <t>G9</t>
  </si>
  <si>
    <t>G8</t>
  </si>
  <si>
    <t>G7</t>
  </si>
  <si>
    <t>G6</t>
  </si>
  <si>
    <t>G5</t>
  </si>
  <si>
    <t>G4</t>
  </si>
  <si>
    <t>G3</t>
  </si>
  <si>
    <t>G2</t>
  </si>
  <si>
    <t>G1</t>
  </si>
  <si>
    <t>F12</t>
  </si>
  <si>
    <t>F11</t>
  </si>
  <si>
    <t>F10</t>
  </si>
  <si>
    <t>F9</t>
  </si>
  <si>
    <t>F8</t>
  </si>
  <si>
    <t>F7</t>
  </si>
  <si>
    <t>F6</t>
  </si>
  <si>
    <t>F5</t>
  </si>
  <si>
    <t>F4</t>
  </si>
  <si>
    <t>F3</t>
  </si>
  <si>
    <t>F2</t>
  </si>
  <si>
    <t>F1</t>
  </si>
  <si>
    <t>E12</t>
  </si>
  <si>
    <t>E11</t>
  </si>
  <si>
    <t>E10</t>
  </si>
  <si>
    <t>E9</t>
  </si>
  <si>
    <t>E8</t>
  </si>
  <si>
    <t>E7</t>
  </si>
  <si>
    <t>E6</t>
  </si>
  <si>
    <t>E5</t>
  </si>
  <si>
    <t>E4</t>
  </si>
  <si>
    <t>E3</t>
  </si>
  <si>
    <t>E2</t>
  </si>
  <si>
    <t>E1</t>
  </si>
  <si>
    <t>D12</t>
  </si>
  <si>
    <t>D11</t>
  </si>
  <si>
    <t>D10</t>
  </si>
  <si>
    <t>D9</t>
  </si>
  <si>
    <t>D8</t>
  </si>
  <si>
    <t>D7</t>
  </si>
  <si>
    <t>D6</t>
  </si>
  <si>
    <t>D5</t>
  </si>
  <si>
    <t>D4</t>
  </si>
  <si>
    <t>D3</t>
  </si>
  <si>
    <t>D2</t>
  </si>
  <si>
    <t>D1</t>
  </si>
  <si>
    <t>C12</t>
  </si>
  <si>
    <t>C11</t>
  </si>
  <si>
    <t>C10</t>
  </si>
  <si>
    <t>C9</t>
  </si>
  <si>
    <t>C8</t>
  </si>
  <si>
    <t>C7</t>
  </si>
  <si>
    <t>C6</t>
  </si>
  <si>
    <t>C5</t>
  </si>
  <si>
    <t>P3</t>
  </si>
  <si>
    <t>C4</t>
  </si>
  <si>
    <t>P2</t>
  </si>
  <si>
    <t>C3</t>
  </si>
  <si>
    <t>P1</t>
  </si>
  <si>
    <t>C2</t>
  </si>
  <si>
    <t>C1</t>
  </si>
  <si>
    <t>B12</t>
  </si>
  <si>
    <t>B11</t>
  </si>
  <si>
    <t>B10</t>
  </si>
  <si>
    <t>B9</t>
  </si>
  <si>
    <t>B8</t>
  </si>
  <si>
    <t>STANDARD</t>
  </si>
  <si>
    <t>B7</t>
  </si>
  <si>
    <t>B6</t>
  </si>
  <si>
    <t>B5</t>
  </si>
  <si>
    <t>B4</t>
  </si>
  <si>
    <t>B3</t>
  </si>
  <si>
    <t>B2</t>
  </si>
  <si>
    <t>B1</t>
  </si>
  <si>
    <t>A12</t>
  </si>
  <si>
    <t>A11</t>
  </si>
  <si>
    <t>A10</t>
  </si>
  <si>
    <t>A9</t>
  </si>
  <si>
    <t>A8</t>
  </si>
  <si>
    <t>A7</t>
  </si>
  <si>
    <t>A6</t>
  </si>
  <si>
    <t>A5</t>
  </si>
  <si>
    <t>A4</t>
  </si>
  <si>
    <t>A3</t>
  </si>
  <si>
    <t>A2</t>
  </si>
  <si>
    <t>A1</t>
  </si>
  <si>
    <t>EXPFAIL</t>
  </si>
  <si>
    <t>NOAMP</t>
  </si>
  <si>
    <t>AMPNC</t>
  </si>
  <si>
    <t>Comments</t>
  </si>
  <si>
    <t>Baseline End</t>
  </si>
  <si>
    <t>Baseline Start</t>
  </si>
  <si>
    <t>Automatic Baseline</t>
  </si>
  <si>
    <t>Ct Threshold</t>
  </si>
  <si>
    <t>Automatic Ct Threshold</t>
  </si>
  <si>
    <t>Quantity SD</t>
  </si>
  <si>
    <t>Quantity Mean</t>
  </si>
  <si>
    <t>Quantity</t>
  </si>
  <si>
    <t>Cт SD</t>
  </si>
  <si>
    <t>Cт Mean</t>
  </si>
  <si>
    <t>Cт</t>
  </si>
  <si>
    <t>Quencher</t>
  </si>
  <si>
    <t>Reporter</t>
  </si>
  <si>
    <t>Task</t>
  </si>
  <si>
    <t>Target Name</t>
  </si>
  <si>
    <t>Sample Name</t>
  </si>
  <si>
    <t>Well</t>
  </si>
  <si>
    <t>ROX</t>
  </si>
  <si>
    <t>Passive Reference</t>
  </si>
  <si>
    <t>steponeplus</t>
  </si>
  <si>
    <t>Instrument Type</t>
  </si>
  <si>
    <t>Experiment Run End Time</t>
  </si>
  <si>
    <t>Experiment File Name</t>
  </si>
  <si>
    <t>TAQMAN</t>
  </si>
  <si>
    <t>Chemistry</t>
  </si>
  <si>
    <t>96well</t>
  </si>
  <si>
    <t>Block Type</t>
  </si>
  <si>
    <t>D:\imporn\ttr110664.eds</t>
  </si>
  <si>
    <t>Not Started</t>
  </si>
  <si>
    <t>std0a</t>
  </si>
  <si>
    <t>std1a</t>
  </si>
  <si>
    <t>std2a</t>
  </si>
  <si>
    <t>std3a</t>
  </si>
  <si>
    <t>std4a</t>
  </si>
  <si>
    <t>std5a</t>
  </si>
  <si>
    <t>std6a</t>
  </si>
  <si>
    <t>neg</t>
  </si>
  <si>
    <t>POS 5</t>
  </si>
  <si>
    <t>std0b</t>
  </si>
  <si>
    <t>std1b</t>
  </si>
  <si>
    <t>std2b</t>
  </si>
  <si>
    <t>std3b</t>
  </si>
  <si>
    <t>std4b</t>
  </si>
  <si>
    <t>std5b</t>
  </si>
  <si>
    <t>std6b</t>
  </si>
  <si>
    <t>POS 3</t>
  </si>
  <si>
    <t>POS 0</t>
  </si>
  <si>
    <t>I1</t>
  </si>
  <si>
    <t>I2</t>
  </si>
  <si>
    <t>I3</t>
  </si>
  <si>
    <t>J1</t>
  </si>
  <si>
    <t>J2</t>
  </si>
  <si>
    <t>J3</t>
  </si>
  <si>
    <t>K1</t>
  </si>
  <si>
    <t>K2</t>
  </si>
  <si>
    <t>K3</t>
  </si>
  <si>
    <t>L1</t>
  </si>
  <si>
    <t>L2</t>
  </si>
  <si>
    <t>L3</t>
  </si>
  <si>
    <t>M1</t>
  </si>
  <si>
    <t>M2</t>
  </si>
  <si>
    <t>M3</t>
  </si>
  <si>
    <t>N1</t>
  </si>
  <si>
    <t>N2</t>
  </si>
  <si>
    <t>N3</t>
  </si>
  <si>
    <t>O1</t>
  </si>
  <si>
    <t>O2</t>
  </si>
  <si>
    <t>O3</t>
  </si>
  <si>
    <t>Q1</t>
  </si>
  <si>
    <t>Q2</t>
  </si>
  <si>
    <t>Q3</t>
  </si>
  <si>
    <t>R1</t>
  </si>
  <si>
    <t>R2</t>
  </si>
  <si>
    <t>R3</t>
  </si>
  <si>
    <t>S1</t>
  </si>
  <si>
    <t>S2</t>
  </si>
  <si>
    <t>S3</t>
  </si>
  <si>
    <t>T1</t>
  </si>
  <si>
    <t>T2</t>
  </si>
  <si>
    <t>T3</t>
  </si>
  <si>
    <t>U1</t>
  </si>
  <si>
    <t>U2</t>
  </si>
  <si>
    <t>U3</t>
  </si>
  <si>
    <t>V1</t>
  </si>
  <si>
    <t>V2</t>
  </si>
  <si>
    <t>V3</t>
  </si>
  <si>
    <t>W1</t>
  </si>
  <si>
    <t>W2</t>
  </si>
  <si>
    <t>W3</t>
  </si>
  <si>
    <t>X1</t>
  </si>
  <si>
    <t>X2</t>
  </si>
  <si>
    <t>X3</t>
  </si>
  <si>
    <t>ST2</t>
  </si>
  <si>
    <t>ST4</t>
  </si>
  <si>
    <t>ST7</t>
  </si>
  <si>
    <t>Log10 DNA copies/ul</t>
  </si>
  <si>
    <t>Average of log10 DNA copies/ul</t>
  </si>
  <si>
    <t>DNA copies number/ul</t>
  </si>
  <si>
    <t>Average of DNA copies/ul</t>
  </si>
  <si>
    <t>DNA copies/ul</t>
  </si>
  <si>
    <t>Log DNA copies/ul</t>
  </si>
  <si>
    <t>Ct Value</t>
  </si>
  <si>
    <t>y = mx+b</t>
  </si>
  <si>
    <t>m = slope</t>
  </si>
  <si>
    <t>b = Intercept</t>
  </si>
  <si>
    <t>slope</t>
  </si>
  <si>
    <t>intercept</t>
  </si>
  <si>
    <t>qPCR Efficiency (E)</t>
  </si>
  <si>
    <t>E = 10^(-1/slope)</t>
  </si>
  <si>
    <t>E</t>
  </si>
  <si>
    <t>%qPCR Efficiency [%E]</t>
  </si>
  <si>
    <t>%E = (E-1)*100</t>
  </si>
  <si>
    <t>%E</t>
  </si>
  <si>
    <t xml:space="preserve">Standard plasmid </t>
  </si>
  <si>
    <r>
      <rPr>
        <i/>
        <sz val="12"/>
        <rFont val="Times New Roman"/>
        <family val="1"/>
      </rPr>
      <t>Salmonella</t>
    </r>
    <r>
      <rPr>
        <sz val="12"/>
        <rFont val="Times New Roman"/>
        <family val="1"/>
      </rPr>
      <t xml:space="preserve"> Typhimurium ATCC 14028</t>
    </r>
  </si>
  <si>
    <t>Group</t>
  </si>
  <si>
    <t>qPCR Standard Curve-1</t>
  </si>
  <si>
    <t>y = (-3.93)x+34.07</t>
  </si>
  <si>
    <t>T1-1</t>
  </si>
  <si>
    <t>Negative group</t>
  </si>
  <si>
    <t>T1-2</t>
  </si>
  <si>
    <t>T1-3</t>
  </si>
  <si>
    <t>T1-4</t>
  </si>
  <si>
    <t>T1-5</t>
  </si>
  <si>
    <t>T1-6</t>
  </si>
  <si>
    <t>T2-1</t>
  </si>
  <si>
    <t>T2-2</t>
  </si>
  <si>
    <t>T2-3</t>
  </si>
  <si>
    <t>T2-4</t>
  </si>
  <si>
    <t>T2-5</t>
  </si>
  <si>
    <t>T2-6</t>
  </si>
  <si>
    <t>T3-1</t>
  </si>
  <si>
    <t>T3-2</t>
  </si>
  <si>
    <t>T3-3</t>
  </si>
  <si>
    <t>T3-4</t>
  </si>
  <si>
    <t>T3-5</t>
  </si>
  <si>
    <t>T3-6</t>
  </si>
  <si>
    <t>T4-1</t>
  </si>
  <si>
    <t>T4-2</t>
  </si>
  <si>
    <t>T4-3</t>
  </si>
  <si>
    <t>T4-4</t>
  </si>
  <si>
    <t>T4-5</t>
  </si>
  <si>
    <t>T4-6</t>
  </si>
  <si>
    <r>
      <t xml:space="preserve">Supplementary Data 1: qPCR detection of </t>
    </r>
    <r>
      <rPr>
        <b/>
        <i/>
        <sz val="12"/>
        <rFont val="Times New Roman"/>
        <family val="1"/>
      </rPr>
      <t>Salmonella</t>
    </r>
    <r>
      <rPr>
        <b/>
        <sz val="12"/>
        <rFont val="Times New Roman"/>
        <family val="1"/>
      </rPr>
      <t xml:space="preserve"> shedding in experiment 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</si>
</sst>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rgb="FF000000"/>
      <name val="Times New Roman"/>
      <family val="1"/>
    </font>
    <font>
      <i/>
      <sz val="12"/>
      <name val="Times New Roman"/>
      <family val="1"/>
    </font>
    <font>
      <b/>
      <i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 readingOrder="1"/>
    </xf>
    <xf numFmtId="0" fontId="3" fillId="0" borderId="0" xfId="0" applyFont="1" applyAlignment="1">
      <alignment vertical="center"/>
    </xf>
    <xf numFmtId="2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usernames" Target="revisions/userNames.xml"/><Relationship Id="rId3" Type="http://schemas.openxmlformats.org/officeDocument/2006/relationships/theme" Target="theme/theme1.xml"/><Relationship Id="rId7" Type="http://schemas.openxmlformats.org/officeDocument/2006/relationships/revisionHeaders" Target="revisions/revisionHeader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qPCR Standard Curve-1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19586111111111112"/>
                  <c:y val="1.5712306794983959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'Exp.1_qPCR Result'!$M$5:$M$11</c:f>
              <c:numCache>
                <c:formatCode>General</c:formatCode>
                <c:ptCount val="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</c:numCache>
            </c:numRef>
          </c:xVal>
          <c:yVal>
            <c:numRef>
              <c:f>'Exp.1_qPCR Result'!$N$5:$N$11</c:f>
              <c:numCache>
                <c:formatCode>General</c:formatCode>
                <c:ptCount val="7"/>
                <c:pt idx="0">
                  <c:v>33.426521301269531</c:v>
                </c:pt>
                <c:pt idx="1">
                  <c:v>30.486330032348633</c:v>
                </c:pt>
                <c:pt idx="2">
                  <c:v>26.191781997680664</c:v>
                </c:pt>
                <c:pt idx="3">
                  <c:v>22.683441162109375</c:v>
                </c:pt>
                <c:pt idx="4">
                  <c:v>19.099699020385742</c:v>
                </c:pt>
                <c:pt idx="5">
                  <c:v>13.981057167053223</c:v>
                </c:pt>
                <c:pt idx="6">
                  <c:v>10.15443229675293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153-6A4D-A0D5-4DA4746EA6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73329360"/>
        <c:axId val="2034036800"/>
      </c:scatterChart>
      <c:valAx>
        <c:axId val="14733293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Log10 DNA copies/ul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34036800"/>
        <c:crosses val="autoZero"/>
        <c:crossBetween val="midCat"/>
      </c:valAx>
      <c:valAx>
        <c:axId val="2034036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Ct Value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33293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339811</xdr:colOff>
      <xdr:row>3</xdr:row>
      <xdr:rowOff>64300</xdr:rowOff>
    </xdr:from>
    <xdr:to>
      <xdr:col>21</xdr:col>
      <xdr:colOff>186496</xdr:colOff>
      <xdr:row>16</xdr:row>
      <xdr:rowOff>130203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44E4F26-BED5-6347-ADDE-C79FFCF3FE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6.xml"/><Relationship Id="rId3" Type="http://schemas.openxmlformats.org/officeDocument/2006/relationships/revisionLog" Target="revisionLog3.xml"/><Relationship Id="rId7" Type="http://schemas.openxmlformats.org/officeDocument/2006/relationships/revisionLog" Target="revisionLog2.xml"/><Relationship Id="rId6" Type="http://schemas.openxmlformats.org/officeDocument/2006/relationships/revisionLog" Target="revisionLog1.xml"/><Relationship Id="rId5" Type="http://schemas.openxmlformats.org/officeDocument/2006/relationships/revisionLog" Target="revisionLog5.xml"/><Relationship Id="rId4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B8F850B3-9E84-7440-AC7A-8E8A1CBB3E3A}" diskRevisions="1" revisionId="10" version="8">
  <header guid="{B17B1E6E-0E87-924C-B474-F030A1C05CF2}" dateTime="2025-04-15T10:27:10" maxSheetId="3" userName="Benjamas Khurajog" r:id="rId3">
    <sheetIdMap count="2">
      <sheetId val="1"/>
      <sheetId val="2"/>
    </sheetIdMap>
  </header>
  <header guid="{148FE63D-7E65-2947-9C48-F75D95F3B648}" dateTime="2025-06-16T11:38:23" maxSheetId="3" userName="Benjamas Khurajog" r:id="rId4">
    <sheetIdMap count="2">
      <sheetId val="1"/>
      <sheetId val="2"/>
    </sheetIdMap>
  </header>
  <header guid="{C64AC3E6-57B3-5349-BAF3-35A8627C9252}" dateTime="2025-07-02T10:16:44" maxSheetId="3" userName="Benjamas Khurajog" r:id="rId5" minRId="6">
    <sheetIdMap count="2">
      <sheetId val="1"/>
      <sheetId val="2"/>
    </sheetIdMap>
  </header>
  <header guid="{30B3774C-201C-594D-A640-9C2B9C2B32A0}" dateTime="2025-07-02T10:37:53" maxSheetId="3" userName="Benjamas Khurajog" r:id="rId6" minRId="7">
    <sheetIdMap count="2">
      <sheetId val="1"/>
      <sheetId val="2"/>
    </sheetIdMap>
  </header>
  <header guid="{D5408F34-2921-454A-BC82-5D1F38E1E74D}" dateTime="2026-01-04T10:05:57" maxSheetId="3" userName="Benjamas Khurajog" r:id="rId7" minRId="8">
    <sheetIdMap count="2">
      <sheetId val="1"/>
      <sheetId val="2"/>
    </sheetIdMap>
  </header>
  <header guid="{B8F850B3-9E84-7440-AC7A-8E8A1CBB3E3A}" dateTime="2026-01-12T19:42:30" maxSheetId="3" userName="Benjamas Khurajog" r:id="rId8">
    <sheetIdMap count="2">
      <sheetId val="1"/>
      <sheetId val="2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" sId="2">
    <oc r="A1" t="inlineStr">
      <is>
        <r>
          <t xml:space="preserve">Supplemental Table S4: qPCR detection of </t>
        </r>
        <r>
          <rPr>
            <b/>
            <i/>
            <sz val="12"/>
            <rFont val="Times New Roman"/>
            <family val="1"/>
          </rPr>
          <t>Salmonella</t>
        </r>
        <r>
          <rPr>
            <b/>
            <sz val="12"/>
            <rFont val="Times New Roman"/>
            <family val="1"/>
          </rPr>
          <t xml:space="preserve"> shedding in experiment 1</t>
        </r>
      </is>
    </oc>
    <nc r="A1" t="inlineStr">
      <is>
        <r>
          <t xml:space="preserve">Supplementary Table S4: qPCR detection of </t>
        </r>
        <r>
          <rPr>
            <b/>
            <i/>
            <sz val="12"/>
            <rFont val="Times New Roman"/>
            <family val="1"/>
          </rPr>
          <t>Salmonella</t>
        </r>
        <r>
          <rPr>
            <b/>
            <sz val="12"/>
            <rFont val="Times New Roman"/>
            <family val="1"/>
          </rPr>
          <t xml:space="preserve"> shedding in experiment 1</t>
        </r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" sId="2">
    <oc r="A1" t="inlineStr">
      <is>
        <r>
          <t xml:space="preserve">Supplementary Table S4: qPCR detection of </t>
        </r>
        <r>
          <rPr>
            <b/>
            <i/>
            <sz val="12"/>
            <rFont val="Times New Roman"/>
            <family val="1"/>
          </rPr>
          <t>Salmonella</t>
        </r>
        <r>
          <rPr>
            <b/>
            <sz val="12"/>
            <rFont val="Times New Roman"/>
            <family val="1"/>
          </rPr>
          <t xml:space="preserve"> shedding in experiment 1</t>
        </r>
      </is>
    </oc>
    <nc r="A1" t="inlineStr">
      <is>
        <r>
          <t xml:space="preserve">Supplementary Data 1: qPCR detection of </t>
        </r>
        <r>
          <rPr>
            <b/>
            <i/>
            <sz val="12"/>
            <rFont val="Times New Roman"/>
            <family val="1"/>
          </rPr>
          <t>Salmonella</t>
        </r>
        <r>
          <rPr>
            <b/>
            <sz val="12"/>
            <rFont val="Times New Roman"/>
            <family val="1"/>
          </rPr>
          <t xml:space="preserve"> shedding in experiment 1</t>
        </r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dn rId="0" localSheetId="1" customView="1" name="Z_431F58B4_9391_1B4A_B525_C34C4B47D639_.wvu.Cols" hidden="1" oldHidden="1">
    <formula>'Exp.1_qPCR Results'!$C:$F</formula>
  </rdn>
  <rdn rId="0" localSheetId="1" customView="1" name="Z_431F58B4_9391_1B4A_B525_C34C4B47D639_.wvu.FilterData" hidden="1" oldHidden="1">
    <formula>'Exp.1_qPCR Results'!$A$8:$U$194</formula>
  </rdn>
  <rcv guid="{431F58B4-9391-1B4A-B525-C34C4B47D639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431F58B4-9391-1B4A-B525-C34C4B47D639}" action="delete"/>
  <rdn rId="0" localSheetId="1" customView="1" name="Z_431F58B4_9391_1B4A_B525_C34C4B47D639_.wvu.Cols" hidden="1" oldHidden="1">
    <formula>'Exp.1_qPCR Results'!$C:$F</formula>
    <oldFormula>'Exp.1_qPCR Results'!$C:$F</oldFormula>
  </rdn>
  <rdn rId="0" localSheetId="1" customView="1" name="Z_431F58B4_9391_1B4A_B525_C34C4B47D639_.wvu.FilterData" hidden="1" oldHidden="1">
    <formula>'Exp.1_qPCR Results'!$A$8:$U$194</formula>
    <oldFormula>'Exp.1_qPCR Results'!$A$8:$U$194</oldFormula>
  </rdn>
  <rcv guid="{431F58B4-9391-1B4A-B525-C34C4B47D639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" sId="2">
    <oc r="A1" t="inlineStr">
      <is>
        <r>
          <t xml:space="preserve">Supplemental Table 4: qPCR detection of </t>
        </r>
        <r>
          <rPr>
            <b/>
            <i/>
            <sz val="12"/>
            <rFont val="Times New Roman"/>
            <family val="1"/>
          </rPr>
          <t>Salmonella</t>
        </r>
        <r>
          <rPr>
            <b/>
            <sz val="12"/>
            <rFont val="Times New Roman"/>
            <family val="1"/>
          </rPr>
          <t xml:space="preserve"> shedding in experiment 1</t>
        </r>
      </is>
    </oc>
    <nc r="A1" t="inlineStr">
      <is>
        <r>
          <t xml:space="preserve">Supplemental Table S4: qPCR detection of </t>
        </r>
        <r>
          <rPr>
            <b/>
            <i/>
            <sz val="12"/>
            <rFont val="Times New Roman"/>
            <family val="1"/>
          </rPr>
          <t>Salmonella</t>
        </r>
        <r>
          <rPr>
            <b/>
            <sz val="12"/>
            <rFont val="Times New Roman"/>
            <family val="1"/>
          </rPr>
          <t xml:space="preserve"> shedding in experiment 1</t>
        </r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431F58B4-9391-1B4A-B525-C34C4B47D639}" action="delete"/>
  <rdn rId="0" localSheetId="1" customView="1" name="Z_431F58B4_9391_1B4A_B525_C34C4B47D639_.wvu.Cols" hidden="1" oldHidden="1">
    <formula>'Exp.1_qPCR Results'!$C:$F</formula>
    <oldFormula>'Exp.1_qPCR Results'!$C:$F</oldFormula>
  </rdn>
  <rdn rId="0" localSheetId="1" customView="1" name="Z_431F58B4_9391_1B4A_B525_C34C4B47D639_.wvu.FilterData" hidden="1" oldHidden="1">
    <formula>'Exp.1_qPCR Results'!$A$8:$U$194</formula>
    <oldFormula>'Exp.1_qPCR Results'!$A$8:$U$194</oldFormula>
  </rdn>
  <rcv guid="{431F58B4-9391-1B4A-B525-C34C4B47D639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2">
  <userInfo guid="{B17B1E6E-0E87-924C-B474-F030A1C05CF2}" name="Benjamas Khurajog" id="-478886322" dateTime="2025-04-15T10:25:06"/>
  <userInfo guid="{148FE63D-7E65-2947-9C48-F75D95F3B648}" name="Benjamas Khurajog" id="-478910643" dateTime="2025-06-16T11:38:09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7C289-1F12-FB4A-8CA4-824E9FDBB60B}">
  <sheetPr filterMode="1"/>
  <dimension ref="A1:U194"/>
  <sheetViews>
    <sheetView workbookViewId="0">
      <selection activeCell="J26" sqref="J26"/>
    </sheetView>
  </sheetViews>
  <sheetFormatPr baseColWidth="10" defaultColWidth="8.83203125" defaultRowHeight="16" x14ac:dyDescent="0.2"/>
  <cols>
    <col min="1" max="2" width="8.83203125" style="1"/>
    <col min="3" max="6" width="8.83203125" hidden="1" customWidth="1"/>
    <col min="7" max="16384" width="8.83203125" style="1"/>
  </cols>
  <sheetData>
    <row r="1" spans="1:21" x14ac:dyDescent="0.2">
      <c r="A1" s="1" t="s">
        <v>141</v>
      </c>
      <c r="B1" s="1" t="s">
        <v>140</v>
      </c>
    </row>
    <row r="2" spans="1:21" x14ac:dyDescent="0.2">
      <c r="A2" s="1" t="s">
        <v>139</v>
      </c>
      <c r="B2" s="1" t="s">
        <v>138</v>
      </c>
    </row>
    <row r="3" spans="1:21" x14ac:dyDescent="0.2">
      <c r="A3" s="1" t="s">
        <v>137</v>
      </c>
      <c r="B3" s="1" t="s">
        <v>142</v>
      </c>
    </row>
    <row r="4" spans="1:21" x14ac:dyDescent="0.2">
      <c r="A4" s="1" t="s">
        <v>136</v>
      </c>
      <c r="B4" s="1" t="s">
        <v>143</v>
      </c>
    </row>
    <row r="5" spans="1:21" x14ac:dyDescent="0.2">
      <c r="A5" s="1" t="s">
        <v>135</v>
      </c>
      <c r="B5" s="1" t="s">
        <v>134</v>
      </c>
    </row>
    <row r="6" spans="1:21" x14ac:dyDescent="0.2">
      <c r="A6" s="1" t="s">
        <v>133</v>
      </c>
      <c r="B6" s="1" t="s">
        <v>132</v>
      </c>
    </row>
    <row r="8" spans="1:21" x14ac:dyDescent="0.2">
      <c r="A8" s="1" t="s">
        <v>131</v>
      </c>
      <c r="B8" s="1" t="s">
        <v>130</v>
      </c>
      <c r="C8" t="s">
        <v>129</v>
      </c>
      <c r="D8" t="s">
        <v>128</v>
      </c>
      <c r="E8" t="s">
        <v>127</v>
      </c>
      <c r="F8" t="s">
        <v>126</v>
      </c>
      <c r="G8" s="1" t="s">
        <v>125</v>
      </c>
      <c r="H8" s="1" t="s">
        <v>124</v>
      </c>
      <c r="I8" s="1" t="s">
        <v>123</v>
      </c>
      <c r="J8" s="1" t="s">
        <v>122</v>
      </c>
      <c r="K8" s="1" t="s">
        <v>121</v>
      </c>
      <c r="L8" s="1" t="s">
        <v>120</v>
      </c>
      <c r="M8" s="1" t="s">
        <v>119</v>
      </c>
      <c r="N8" s="1" t="s">
        <v>118</v>
      </c>
      <c r="O8" s="1" t="s">
        <v>117</v>
      </c>
      <c r="P8" s="1" t="s">
        <v>116</v>
      </c>
      <c r="Q8" s="1" t="s">
        <v>115</v>
      </c>
      <c r="R8" s="1" t="s">
        <v>114</v>
      </c>
      <c r="S8" s="1" t="s">
        <v>113</v>
      </c>
      <c r="T8" s="1" t="s">
        <v>112</v>
      </c>
      <c r="U8" s="1" t="s">
        <v>111</v>
      </c>
    </row>
    <row r="9" spans="1:21" customFormat="1" ht="13" hidden="1" x14ac:dyDescent="0.15">
      <c r="A9" t="s">
        <v>110</v>
      </c>
      <c r="B9" t="s">
        <v>144</v>
      </c>
      <c r="C9" t="s">
        <v>18</v>
      </c>
      <c r="D9" t="s">
        <v>91</v>
      </c>
      <c r="E9" t="s">
        <v>17</v>
      </c>
      <c r="F9" t="s">
        <v>12</v>
      </c>
      <c r="G9">
        <v>32.862495422363281</v>
      </c>
      <c r="H9">
        <v>32.862495422363281</v>
      </c>
      <c r="I9" t="s">
        <v>1</v>
      </c>
      <c r="J9">
        <v>1</v>
      </c>
      <c r="K9" t="s">
        <v>1</v>
      </c>
      <c r="L9" t="s">
        <v>1</v>
      </c>
      <c r="M9" t="b">
        <v>1</v>
      </c>
      <c r="N9">
        <v>3.1809892225642386E-2</v>
      </c>
      <c r="O9" t="b">
        <v>1</v>
      </c>
      <c r="P9">
        <v>3</v>
      </c>
      <c r="Q9">
        <v>30</v>
      </c>
      <c r="R9" t="s">
        <v>1</v>
      </c>
      <c r="S9" t="s">
        <v>0</v>
      </c>
      <c r="T9" t="s">
        <v>0</v>
      </c>
      <c r="U9" t="s">
        <v>0</v>
      </c>
    </row>
    <row r="10" spans="1:21" x14ac:dyDescent="0.2">
      <c r="A10" s="1" t="s">
        <v>110</v>
      </c>
      <c r="B10" s="1" t="s">
        <v>144</v>
      </c>
      <c r="C10" t="s">
        <v>15</v>
      </c>
      <c r="D10" t="s">
        <v>91</v>
      </c>
      <c r="E10" t="s">
        <v>13</v>
      </c>
      <c r="F10" t="s">
        <v>12</v>
      </c>
      <c r="G10" s="1">
        <v>33.426521301269531</v>
      </c>
      <c r="H10" s="1">
        <v>33.426521301269531</v>
      </c>
      <c r="I10" s="1" t="s">
        <v>1</v>
      </c>
      <c r="J10" s="1">
        <v>1</v>
      </c>
      <c r="K10" s="1" t="s">
        <v>1</v>
      </c>
      <c r="L10" s="1" t="s">
        <v>1</v>
      </c>
      <c r="M10" s="1" t="b">
        <v>1</v>
      </c>
      <c r="N10" s="1">
        <v>1.2107613638704093E-2</v>
      </c>
      <c r="O10" s="1" t="b">
        <v>1</v>
      </c>
      <c r="P10" s="1">
        <v>3</v>
      </c>
      <c r="Q10" s="1">
        <v>32</v>
      </c>
      <c r="R10" s="1" t="s">
        <v>1</v>
      </c>
      <c r="S10" s="1" t="s">
        <v>0</v>
      </c>
      <c r="T10" s="1" t="s">
        <v>0</v>
      </c>
      <c r="U10" s="1" t="s">
        <v>0</v>
      </c>
    </row>
    <row r="11" spans="1:21" customFormat="1" ht="13" hidden="1" x14ac:dyDescent="0.15">
      <c r="A11" t="s">
        <v>109</v>
      </c>
      <c r="B11" t="s">
        <v>145</v>
      </c>
      <c r="C11" t="s">
        <v>18</v>
      </c>
      <c r="D11" t="s">
        <v>91</v>
      </c>
      <c r="E11" t="s">
        <v>17</v>
      </c>
      <c r="F11" t="s">
        <v>12</v>
      </c>
      <c r="G11">
        <v>32.529567718505859</v>
      </c>
      <c r="H11">
        <v>32.529567718505859</v>
      </c>
      <c r="I11" t="s">
        <v>1</v>
      </c>
      <c r="J11">
        <v>10</v>
      </c>
      <c r="K11" t="s">
        <v>1</v>
      </c>
      <c r="L11" t="s">
        <v>1</v>
      </c>
      <c r="M11" t="b">
        <v>1</v>
      </c>
      <c r="N11">
        <v>3.1809892225642386E-2</v>
      </c>
      <c r="O11" t="b">
        <v>1</v>
      </c>
      <c r="P11">
        <v>3</v>
      </c>
      <c r="Q11">
        <v>30</v>
      </c>
      <c r="R11" t="s">
        <v>1</v>
      </c>
      <c r="S11" t="s">
        <v>0</v>
      </c>
      <c r="T11" t="s">
        <v>0</v>
      </c>
      <c r="U11" t="s">
        <v>0</v>
      </c>
    </row>
    <row r="12" spans="1:21" x14ac:dyDescent="0.2">
      <c r="A12" s="1" t="s">
        <v>109</v>
      </c>
      <c r="B12" s="1" t="s">
        <v>145</v>
      </c>
      <c r="C12" t="s">
        <v>15</v>
      </c>
      <c r="D12" t="s">
        <v>91</v>
      </c>
      <c r="E12" t="s">
        <v>13</v>
      </c>
      <c r="F12" t="s">
        <v>12</v>
      </c>
      <c r="G12" s="1">
        <v>30.486330032348633</v>
      </c>
      <c r="H12" s="1">
        <v>30.486330032348633</v>
      </c>
      <c r="I12" s="1" t="s">
        <v>1</v>
      </c>
      <c r="J12" s="1">
        <v>10</v>
      </c>
      <c r="K12" s="1" t="s">
        <v>1</v>
      </c>
      <c r="L12" s="1" t="s">
        <v>1</v>
      </c>
      <c r="M12" s="1" t="b">
        <v>1</v>
      </c>
      <c r="N12" s="1">
        <v>1.2107613638704093E-2</v>
      </c>
      <c r="O12" s="1" t="b">
        <v>1</v>
      </c>
      <c r="P12" s="1">
        <v>3</v>
      </c>
      <c r="Q12" s="1">
        <v>29</v>
      </c>
      <c r="R12" s="1" t="s">
        <v>1</v>
      </c>
      <c r="S12" s="1" t="s">
        <v>0</v>
      </c>
      <c r="T12" s="1" t="s">
        <v>0</v>
      </c>
      <c r="U12" s="1" t="s">
        <v>0</v>
      </c>
    </row>
    <row r="13" spans="1:21" customFormat="1" ht="13" hidden="1" x14ac:dyDescent="0.15">
      <c r="A13" t="s">
        <v>108</v>
      </c>
      <c r="B13" t="s">
        <v>146</v>
      </c>
      <c r="C13" t="s">
        <v>18</v>
      </c>
      <c r="D13" t="s">
        <v>91</v>
      </c>
      <c r="E13" t="s">
        <v>17</v>
      </c>
      <c r="F13" t="s">
        <v>12</v>
      </c>
      <c r="G13">
        <v>30.744176864624023</v>
      </c>
      <c r="H13">
        <v>30.744176864624023</v>
      </c>
      <c r="I13" t="s">
        <v>1</v>
      </c>
      <c r="J13">
        <v>100</v>
      </c>
      <c r="K13" t="s">
        <v>1</v>
      </c>
      <c r="L13" t="s">
        <v>1</v>
      </c>
      <c r="M13" t="b">
        <v>1</v>
      </c>
      <c r="N13">
        <v>3.1809892225642386E-2</v>
      </c>
      <c r="O13" t="b">
        <v>1</v>
      </c>
      <c r="P13">
        <v>3</v>
      </c>
      <c r="Q13">
        <v>28</v>
      </c>
      <c r="R13" t="s">
        <v>1</v>
      </c>
      <c r="S13" t="s">
        <v>0</v>
      </c>
      <c r="T13" t="s">
        <v>0</v>
      </c>
      <c r="U13" t="s">
        <v>0</v>
      </c>
    </row>
    <row r="14" spans="1:21" x14ac:dyDescent="0.2">
      <c r="A14" s="1" t="s">
        <v>108</v>
      </c>
      <c r="B14" s="1" t="s">
        <v>146</v>
      </c>
      <c r="C14" t="s">
        <v>15</v>
      </c>
      <c r="D14" t="s">
        <v>91</v>
      </c>
      <c r="E14" t="s">
        <v>13</v>
      </c>
      <c r="F14" t="s">
        <v>12</v>
      </c>
      <c r="G14" s="1">
        <v>26.191781997680664</v>
      </c>
      <c r="H14" s="1">
        <v>26.191781997680664</v>
      </c>
      <c r="I14" s="1" t="s">
        <v>1</v>
      </c>
      <c r="J14" s="1">
        <v>100</v>
      </c>
      <c r="K14" s="1" t="s">
        <v>1</v>
      </c>
      <c r="L14" s="1" t="s">
        <v>1</v>
      </c>
      <c r="M14" s="1" t="b">
        <v>1</v>
      </c>
      <c r="N14" s="1">
        <v>1.2107613638704093E-2</v>
      </c>
      <c r="O14" s="1" t="b">
        <v>1</v>
      </c>
      <c r="P14" s="1">
        <v>3</v>
      </c>
      <c r="Q14" s="1">
        <v>24</v>
      </c>
      <c r="R14" s="1" t="s">
        <v>1</v>
      </c>
      <c r="S14" s="1" t="s">
        <v>0</v>
      </c>
      <c r="T14" s="1" t="s">
        <v>0</v>
      </c>
      <c r="U14" s="1" t="s">
        <v>0</v>
      </c>
    </row>
    <row r="15" spans="1:21" customFormat="1" ht="13" hidden="1" x14ac:dyDescent="0.15">
      <c r="A15" t="s">
        <v>107</v>
      </c>
      <c r="B15" t="s">
        <v>147</v>
      </c>
      <c r="C15" t="s">
        <v>18</v>
      </c>
      <c r="D15" t="s">
        <v>91</v>
      </c>
      <c r="E15" t="s">
        <v>17</v>
      </c>
      <c r="F15" t="s">
        <v>12</v>
      </c>
      <c r="G15">
        <v>27.929239273071289</v>
      </c>
      <c r="H15">
        <v>27.929239273071289</v>
      </c>
      <c r="I15" t="s">
        <v>1</v>
      </c>
      <c r="J15">
        <v>1000</v>
      </c>
      <c r="K15" t="s">
        <v>1</v>
      </c>
      <c r="L15" t="s">
        <v>1</v>
      </c>
      <c r="M15" t="b">
        <v>1</v>
      </c>
      <c r="N15">
        <v>3.1809892225642386E-2</v>
      </c>
      <c r="O15" t="b">
        <v>1</v>
      </c>
      <c r="P15">
        <v>3</v>
      </c>
      <c r="Q15">
        <v>25</v>
      </c>
      <c r="R15" t="s">
        <v>1</v>
      </c>
      <c r="S15" t="s">
        <v>0</v>
      </c>
      <c r="T15" t="s">
        <v>0</v>
      </c>
      <c r="U15" t="s">
        <v>0</v>
      </c>
    </row>
    <row r="16" spans="1:21" x14ac:dyDescent="0.2">
      <c r="A16" s="1" t="s">
        <v>107</v>
      </c>
      <c r="B16" s="1" t="s">
        <v>147</v>
      </c>
      <c r="C16" t="s">
        <v>15</v>
      </c>
      <c r="D16" t="s">
        <v>91</v>
      </c>
      <c r="E16" t="s">
        <v>13</v>
      </c>
      <c r="F16" t="s">
        <v>12</v>
      </c>
      <c r="G16" s="1">
        <v>22.683441162109375</v>
      </c>
      <c r="H16" s="1">
        <v>22.683441162109375</v>
      </c>
      <c r="I16" s="1" t="s">
        <v>1</v>
      </c>
      <c r="J16" s="1">
        <v>1000</v>
      </c>
      <c r="K16" s="1" t="s">
        <v>1</v>
      </c>
      <c r="L16" s="1" t="s">
        <v>1</v>
      </c>
      <c r="M16" s="1" t="b">
        <v>1</v>
      </c>
      <c r="N16" s="1">
        <v>1.2107613638704093E-2</v>
      </c>
      <c r="O16" s="1" t="b">
        <v>1</v>
      </c>
      <c r="P16" s="1">
        <v>3</v>
      </c>
      <c r="Q16" s="1">
        <v>21</v>
      </c>
      <c r="R16" s="1" t="s">
        <v>1</v>
      </c>
      <c r="S16" s="1" t="s">
        <v>0</v>
      </c>
      <c r="T16" s="1" t="s">
        <v>0</v>
      </c>
      <c r="U16" s="1" t="s">
        <v>0</v>
      </c>
    </row>
    <row r="17" spans="1:21" customFormat="1" ht="13" hidden="1" x14ac:dyDescent="0.15">
      <c r="A17" t="s">
        <v>106</v>
      </c>
      <c r="B17" t="s">
        <v>148</v>
      </c>
      <c r="C17" t="s">
        <v>18</v>
      </c>
      <c r="D17" t="s">
        <v>91</v>
      </c>
      <c r="E17" t="s">
        <v>17</v>
      </c>
      <c r="F17" t="s">
        <v>12</v>
      </c>
      <c r="G17">
        <v>24.073358535766602</v>
      </c>
      <c r="H17">
        <v>24.073358535766602</v>
      </c>
      <c r="I17" t="s">
        <v>1</v>
      </c>
      <c r="J17">
        <v>10000</v>
      </c>
      <c r="K17" t="s">
        <v>1</v>
      </c>
      <c r="L17" t="s">
        <v>1</v>
      </c>
      <c r="M17" t="b">
        <v>1</v>
      </c>
      <c r="N17">
        <v>3.1809892225642386E-2</v>
      </c>
      <c r="O17" t="b">
        <v>1</v>
      </c>
      <c r="P17">
        <v>3</v>
      </c>
      <c r="Q17">
        <v>21</v>
      </c>
      <c r="R17" t="s">
        <v>1</v>
      </c>
      <c r="S17" t="s">
        <v>0</v>
      </c>
      <c r="T17" t="s">
        <v>0</v>
      </c>
      <c r="U17" t="s">
        <v>0</v>
      </c>
    </row>
    <row r="18" spans="1:21" x14ac:dyDescent="0.2">
      <c r="A18" s="1" t="s">
        <v>106</v>
      </c>
      <c r="B18" s="1" t="s">
        <v>148</v>
      </c>
      <c r="C18" t="s">
        <v>15</v>
      </c>
      <c r="D18" t="s">
        <v>91</v>
      </c>
      <c r="E18" t="s">
        <v>13</v>
      </c>
      <c r="F18" t="s">
        <v>12</v>
      </c>
      <c r="G18" s="1">
        <v>19.099699020385742</v>
      </c>
      <c r="H18" s="1">
        <v>19.099699020385742</v>
      </c>
      <c r="I18" s="1" t="s">
        <v>1</v>
      </c>
      <c r="J18" s="1">
        <v>10000</v>
      </c>
      <c r="K18" s="1" t="s">
        <v>1</v>
      </c>
      <c r="L18" s="1" t="s">
        <v>1</v>
      </c>
      <c r="M18" s="1" t="b">
        <v>1</v>
      </c>
      <c r="N18" s="1">
        <v>1.2107613638704093E-2</v>
      </c>
      <c r="O18" s="1" t="b">
        <v>1</v>
      </c>
      <c r="P18" s="1">
        <v>3</v>
      </c>
      <c r="Q18" s="1">
        <v>17</v>
      </c>
      <c r="R18" s="1" t="s">
        <v>1</v>
      </c>
      <c r="S18" s="1" t="s">
        <v>0</v>
      </c>
      <c r="T18" s="1" t="s">
        <v>0</v>
      </c>
      <c r="U18" s="1" t="s">
        <v>0</v>
      </c>
    </row>
    <row r="19" spans="1:21" customFormat="1" ht="13" hidden="1" x14ac:dyDescent="0.15">
      <c r="A19" t="s">
        <v>105</v>
      </c>
      <c r="B19" t="s">
        <v>149</v>
      </c>
      <c r="C19" t="s">
        <v>18</v>
      </c>
      <c r="D19" t="s">
        <v>91</v>
      </c>
      <c r="E19" t="s">
        <v>17</v>
      </c>
      <c r="F19" t="s">
        <v>12</v>
      </c>
      <c r="G19">
        <v>18.896930694580078</v>
      </c>
      <c r="H19">
        <v>18.896930694580078</v>
      </c>
      <c r="I19" t="s">
        <v>1</v>
      </c>
      <c r="J19">
        <v>100000</v>
      </c>
      <c r="K19" t="s">
        <v>1</v>
      </c>
      <c r="L19" t="s">
        <v>1</v>
      </c>
      <c r="M19" t="b">
        <v>1</v>
      </c>
      <c r="N19">
        <v>3.1809892225642386E-2</v>
      </c>
      <c r="O19" t="b">
        <v>1</v>
      </c>
      <c r="P19">
        <v>3</v>
      </c>
      <c r="Q19">
        <v>16</v>
      </c>
      <c r="R19" t="s">
        <v>1</v>
      </c>
      <c r="S19" t="s">
        <v>0</v>
      </c>
      <c r="T19" t="s">
        <v>0</v>
      </c>
      <c r="U19" t="s">
        <v>0</v>
      </c>
    </row>
    <row r="20" spans="1:21" x14ac:dyDescent="0.2">
      <c r="A20" s="1" t="s">
        <v>105</v>
      </c>
      <c r="B20" s="1" t="s">
        <v>149</v>
      </c>
      <c r="C20" t="s">
        <v>15</v>
      </c>
      <c r="D20" t="s">
        <v>91</v>
      </c>
      <c r="E20" t="s">
        <v>13</v>
      </c>
      <c r="F20" t="s">
        <v>12</v>
      </c>
      <c r="G20" s="1">
        <v>13.981057167053223</v>
      </c>
      <c r="H20" s="1">
        <v>13.981057167053223</v>
      </c>
      <c r="I20" s="1" t="s">
        <v>1</v>
      </c>
      <c r="J20" s="1">
        <v>100000</v>
      </c>
      <c r="K20" s="1" t="s">
        <v>1</v>
      </c>
      <c r="L20" s="1" t="s">
        <v>1</v>
      </c>
      <c r="M20" s="1" t="b">
        <v>1</v>
      </c>
      <c r="N20" s="1">
        <v>1.2107613638704093E-2</v>
      </c>
      <c r="O20" s="1" t="b">
        <v>1</v>
      </c>
      <c r="P20" s="1">
        <v>3</v>
      </c>
      <c r="Q20" s="1">
        <v>12</v>
      </c>
      <c r="R20" s="1" t="s">
        <v>1</v>
      </c>
      <c r="S20" s="1" t="s">
        <v>0</v>
      </c>
      <c r="T20" s="1" t="s">
        <v>0</v>
      </c>
      <c r="U20" s="1" t="s">
        <v>0</v>
      </c>
    </row>
    <row r="21" spans="1:21" customFormat="1" ht="13" hidden="1" x14ac:dyDescent="0.15">
      <c r="A21" t="s">
        <v>104</v>
      </c>
      <c r="B21" t="s">
        <v>150</v>
      </c>
      <c r="C21" t="s">
        <v>18</v>
      </c>
      <c r="D21" t="s">
        <v>91</v>
      </c>
      <c r="E21" t="s">
        <v>17</v>
      </c>
      <c r="F21" t="s">
        <v>12</v>
      </c>
      <c r="G21">
        <v>14.911896705627441</v>
      </c>
      <c r="H21">
        <v>14.911896705627441</v>
      </c>
      <c r="I21" t="s">
        <v>1</v>
      </c>
      <c r="J21">
        <v>1000000</v>
      </c>
      <c r="K21" t="s">
        <v>1</v>
      </c>
      <c r="L21" t="s">
        <v>1</v>
      </c>
      <c r="M21" t="b">
        <v>1</v>
      </c>
      <c r="N21">
        <v>3.1809892225642386E-2</v>
      </c>
      <c r="O21" t="b">
        <v>1</v>
      </c>
      <c r="P21">
        <v>3</v>
      </c>
      <c r="Q21">
        <v>12</v>
      </c>
      <c r="R21" t="s">
        <v>1</v>
      </c>
      <c r="S21" t="s">
        <v>0</v>
      </c>
      <c r="T21" t="s">
        <v>0</v>
      </c>
      <c r="U21" t="s">
        <v>0</v>
      </c>
    </row>
    <row r="22" spans="1:21" x14ac:dyDescent="0.2">
      <c r="A22" s="1" t="s">
        <v>104</v>
      </c>
      <c r="B22" s="1" t="s">
        <v>150</v>
      </c>
      <c r="C22" t="s">
        <v>15</v>
      </c>
      <c r="D22" t="s">
        <v>91</v>
      </c>
      <c r="E22" t="s">
        <v>13</v>
      </c>
      <c r="F22" t="s">
        <v>12</v>
      </c>
      <c r="G22" s="1">
        <v>10.15443229675293</v>
      </c>
      <c r="H22" s="1">
        <v>10.15443229675293</v>
      </c>
      <c r="I22" s="1" t="s">
        <v>1</v>
      </c>
      <c r="J22" s="1">
        <v>1000000</v>
      </c>
      <c r="K22" s="1" t="s">
        <v>1</v>
      </c>
      <c r="L22" s="1" t="s">
        <v>1</v>
      </c>
      <c r="M22" s="1" t="b">
        <v>1</v>
      </c>
      <c r="N22" s="1">
        <v>1.2107613638704093E-2</v>
      </c>
      <c r="O22" s="1" t="b">
        <v>1</v>
      </c>
      <c r="P22" s="1">
        <v>3</v>
      </c>
      <c r="Q22" s="1">
        <v>8</v>
      </c>
      <c r="R22" s="1" t="s">
        <v>1</v>
      </c>
      <c r="S22" s="1" t="s">
        <v>0</v>
      </c>
      <c r="T22" s="1" t="s">
        <v>0</v>
      </c>
      <c r="U22" s="1" t="s">
        <v>0</v>
      </c>
    </row>
    <row r="23" spans="1:21" customFormat="1" ht="13" hidden="1" x14ac:dyDescent="0.15">
      <c r="A23" t="s">
        <v>103</v>
      </c>
      <c r="B23" t="s">
        <v>151</v>
      </c>
      <c r="C23" t="s">
        <v>18</v>
      </c>
      <c r="D23" t="s">
        <v>14</v>
      </c>
      <c r="E23" t="s">
        <v>17</v>
      </c>
      <c r="F23" t="s">
        <v>12</v>
      </c>
      <c r="G23">
        <v>33.475925445556641</v>
      </c>
      <c r="H23" t="s">
        <v>1</v>
      </c>
      <c r="I23" t="s">
        <v>1</v>
      </c>
      <c r="J23" t="s">
        <v>1</v>
      </c>
      <c r="K23" t="s">
        <v>1</v>
      </c>
      <c r="L23" t="s">
        <v>1</v>
      </c>
      <c r="M23" t="b">
        <v>1</v>
      </c>
      <c r="N23">
        <v>3.1809892225642386E-2</v>
      </c>
      <c r="O23" t="b">
        <v>1</v>
      </c>
      <c r="P23">
        <v>3</v>
      </c>
      <c r="Q23">
        <v>31</v>
      </c>
      <c r="R23" t="s">
        <v>1</v>
      </c>
      <c r="S23" t="s">
        <v>11</v>
      </c>
      <c r="T23" t="s">
        <v>0</v>
      </c>
      <c r="U23" t="s">
        <v>0</v>
      </c>
    </row>
    <row r="24" spans="1:21" x14ac:dyDescent="0.2">
      <c r="A24" s="1" t="s">
        <v>103</v>
      </c>
      <c r="B24" s="1" t="s">
        <v>151</v>
      </c>
      <c r="C24" t="s">
        <v>15</v>
      </c>
      <c r="D24" t="s">
        <v>14</v>
      </c>
      <c r="E24" t="s">
        <v>13</v>
      </c>
      <c r="F24" t="s">
        <v>12</v>
      </c>
      <c r="G24" s="1" t="s">
        <v>20</v>
      </c>
      <c r="H24" s="1" t="s">
        <v>1</v>
      </c>
      <c r="I24" s="1" t="s">
        <v>1</v>
      </c>
      <c r="J24" s="1" t="s">
        <v>1</v>
      </c>
      <c r="K24" s="1" t="s">
        <v>1</v>
      </c>
      <c r="L24" s="1" t="s">
        <v>1</v>
      </c>
      <c r="M24" s="1" t="b">
        <v>1</v>
      </c>
      <c r="N24" s="1">
        <v>1.2107613638704093E-2</v>
      </c>
      <c r="O24" s="1" t="b">
        <v>1</v>
      </c>
      <c r="P24" s="1">
        <v>3</v>
      </c>
      <c r="Q24" s="1">
        <v>39</v>
      </c>
      <c r="R24" s="1" t="s">
        <v>1</v>
      </c>
      <c r="S24" s="1" t="s">
        <v>11</v>
      </c>
      <c r="T24" s="1" t="s">
        <v>0</v>
      </c>
      <c r="U24" s="1" t="s">
        <v>0</v>
      </c>
    </row>
    <row r="25" spans="1:21" customFormat="1" ht="13" hidden="1" x14ac:dyDescent="0.15">
      <c r="A25" t="s">
        <v>102</v>
      </c>
      <c r="B25" t="s">
        <v>152</v>
      </c>
      <c r="C25" t="s">
        <v>18</v>
      </c>
      <c r="D25" t="s">
        <v>22</v>
      </c>
      <c r="E25" t="s">
        <v>17</v>
      </c>
      <c r="F25" t="s">
        <v>12</v>
      </c>
      <c r="G25">
        <v>24.813894271850586</v>
      </c>
      <c r="H25">
        <v>24.813894271850586</v>
      </c>
      <c r="I25" t="s">
        <v>1</v>
      </c>
      <c r="J25">
        <v>3048.827392578125</v>
      </c>
      <c r="K25">
        <v>3048.827392578125</v>
      </c>
      <c r="L25" t="s">
        <v>1</v>
      </c>
      <c r="M25" t="b">
        <v>1</v>
      </c>
      <c r="N25">
        <v>3.1809892225642386E-2</v>
      </c>
      <c r="O25" t="b">
        <v>1</v>
      </c>
      <c r="P25">
        <v>3</v>
      </c>
      <c r="Q25">
        <v>22</v>
      </c>
      <c r="R25" t="s">
        <v>1</v>
      </c>
      <c r="S25" t="s">
        <v>0</v>
      </c>
      <c r="T25" t="s">
        <v>0</v>
      </c>
      <c r="U25" t="s">
        <v>0</v>
      </c>
    </row>
    <row r="26" spans="1:21" x14ac:dyDescent="0.2">
      <c r="A26" s="1" t="s">
        <v>102</v>
      </c>
      <c r="B26" s="1" t="s">
        <v>152</v>
      </c>
      <c r="C26" t="s">
        <v>15</v>
      </c>
      <c r="D26" t="s">
        <v>22</v>
      </c>
      <c r="E26" t="s">
        <v>13</v>
      </c>
      <c r="F26" t="s">
        <v>12</v>
      </c>
      <c r="G26" s="1">
        <v>19.890106201171875</v>
      </c>
      <c r="H26" s="1">
        <v>19.890106201171875</v>
      </c>
      <c r="I26" s="1" t="s">
        <v>1</v>
      </c>
      <c r="J26" s="1">
        <v>4802.7890625</v>
      </c>
      <c r="K26" s="1">
        <v>4802.7890625</v>
      </c>
      <c r="L26" s="1" t="s">
        <v>1</v>
      </c>
      <c r="M26" s="1" t="b">
        <v>1</v>
      </c>
      <c r="N26" s="1">
        <v>1.2107613638704093E-2</v>
      </c>
      <c r="O26" s="1" t="b">
        <v>1</v>
      </c>
      <c r="P26" s="1">
        <v>3</v>
      </c>
      <c r="Q26" s="1">
        <v>18</v>
      </c>
      <c r="R26" s="1" t="s">
        <v>1</v>
      </c>
      <c r="S26" s="1" t="s">
        <v>0</v>
      </c>
      <c r="T26" s="1" t="s">
        <v>0</v>
      </c>
      <c r="U26" s="1" t="s">
        <v>0</v>
      </c>
    </row>
    <row r="27" spans="1:21" customFormat="1" ht="13" hidden="1" x14ac:dyDescent="0.15">
      <c r="A27" t="s">
        <v>101</v>
      </c>
      <c r="B27" t="s">
        <v>1</v>
      </c>
      <c r="C27" t="s">
        <v>1</v>
      </c>
      <c r="D27" t="s">
        <v>1</v>
      </c>
      <c r="E27" t="s">
        <v>1</v>
      </c>
      <c r="F27" t="s">
        <v>1</v>
      </c>
      <c r="G27" t="s">
        <v>1</v>
      </c>
      <c r="H27" t="s">
        <v>1</v>
      </c>
      <c r="I27" t="s">
        <v>1</v>
      </c>
      <c r="J27" t="s">
        <v>1</v>
      </c>
      <c r="K27" t="s">
        <v>1</v>
      </c>
      <c r="L27" t="s">
        <v>1</v>
      </c>
      <c r="M27" t="s">
        <v>1</v>
      </c>
      <c r="N27" t="s">
        <v>1</v>
      </c>
      <c r="O27" t="s">
        <v>1</v>
      </c>
      <c r="P27" t="s">
        <v>1</v>
      </c>
      <c r="Q27" t="s">
        <v>1</v>
      </c>
      <c r="R27" t="s">
        <v>1</v>
      </c>
      <c r="S27" t="s">
        <v>0</v>
      </c>
      <c r="T27" t="s">
        <v>0</v>
      </c>
      <c r="U27" t="s">
        <v>0</v>
      </c>
    </row>
    <row r="28" spans="1:21" customFormat="1" ht="13" hidden="1" x14ac:dyDescent="0.15">
      <c r="A28" t="s">
        <v>100</v>
      </c>
      <c r="B28" t="s">
        <v>1</v>
      </c>
      <c r="C28" t="s">
        <v>1</v>
      </c>
      <c r="D28" t="s">
        <v>1</v>
      </c>
      <c r="E28" t="s">
        <v>1</v>
      </c>
      <c r="F28" t="s">
        <v>1</v>
      </c>
      <c r="G28" t="s">
        <v>1</v>
      </c>
      <c r="H28" t="s">
        <v>1</v>
      </c>
      <c r="I28" t="s">
        <v>1</v>
      </c>
      <c r="J28" t="s">
        <v>1</v>
      </c>
      <c r="K28" t="s">
        <v>1</v>
      </c>
      <c r="L28" t="s">
        <v>1</v>
      </c>
      <c r="M28" t="s">
        <v>1</v>
      </c>
      <c r="N28" t="s">
        <v>1</v>
      </c>
      <c r="O28" t="s">
        <v>1</v>
      </c>
      <c r="P28" t="s">
        <v>1</v>
      </c>
      <c r="Q28" t="s">
        <v>1</v>
      </c>
      <c r="R28" t="s">
        <v>1</v>
      </c>
      <c r="S28" t="s">
        <v>0</v>
      </c>
      <c r="T28" t="s">
        <v>0</v>
      </c>
      <c r="U28" t="s">
        <v>0</v>
      </c>
    </row>
    <row r="29" spans="1:21" customFormat="1" ht="13" hidden="1" x14ac:dyDescent="0.15">
      <c r="A29" t="s">
        <v>99</v>
      </c>
      <c r="B29" t="s">
        <v>1</v>
      </c>
      <c r="C29" t="s">
        <v>1</v>
      </c>
      <c r="D29" t="s">
        <v>1</v>
      </c>
      <c r="E29" t="s">
        <v>1</v>
      </c>
      <c r="F29" t="s">
        <v>1</v>
      </c>
      <c r="G29" t="s">
        <v>1</v>
      </c>
      <c r="H29" t="s">
        <v>1</v>
      </c>
      <c r="I29" t="s">
        <v>1</v>
      </c>
      <c r="J29" t="s">
        <v>1</v>
      </c>
      <c r="K29" t="s">
        <v>1</v>
      </c>
      <c r="L29" t="s">
        <v>1</v>
      </c>
      <c r="M29" t="s">
        <v>1</v>
      </c>
      <c r="N29" t="s">
        <v>1</v>
      </c>
      <c r="O29" t="s">
        <v>1</v>
      </c>
      <c r="P29" t="s">
        <v>1</v>
      </c>
      <c r="Q29" t="s">
        <v>1</v>
      </c>
      <c r="R29" t="s">
        <v>1</v>
      </c>
      <c r="S29" t="s">
        <v>0</v>
      </c>
      <c r="T29" t="s">
        <v>0</v>
      </c>
      <c r="U29" t="s">
        <v>0</v>
      </c>
    </row>
    <row r="30" spans="1:21" customFormat="1" ht="13" hidden="1" x14ac:dyDescent="0.15">
      <c r="A30" t="s">
        <v>98</v>
      </c>
      <c r="B30" t="s">
        <v>153</v>
      </c>
      <c r="C30" t="s">
        <v>18</v>
      </c>
      <c r="D30" t="s">
        <v>91</v>
      </c>
      <c r="E30" t="s">
        <v>17</v>
      </c>
      <c r="F30" t="s">
        <v>12</v>
      </c>
      <c r="G30">
        <v>32.188102722167969</v>
      </c>
      <c r="H30">
        <v>32.188102722167969</v>
      </c>
      <c r="I30" t="s">
        <v>1</v>
      </c>
      <c r="J30">
        <v>1</v>
      </c>
      <c r="K30" t="s">
        <v>1</v>
      </c>
      <c r="L30" t="s">
        <v>1</v>
      </c>
      <c r="M30" t="b">
        <v>1</v>
      </c>
      <c r="N30">
        <v>3.1809892225642386E-2</v>
      </c>
      <c r="O30" t="b">
        <v>1</v>
      </c>
      <c r="P30">
        <v>3</v>
      </c>
      <c r="Q30">
        <v>30</v>
      </c>
      <c r="R30" t="s">
        <v>1</v>
      </c>
      <c r="S30" t="s">
        <v>0</v>
      </c>
      <c r="T30" t="s">
        <v>0</v>
      </c>
      <c r="U30" t="s">
        <v>0</v>
      </c>
    </row>
    <row r="31" spans="1:21" x14ac:dyDescent="0.2">
      <c r="A31" s="1" t="s">
        <v>98</v>
      </c>
      <c r="B31" s="1" t="s">
        <v>153</v>
      </c>
      <c r="C31" t="s">
        <v>15</v>
      </c>
      <c r="D31" t="s">
        <v>91</v>
      </c>
      <c r="E31" t="s">
        <v>13</v>
      </c>
      <c r="F31" t="s">
        <v>12</v>
      </c>
      <c r="G31" s="1">
        <v>33.911006927490234</v>
      </c>
      <c r="H31" s="1">
        <v>33.911006927490234</v>
      </c>
      <c r="I31" s="1" t="s">
        <v>1</v>
      </c>
      <c r="J31" s="1">
        <v>1</v>
      </c>
      <c r="K31" s="1" t="s">
        <v>1</v>
      </c>
      <c r="L31" s="1" t="s">
        <v>1</v>
      </c>
      <c r="M31" s="1" t="b">
        <v>1</v>
      </c>
      <c r="N31" s="1">
        <v>1.2107613638704093E-2</v>
      </c>
      <c r="O31" s="1" t="b">
        <v>1</v>
      </c>
      <c r="P31" s="1">
        <v>3</v>
      </c>
      <c r="Q31" s="1">
        <v>33</v>
      </c>
      <c r="R31" s="1" t="s">
        <v>1</v>
      </c>
      <c r="S31" s="1" t="s">
        <v>0</v>
      </c>
      <c r="T31" s="1" t="s">
        <v>0</v>
      </c>
      <c r="U31" s="1" t="s">
        <v>0</v>
      </c>
    </row>
    <row r="32" spans="1:21" customFormat="1" ht="13" hidden="1" x14ac:dyDescent="0.15">
      <c r="A32" t="s">
        <v>97</v>
      </c>
      <c r="B32" t="s">
        <v>154</v>
      </c>
      <c r="C32" t="s">
        <v>18</v>
      </c>
      <c r="D32" t="s">
        <v>91</v>
      </c>
      <c r="E32" t="s">
        <v>17</v>
      </c>
      <c r="F32" t="s">
        <v>12</v>
      </c>
      <c r="G32">
        <v>32.279632568359375</v>
      </c>
      <c r="H32">
        <v>32.279632568359375</v>
      </c>
      <c r="I32" t="s">
        <v>1</v>
      </c>
      <c r="J32">
        <v>10</v>
      </c>
      <c r="K32" t="s">
        <v>1</v>
      </c>
      <c r="L32" t="s">
        <v>1</v>
      </c>
      <c r="M32" t="b">
        <v>1</v>
      </c>
      <c r="N32">
        <v>3.1809892225642386E-2</v>
      </c>
      <c r="O32" t="b">
        <v>1</v>
      </c>
      <c r="P32">
        <v>3</v>
      </c>
      <c r="Q32">
        <v>30</v>
      </c>
      <c r="R32" t="s">
        <v>1</v>
      </c>
      <c r="S32" t="s">
        <v>0</v>
      </c>
      <c r="T32" t="s">
        <v>0</v>
      </c>
      <c r="U32" t="s">
        <v>0</v>
      </c>
    </row>
    <row r="33" spans="1:21" x14ac:dyDescent="0.2">
      <c r="A33" s="1" t="s">
        <v>97</v>
      </c>
      <c r="B33" s="1" t="s">
        <v>154</v>
      </c>
      <c r="C33" t="s">
        <v>15</v>
      </c>
      <c r="D33" t="s">
        <v>91</v>
      </c>
      <c r="E33" t="s">
        <v>13</v>
      </c>
      <c r="F33" t="s">
        <v>12</v>
      </c>
      <c r="G33" s="1">
        <v>31.275871276855469</v>
      </c>
      <c r="H33" s="1">
        <v>31.275871276855469</v>
      </c>
      <c r="I33" s="1" t="s">
        <v>1</v>
      </c>
      <c r="J33" s="1">
        <v>10</v>
      </c>
      <c r="K33" s="1" t="s">
        <v>1</v>
      </c>
      <c r="L33" s="1" t="s">
        <v>1</v>
      </c>
      <c r="M33" s="1" t="b">
        <v>1</v>
      </c>
      <c r="N33" s="1">
        <v>1.2107613638704093E-2</v>
      </c>
      <c r="O33" s="1" t="b">
        <v>1</v>
      </c>
      <c r="P33" s="1">
        <v>3</v>
      </c>
      <c r="Q33" s="1">
        <v>30</v>
      </c>
      <c r="R33" s="1" t="s">
        <v>1</v>
      </c>
      <c r="S33" s="1" t="s">
        <v>0</v>
      </c>
      <c r="T33" s="1" t="s">
        <v>0</v>
      </c>
      <c r="U33" s="1" t="s">
        <v>0</v>
      </c>
    </row>
    <row r="34" spans="1:21" customFormat="1" ht="13" hidden="1" x14ac:dyDescent="0.15">
      <c r="A34" t="s">
        <v>96</v>
      </c>
      <c r="B34" t="s">
        <v>155</v>
      </c>
      <c r="C34" t="s">
        <v>18</v>
      </c>
      <c r="D34" t="s">
        <v>91</v>
      </c>
      <c r="E34" t="s">
        <v>17</v>
      </c>
      <c r="F34" t="s">
        <v>12</v>
      </c>
      <c r="G34">
        <v>31.989337921142578</v>
      </c>
      <c r="H34">
        <v>31.989337921142578</v>
      </c>
      <c r="I34" t="s">
        <v>1</v>
      </c>
      <c r="J34">
        <v>100</v>
      </c>
      <c r="K34" t="s">
        <v>1</v>
      </c>
      <c r="L34" t="s">
        <v>1</v>
      </c>
      <c r="M34" t="b">
        <v>1</v>
      </c>
      <c r="N34">
        <v>3.1809892225642386E-2</v>
      </c>
      <c r="O34" t="b">
        <v>1</v>
      </c>
      <c r="P34">
        <v>3</v>
      </c>
      <c r="Q34">
        <v>29</v>
      </c>
      <c r="R34" t="s">
        <v>1</v>
      </c>
      <c r="S34" t="s">
        <v>0</v>
      </c>
      <c r="T34" t="s">
        <v>0</v>
      </c>
      <c r="U34" t="s">
        <v>0</v>
      </c>
    </row>
    <row r="35" spans="1:21" x14ac:dyDescent="0.2">
      <c r="A35" s="1" t="s">
        <v>96</v>
      </c>
      <c r="B35" s="1" t="s">
        <v>155</v>
      </c>
      <c r="C35" t="s">
        <v>15</v>
      </c>
      <c r="D35" t="s">
        <v>91</v>
      </c>
      <c r="E35" t="s">
        <v>13</v>
      </c>
      <c r="F35" t="s">
        <v>12</v>
      </c>
      <c r="G35" s="1">
        <v>27.709598541259766</v>
      </c>
      <c r="H35" s="1">
        <v>27.709598541259766</v>
      </c>
      <c r="I35" s="1" t="s">
        <v>1</v>
      </c>
      <c r="J35" s="1">
        <v>100</v>
      </c>
      <c r="K35" s="1" t="s">
        <v>1</v>
      </c>
      <c r="L35" s="1" t="s">
        <v>1</v>
      </c>
      <c r="M35" s="1" t="b">
        <v>1</v>
      </c>
      <c r="N35" s="1">
        <v>1.2107613638704093E-2</v>
      </c>
      <c r="O35" s="1" t="b">
        <v>1</v>
      </c>
      <c r="P35" s="1">
        <v>3</v>
      </c>
      <c r="Q35" s="1">
        <v>26</v>
      </c>
      <c r="R35" s="1" t="s">
        <v>1</v>
      </c>
      <c r="S35" s="1" t="s">
        <v>0</v>
      </c>
      <c r="T35" s="1" t="s">
        <v>0</v>
      </c>
      <c r="U35" s="1" t="s">
        <v>0</v>
      </c>
    </row>
    <row r="36" spans="1:21" customFormat="1" ht="13" hidden="1" x14ac:dyDescent="0.15">
      <c r="A36" t="s">
        <v>95</v>
      </c>
      <c r="B36" t="s">
        <v>156</v>
      </c>
      <c r="C36" t="s">
        <v>18</v>
      </c>
      <c r="D36" t="s">
        <v>91</v>
      </c>
      <c r="E36" t="s">
        <v>17</v>
      </c>
      <c r="F36" t="s">
        <v>12</v>
      </c>
      <c r="G36">
        <v>28.77631950378418</v>
      </c>
      <c r="H36">
        <v>28.77631950378418</v>
      </c>
      <c r="I36" t="s">
        <v>1</v>
      </c>
      <c r="J36">
        <v>1000</v>
      </c>
      <c r="K36" t="s">
        <v>1</v>
      </c>
      <c r="L36" t="s">
        <v>1</v>
      </c>
      <c r="M36" t="b">
        <v>1</v>
      </c>
      <c r="N36">
        <v>3.1809892225642386E-2</v>
      </c>
      <c r="O36" t="b">
        <v>1</v>
      </c>
      <c r="P36">
        <v>3</v>
      </c>
      <c r="Q36">
        <v>26</v>
      </c>
      <c r="R36" t="s">
        <v>1</v>
      </c>
      <c r="S36" t="s">
        <v>0</v>
      </c>
      <c r="T36" t="s">
        <v>0</v>
      </c>
      <c r="U36" t="s">
        <v>0</v>
      </c>
    </row>
    <row r="37" spans="1:21" x14ac:dyDescent="0.2">
      <c r="A37" s="1" t="s">
        <v>95</v>
      </c>
      <c r="B37" s="1" t="s">
        <v>156</v>
      </c>
      <c r="C37" t="s">
        <v>15</v>
      </c>
      <c r="D37" t="s">
        <v>91</v>
      </c>
      <c r="E37" t="s">
        <v>13</v>
      </c>
      <c r="F37" t="s">
        <v>12</v>
      </c>
      <c r="G37" s="1">
        <v>23.387058258056641</v>
      </c>
      <c r="H37" s="1">
        <v>23.387058258056641</v>
      </c>
      <c r="I37" s="1" t="s">
        <v>1</v>
      </c>
      <c r="J37" s="1">
        <v>1000</v>
      </c>
      <c r="K37" s="1" t="s">
        <v>1</v>
      </c>
      <c r="L37" s="1" t="s">
        <v>1</v>
      </c>
      <c r="M37" s="1" t="b">
        <v>1</v>
      </c>
      <c r="N37" s="1">
        <v>1.2107613638704093E-2</v>
      </c>
      <c r="O37" s="1" t="b">
        <v>1</v>
      </c>
      <c r="P37" s="1">
        <v>3</v>
      </c>
      <c r="Q37" s="1">
        <v>22</v>
      </c>
      <c r="R37" s="1" t="s">
        <v>1</v>
      </c>
      <c r="S37" s="1" t="s">
        <v>0</v>
      </c>
      <c r="T37" s="1" t="s">
        <v>0</v>
      </c>
      <c r="U37" s="1" t="s">
        <v>0</v>
      </c>
    </row>
    <row r="38" spans="1:21" customFormat="1" ht="13" hidden="1" x14ac:dyDescent="0.15">
      <c r="A38" t="s">
        <v>94</v>
      </c>
      <c r="B38" t="s">
        <v>157</v>
      </c>
      <c r="C38" t="s">
        <v>18</v>
      </c>
      <c r="D38" t="s">
        <v>91</v>
      </c>
      <c r="E38" t="s">
        <v>17</v>
      </c>
      <c r="F38" t="s">
        <v>12</v>
      </c>
      <c r="G38">
        <v>24.993345260620117</v>
      </c>
      <c r="H38">
        <v>24.993345260620117</v>
      </c>
      <c r="I38" t="s">
        <v>1</v>
      </c>
      <c r="J38">
        <v>10000</v>
      </c>
      <c r="K38" t="s">
        <v>1</v>
      </c>
      <c r="L38" t="s">
        <v>1</v>
      </c>
      <c r="M38" t="b">
        <v>1</v>
      </c>
      <c r="N38">
        <v>3.1809892225642386E-2</v>
      </c>
      <c r="O38" t="b">
        <v>1</v>
      </c>
      <c r="P38">
        <v>3</v>
      </c>
      <c r="Q38">
        <v>22</v>
      </c>
      <c r="R38" t="s">
        <v>1</v>
      </c>
      <c r="S38" t="s">
        <v>0</v>
      </c>
      <c r="T38" t="s">
        <v>0</v>
      </c>
      <c r="U38" t="s">
        <v>0</v>
      </c>
    </row>
    <row r="39" spans="1:21" x14ac:dyDescent="0.2">
      <c r="A39" s="1" t="s">
        <v>94</v>
      </c>
      <c r="B39" s="1" t="s">
        <v>157</v>
      </c>
      <c r="C39" t="s">
        <v>15</v>
      </c>
      <c r="D39" t="s">
        <v>91</v>
      </c>
      <c r="E39" t="s">
        <v>13</v>
      </c>
      <c r="F39" t="s">
        <v>12</v>
      </c>
      <c r="G39" s="1">
        <v>19.503025054931641</v>
      </c>
      <c r="H39" s="1">
        <v>19.503025054931641</v>
      </c>
      <c r="I39" s="1" t="s">
        <v>1</v>
      </c>
      <c r="J39" s="1">
        <v>10000</v>
      </c>
      <c r="K39" s="1" t="s">
        <v>1</v>
      </c>
      <c r="L39" s="1" t="s">
        <v>1</v>
      </c>
      <c r="M39" s="1" t="b">
        <v>1</v>
      </c>
      <c r="N39" s="1">
        <v>1.2107613638704093E-2</v>
      </c>
      <c r="O39" s="1" t="b">
        <v>1</v>
      </c>
      <c r="P39" s="1">
        <v>3</v>
      </c>
      <c r="Q39" s="1">
        <v>17</v>
      </c>
      <c r="R39" s="1" t="s">
        <v>1</v>
      </c>
      <c r="S39" s="1" t="s">
        <v>0</v>
      </c>
      <c r="T39" s="1" t="s">
        <v>0</v>
      </c>
      <c r="U39" s="1" t="s">
        <v>0</v>
      </c>
    </row>
    <row r="40" spans="1:21" customFormat="1" ht="13" hidden="1" x14ac:dyDescent="0.15">
      <c r="A40" t="s">
        <v>93</v>
      </c>
      <c r="B40" t="s">
        <v>158</v>
      </c>
      <c r="C40" t="s">
        <v>18</v>
      </c>
      <c r="D40" t="s">
        <v>91</v>
      </c>
      <c r="E40" t="s">
        <v>17</v>
      </c>
      <c r="F40" t="s">
        <v>12</v>
      </c>
      <c r="G40">
        <v>19.919355392456055</v>
      </c>
      <c r="H40">
        <v>19.919355392456055</v>
      </c>
      <c r="I40" t="s">
        <v>1</v>
      </c>
      <c r="J40">
        <v>100000</v>
      </c>
      <c r="K40" t="s">
        <v>1</v>
      </c>
      <c r="L40" t="s">
        <v>1</v>
      </c>
      <c r="M40" t="b">
        <v>1</v>
      </c>
      <c r="N40">
        <v>3.1809892225642386E-2</v>
      </c>
      <c r="O40" t="b">
        <v>1</v>
      </c>
      <c r="P40">
        <v>3</v>
      </c>
      <c r="Q40">
        <v>17</v>
      </c>
      <c r="R40" t="s">
        <v>1</v>
      </c>
      <c r="S40" t="s">
        <v>0</v>
      </c>
      <c r="T40" t="s">
        <v>0</v>
      </c>
      <c r="U40" t="s">
        <v>0</v>
      </c>
    </row>
    <row r="41" spans="1:21" x14ac:dyDescent="0.2">
      <c r="A41" s="1" t="s">
        <v>93</v>
      </c>
      <c r="B41" s="1" t="s">
        <v>158</v>
      </c>
      <c r="C41" t="s">
        <v>15</v>
      </c>
      <c r="D41" t="s">
        <v>91</v>
      </c>
      <c r="E41" t="s">
        <v>13</v>
      </c>
      <c r="F41" t="s">
        <v>12</v>
      </c>
      <c r="G41" s="1">
        <v>14.43848705291748</v>
      </c>
      <c r="H41" s="1">
        <v>14.43848705291748</v>
      </c>
      <c r="I41" s="1" t="s">
        <v>1</v>
      </c>
      <c r="J41" s="1">
        <v>100000</v>
      </c>
      <c r="K41" s="1" t="s">
        <v>1</v>
      </c>
      <c r="L41" s="1" t="s">
        <v>1</v>
      </c>
      <c r="M41" s="1" t="b">
        <v>1</v>
      </c>
      <c r="N41" s="1">
        <v>1.2107613638704093E-2</v>
      </c>
      <c r="O41" s="1" t="b">
        <v>1</v>
      </c>
      <c r="P41" s="1">
        <v>3</v>
      </c>
      <c r="Q41" s="1">
        <v>13</v>
      </c>
      <c r="R41" s="1" t="s">
        <v>1</v>
      </c>
      <c r="S41" s="1" t="s">
        <v>0</v>
      </c>
      <c r="T41" s="1" t="s">
        <v>0</v>
      </c>
      <c r="U41" s="1" t="s">
        <v>0</v>
      </c>
    </row>
    <row r="42" spans="1:21" customFormat="1" ht="13" hidden="1" x14ac:dyDescent="0.15">
      <c r="A42" t="s">
        <v>92</v>
      </c>
      <c r="B42" t="s">
        <v>159</v>
      </c>
      <c r="C42" t="s">
        <v>18</v>
      </c>
      <c r="D42" t="s">
        <v>91</v>
      </c>
      <c r="E42" t="s">
        <v>17</v>
      </c>
      <c r="F42" t="s">
        <v>12</v>
      </c>
      <c r="G42">
        <v>15.735774993896484</v>
      </c>
      <c r="H42">
        <v>15.735774993896484</v>
      </c>
      <c r="I42" t="s">
        <v>1</v>
      </c>
      <c r="J42">
        <v>1000000</v>
      </c>
      <c r="K42" t="s">
        <v>1</v>
      </c>
      <c r="L42" t="s">
        <v>1</v>
      </c>
      <c r="M42" t="b">
        <v>1</v>
      </c>
      <c r="N42">
        <v>3.1809892225642386E-2</v>
      </c>
      <c r="O42" t="b">
        <v>1</v>
      </c>
      <c r="P42">
        <v>3</v>
      </c>
      <c r="Q42">
        <v>13</v>
      </c>
      <c r="R42" t="s">
        <v>1</v>
      </c>
      <c r="S42" t="s">
        <v>0</v>
      </c>
      <c r="T42" t="s">
        <v>0</v>
      </c>
      <c r="U42" t="s">
        <v>0</v>
      </c>
    </row>
    <row r="43" spans="1:21" x14ac:dyDescent="0.2">
      <c r="A43" s="1" t="s">
        <v>92</v>
      </c>
      <c r="B43" s="1" t="s">
        <v>159</v>
      </c>
      <c r="C43" t="s">
        <v>15</v>
      </c>
      <c r="D43" t="s">
        <v>91</v>
      </c>
      <c r="E43" t="s">
        <v>13</v>
      </c>
      <c r="F43" t="s">
        <v>12</v>
      </c>
      <c r="G43" s="1">
        <v>10.196734428405762</v>
      </c>
      <c r="H43" s="1">
        <v>10.196734428405762</v>
      </c>
      <c r="I43" s="1" t="s">
        <v>1</v>
      </c>
      <c r="J43" s="1">
        <v>1000000</v>
      </c>
      <c r="K43" s="1" t="s">
        <v>1</v>
      </c>
      <c r="L43" s="1" t="s">
        <v>1</v>
      </c>
      <c r="M43" s="1" t="b">
        <v>1</v>
      </c>
      <c r="N43" s="1">
        <v>1.2107613638704093E-2</v>
      </c>
      <c r="O43" s="1" t="b">
        <v>1</v>
      </c>
      <c r="P43" s="1">
        <v>3</v>
      </c>
      <c r="Q43" s="1">
        <v>8</v>
      </c>
      <c r="R43" s="1" t="s">
        <v>1</v>
      </c>
      <c r="S43" s="1" t="s">
        <v>0</v>
      </c>
      <c r="T43" s="1" t="s">
        <v>0</v>
      </c>
      <c r="U43" s="1" t="s">
        <v>0</v>
      </c>
    </row>
    <row r="44" spans="1:21" customFormat="1" ht="13" hidden="1" x14ac:dyDescent="0.15">
      <c r="A44" t="s">
        <v>90</v>
      </c>
      <c r="B44" t="s">
        <v>160</v>
      </c>
      <c r="C44" t="s">
        <v>18</v>
      </c>
      <c r="D44" t="s">
        <v>22</v>
      </c>
      <c r="E44" t="s">
        <v>17</v>
      </c>
      <c r="F44" t="s">
        <v>12</v>
      </c>
      <c r="G44">
        <v>29.148395538330078</v>
      </c>
      <c r="H44">
        <v>29.148395538330078</v>
      </c>
      <c r="I44" t="s">
        <v>1</v>
      </c>
      <c r="J44">
        <v>111.33464813232422</v>
      </c>
      <c r="K44">
        <v>111.33464813232422</v>
      </c>
      <c r="L44" t="s">
        <v>1</v>
      </c>
      <c r="M44" t="b">
        <v>1</v>
      </c>
      <c r="N44">
        <v>3.1809892225642386E-2</v>
      </c>
      <c r="O44" t="b">
        <v>1</v>
      </c>
      <c r="P44">
        <v>3</v>
      </c>
      <c r="Q44">
        <v>27</v>
      </c>
      <c r="R44" t="s">
        <v>1</v>
      </c>
      <c r="S44" t="s">
        <v>0</v>
      </c>
      <c r="T44" t="s">
        <v>0</v>
      </c>
      <c r="U44" t="s">
        <v>0</v>
      </c>
    </row>
    <row r="45" spans="1:21" x14ac:dyDescent="0.2">
      <c r="A45" s="1" t="s">
        <v>90</v>
      </c>
      <c r="B45" s="1" t="s">
        <v>160</v>
      </c>
      <c r="C45" t="s">
        <v>15</v>
      </c>
      <c r="D45" t="s">
        <v>22</v>
      </c>
      <c r="E45" t="s">
        <v>13</v>
      </c>
      <c r="F45" t="s">
        <v>12</v>
      </c>
      <c r="G45" s="1">
        <v>26.16261100769043</v>
      </c>
      <c r="H45" s="1">
        <v>26.16261100769043</v>
      </c>
      <c r="I45" s="1" t="s">
        <v>1</v>
      </c>
      <c r="J45" s="1">
        <v>127.62117004394531</v>
      </c>
      <c r="K45" s="1">
        <v>127.62117004394531</v>
      </c>
      <c r="L45" s="1" t="s">
        <v>1</v>
      </c>
      <c r="M45" s="1" t="b">
        <v>1</v>
      </c>
      <c r="N45" s="1">
        <v>1.2107613638704093E-2</v>
      </c>
      <c r="O45" s="1" t="b">
        <v>1</v>
      </c>
      <c r="P45" s="1">
        <v>3</v>
      </c>
      <c r="Q45" s="1">
        <v>25</v>
      </c>
      <c r="R45" s="1" t="s">
        <v>1</v>
      </c>
      <c r="S45" s="1" t="s">
        <v>0</v>
      </c>
      <c r="T45" s="1" t="s">
        <v>0</v>
      </c>
      <c r="U45" s="1" t="s">
        <v>0</v>
      </c>
    </row>
    <row r="46" spans="1:21" customFormat="1" ht="13" hidden="1" x14ac:dyDescent="0.15">
      <c r="A46" t="s">
        <v>89</v>
      </c>
      <c r="B46" t="s">
        <v>161</v>
      </c>
      <c r="C46" t="s">
        <v>18</v>
      </c>
      <c r="D46" t="s">
        <v>22</v>
      </c>
      <c r="E46" t="s">
        <v>17</v>
      </c>
      <c r="F46" t="s">
        <v>12</v>
      </c>
      <c r="G46">
        <v>29.728641510009766</v>
      </c>
      <c r="H46">
        <v>29.728641510009766</v>
      </c>
      <c r="I46" t="s">
        <v>1</v>
      </c>
      <c r="J46">
        <v>71.481956481933594</v>
      </c>
      <c r="K46">
        <v>71.481956481933594</v>
      </c>
      <c r="L46" t="s">
        <v>1</v>
      </c>
      <c r="M46" t="b">
        <v>1</v>
      </c>
      <c r="N46">
        <v>3.1809892225642386E-2</v>
      </c>
      <c r="O46" t="b">
        <v>1</v>
      </c>
      <c r="P46">
        <v>3</v>
      </c>
      <c r="Q46">
        <v>27</v>
      </c>
      <c r="R46" t="s">
        <v>1</v>
      </c>
      <c r="S46" t="s">
        <v>0</v>
      </c>
      <c r="T46" t="s">
        <v>0</v>
      </c>
      <c r="U46" t="s">
        <v>0</v>
      </c>
    </row>
    <row r="47" spans="1:21" x14ac:dyDescent="0.2">
      <c r="A47" s="1" t="s">
        <v>89</v>
      </c>
      <c r="B47" s="1" t="s">
        <v>161</v>
      </c>
      <c r="C47" t="s">
        <v>15</v>
      </c>
      <c r="D47" t="s">
        <v>22</v>
      </c>
      <c r="E47" t="s">
        <v>13</v>
      </c>
      <c r="F47" t="s">
        <v>12</v>
      </c>
      <c r="G47" s="1">
        <v>31.135498046875</v>
      </c>
      <c r="H47" s="1">
        <v>31.135498046875</v>
      </c>
      <c r="I47" s="1" t="s">
        <v>1</v>
      </c>
      <c r="J47" s="1">
        <v>7.1911582946777344</v>
      </c>
      <c r="K47" s="1">
        <v>7.1911582946777344</v>
      </c>
      <c r="L47" s="1" t="s">
        <v>1</v>
      </c>
      <c r="M47" s="1" t="b">
        <v>1</v>
      </c>
      <c r="N47" s="1">
        <v>1.2107613638704093E-2</v>
      </c>
      <c r="O47" s="1" t="b">
        <v>1</v>
      </c>
      <c r="P47" s="1">
        <v>3</v>
      </c>
      <c r="Q47" s="1">
        <v>29</v>
      </c>
      <c r="R47" s="1" t="s">
        <v>1</v>
      </c>
      <c r="S47" s="1" t="s">
        <v>0</v>
      </c>
      <c r="T47" s="1" t="s">
        <v>0</v>
      </c>
      <c r="U47" s="1" t="s">
        <v>0</v>
      </c>
    </row>
    <row r="48" spans="1:21" customFormat="1" ht="13" hidden="1" x14ac:dyDescent="0.15">
      <c r="A48" t="s">
        <v>88</v>
      </c>
      <c r="B48" t="s">
        <v>1</v>
      </c>
      <c r="C48" t="s">
        <v>1</v>
      </c>
      <c r="D48" t="s">
        <v>1</v>
      </c>
      <c r="E48" t="s">
        <v>1</v>
      </c>
      <c r="F48" t="s">
        <v>1</v>
      </c>
      <c r="G48" t="s">
        <v>1</v>
      </c>
      <c r="H48" t="s">
        <v>1</v>
      </c>
      <c r="I48" t="s">
        <v>1</v>
      </c>
      <c r="J48" t="s">
        <v>1</v>
      </c>
      <c r="K48" t="s">
        <v>1</v>
      </c>
      <c r="L48" t="s">
        <v>1</v>
      </c>
      <c r="M48" t="s">
        <v>1</v>
      </c>
      <c r="N48" t="s">
        <v>1</v>
      </c>
      <c r="O48" t="s">
        <v>1</v>
      </c>
      <c r="P48" t="s">
        <v>1</v>
      </c>
      <c r="Q48" t="s">
        <v>1</v>
      </c>
      <c r="R48" t="s">
        <v>1</v>
      </c>
      <c r="S48" t="s">
        <v>0</v>
      </c>
      <c r="T48" t="s">
        <v>0</v>
      </c>
      <c r="U48" t="s">
        <v>0</v>
      </c>
    </row>
    <row r="49" spans="1:21" customFormat="1" ht="13" hidden="1" x14ac:dyDescent="0.15">
      <c r="A49" t="s">
        <v>87</v>
      </c>
      <c r="B49" t="s">
        <v>1</v>
      </c>
      <c r="C49" t="s">
        <v>1</v>
      </c>
      <c r="D49" t="s">
        <v>1</v>
      </c>
      <c r="E49" t="s">
        <v>1</v>
      </c>
      <c r="F49" t="s">
        <v>1</v>
      </c>
      <c r="G49" t="s">
        <v>1</v>
      </c>
      <c r="H49" t="s">
        <v>1</v>
      </c>
      <c r="I49" t="s">
        <v>1</v>
      </c>
      <c r="J49" t="s">
        <v>1</v>
      </c>
      <c r="K49" t="s">
        <v>1</v>
      </c>
      <c r="L49" t="s">
        <v>1</v>
      </c>
      <c r="M49" t="s">
        <v>1</v>
      </c>
      <c r="N49" t="s">
        <v>1</v>
      </c>
      <c r="O49" t="s">
        <v>1</v>
      </c>
      <c r="P49" t="s">
        <v>1</v>
      </c>
      <c r="Q49" t="s">
        <v>1</v>
      </c>
      <c r="R49" t="s">
        <v>1</v>
      </c>
      <c r="S49" t="s">
        <v>0</v>
      </c>
      <c r="T49" t="s">
        <v>0</v>
      </c>
      <c r="U49" t="s">
        <v>0</v>
      </c>
    </row>
    <row r="50" spans="1:21" customFormat="1" ht="13" hidden="1" x14ac:dyDescent="0.15">
      <c r="A50" t="s">
        <v>86</v>
      </c>
      <c r="B50" t="s">
        <v>1</v>
      </c>
      <c r="C50" t="s">
        <v>1</v>
      </c>
      <c r="D50" t="s">
        <v>1</v>
      </c>
      <c r="E50" t="s">
        <v>1</v>
      </c>
      <c r="F50" t="s">
        <v>1</v>
      </c>
      <c r="G50" t="s">
        <v>1</v>
      </c>
      <c r="H50" t="s">
        <v>1</v>
      </c>
      <c r="I50" t="s">
        <v>1</v>
      </c>
      <c r="J50" t="s">
        <v>1</v>
      </c>
      <c r="K50" t="s">
        <v>1</v>
      </c>
      <c r="L50" t="s">
        <v>1</v>
      </c>
      <c r="M50" t="s">
        <v>1</v>
      </c>
      <c r="N50" t="s">
        <v>1</v>
      </c>
      <c r="O50" t="s">
        <v>1</v>
      </c>
      <c r="P50" t="s">
        <v>1</v>
      </c>
      <c r="Q50" t="s">
        <v>1</v>
      </c>
      <c r="R50" t="s">
        <v>1</v>
      </c>
      <c r="S50" t="s">
        <v>0</v>
      </c>
      <c r="T50" t="s">
        <v>0</v>
      </c>
      <c r="U50" t="s">
        <v>0</v>
      </c>
    </row>
    <row r="51" spans="1:21" customFormat="1" ht="13" hidden="1" x14ac:dyDescent="0.15">
      <c r="A51" t="s">
        <v>85</v>
      </c>
      <c r="B51" t="s">
        <v>110</v>
      </c>
      <c r="C51" t="s">
        <v>18</v>
      </c>
      <c r="D51" t="s">
        <v>22</v>
      </c>
      <c r="E51" t="s">
        <v>17</v>
      </c>
      <c r="F51" t="s">
        <v>12</v>
      </c>
      <c r="G51">
        <v>31.318098068237305</v>
      </c>
      <c r="H51">
        <v>31.318098068237305</v>
      </c>
      <c r="I51" t="s">
        <v>1</v>
      </c>
      <c r="J51">
        <v>21.235668182373047</v>
      </c>
      <c r="K51">
        <v>21.235668182373047</v>
      </c>
      <c r="L51" t="s">
        <v>1</v>
      </c>
      <c r="M51" t="b">
        <v>1</v>
      </c>
      <c r="N51">
        <v>3.1809892225642386E-2</v>
      </c>
      <c r="O51" t="b">
        <v>1</v>
      </c>
      <c r="P51">
        <v>3</v>
      </c>
      <c r="Q51">
        <v>28</v>
      </c>
      <c r="R51" t="s">
        <v>1</v>
      </c>
      <c r="S51" t="s">
        <v>0</v>
      </c>
      <c r="T51" t="s">
        <v>0</v>
      </c>
      <c r="U51" t="s">
        <v>11</v>
      </c>
    </row>
    <row r="52" spans="1:21" x14ac:dyDescent="0.2">
      <c r="A52" s="1" t="s">
        <v>85</v>
      </c>
      <c r="B52" s="1" t="s">
        <v>110</v>
      </c>
      <c r="C52" t="s">
        <v>15</v>
      </c>
      <c r="D52" t="s">
        <v>22</v>
      </c>
      <c r="E52" t="s">
        <v>13</v>
      </c>
      <c r="F52" t="s">
        <v>12</v>
      </c>
      <c r="G52" s="1" t="s">
        <v>20</v>
      </c>
      <c r="H52" s="1" t="s">
        <v>1</v>
      </c>
      <c r="I52" s="1" t="s">
        <v>1</v>
      </c>
      <c r="J52" s="1" t="s">
        <v>1</v>
      </c>
      <c r="K52" s="1" t="s">
        <v>1</v>
      </c>
      <c r="L52" s="1" t="s">
        <v>1</v>
      </c>
      <c r="M52" s="1" t="b">
        <v>1</v>
      </c>
      <c r="N52" s="1">
        <v>1.2107613638704093E-2</v>
      </c>
      <c r="O52" s="1" t="b">
        <v>1</v>
      </c>
      <c r="P52" s="1">
        <v>3</v>
      </c>
      <c r="Q52" s="1">
        <v>39</v>
      </c>
      <c r="R52" s="1" t="s">
        <v>1</v>
      </c>
      <c r="S52" s="1" t="s">
        <v>0</v>
      </c>
      <c r="T52" s="1" t="s">
        <v>0</v>
      </c>
      <c r="U52" s="1" t="s">
        <v>11</v>
      </c>
    </row>
    <row r="53" spans="1:21" customFormat="1" ht="13" hidden="1" x14ac:dyDescent="0.15">
      <c r="A53" t="s">
        <v>84</v>
      </c>
      <c r="B53" t="s">
        <v>109</v>
      </c>
      <c r="C53" t="s">
        <v>18</v>
      </c>
      <c r="D53" t="s">
        <v>22</v>
      </c>
      <c r="E53" t="s">
        <v>17</v>
      </c>
      <c r="F53" t="s">
        <v>12</v>
      </c>
      <c r="G53">
        <v>31.538843154907227</v>
      </c>
      <c r="H53">
        <v>31.538843154907227</v>
      </c>
      <c r="I53" t="s">
        <v>1</v>
      </c>
      <c r="J53">
        <v>17.941452026367188</v>
      </c>
      <c r="K53">
        <v>17.941452026367188</v>
      </c>
      <c r="L53" t="s">
        <v>1</v>
      </c>
      <c r="M53" t="b">
        <v>1</v>
      </c>
      <c r="N53">
        <v>3.1809892225642386E-2</v>
      </c>
      <c r="O53" t="b">
        <v>1</v>
      </c>
      <c r="P53">
        <v>3</v>
      </c>
      <c r="Q53">
        <v>29</v>
      </c>
      <c r="R53" t="s">
        <v>1</v>
      </c>
      <c r="S53" t="s">
        <v>0</v>
      </c>
      <c r="T53" t="s">
        <v>0</v>
      </c>
      <c r="U53" t="s">
        <v>0</v>
      </c>
    </row>
    <row r="54" spans="1:21" x14ac:dyDescent="0.2">
      <c r="A54" s="1" t="s">
        <v>84</v>
      </c>
      <c r="B54" s="1" t="s">
        <v>109</v>
      </c>
      <c r="C54" t="s">
        <v>15</v>
      </c>
      <c r="D54" t="s">
        <v>22</v>
      </c>
      <c r="E54" t="s">
        <v>13</v>
      </c>
      <c r="F54" t="s">
        <v>12</v>
      </c>
      <c r="G54" s="1">
        <v>33.164821624755859</v>
      </c>
      <c r="H54" s="1">
        <v>33.164821624755859</v>
      </c>
      <c r="I54" s="1" t="s">
        <v>1</v>
      </c>
      <c r="J54" s="1">
        <v>2.2236142158508301</v>
      </c>
      <c r="K54" s="1">
        <v>2.2236142158508301</v>
      </c>
      <c r="L54" s="1" t="s">
        <v>1</v>
      </c>
      <c r="M54" s="1" t="b">
        <v>1</v>
      </c>
      <c r="N54" s="1">
        <v>1.2107613638704093E-2</v>
      </c>
      <c r="O54" s="1" t="b">
        <v>1</v>
      </c>
      <c r="P54" s="1">
        <v>3</v>
      </c>
      <c r="Q54" s="1">
        <v>31</v>
      </c>
      <c r="R54" s="1" t="s">
        <v>1</v>
      </c>
      <c r="S54" s="1" t="s">
        <v>0</v>
      </c>
      <c r="T54" s="1" t="s">
        <v>0</v>
      </c>
      <c r="U54" s="1" t="s">
        <v>0</v>
      </c>
    </row>
    <row r="55" spans="1:21" customFormat="1" ht="13" hidden="1" x14ac:dyDescent="0.15">
      <c r="A55" t="s">
        <v>82</v>
      </c>
      <c r="B55" t="s">
        <v>108</v>
      </c>
      <c r="C55" t="s">
        <v>18</v>
      </c>
      <c r="D55" t="s">
        <v>22</v>
      </c>
      <c r="E55" t="s">
        <v>17</v>
      </c>
      <c r="F55" t="s">
        <v>12</v>
      </c>
      <c r="G55">
        <v>31.156406402587891</v>
      </c>
      <c r="H55">
        <v>31.156406402587891</v>
      </c>
      <c r="I55" t="s">
        <v>1</v>
      </c>
      <c r="J55">
        <v>24.026454925537109</v>
      </c>
      <c r="K55">
        <v>24.026454925537109</v>
      </c>
      <c r="L55" t="s">
        <v>1</v>
      </c>
      <c r="M55" t="b">
        <v>1</v>
      </c>
      <c r="N55">
        <v>3.1809892225642386E-2</v>
      </c>
      <c r="O55" t="b">
        <v>1</v>
      </c>
      <c r="P55">
        <v>3</v>
      </c>
      <c r="Q55">
        <v>29</v>
      </c>
      <c r="R55" t="s">
        <v>1</v>
      </c>
      <c r="S55" t="s">
        <v>0</v>
      </c>
      <c r="T55" t="s">
        <v>0</v>
      </c>
      <c r="U55" t="s">
        <v>0</v>
      </c>
    </row>
    <row r="56" spans="1:21" x14ac:dyDescent="0.2">
      <c r="A56" s="1" t="s">
        <v>82</v>
      </c>
      <c r="B56" s="1" t="s">
        <v>108</v>
      </c>
      <c r="C56" t="s">
        <v>15</v>
      </c>
      <c r="D56" t="s">
        <v>22</v>
      </c>
      <c r="E56" t="s">
        <v>13</v>
      </c>
      <c r="F56" t="s">
        <v>12</v>
      </c>
      <c r="G56" s="1">
        <v>35.13330078125</v>
      </c>
      <c r="H56" s="1">
        <v>35.13330078125</v>
      </c>
      <c r="I56" s="1" t="s">
        <v>1</v>
      </c>
      <c r="J56" s="1">
        <v>0.71220225095748901</v>
      </c>
      <c r="K56" s="1">
        <v>0.71220225095748901</v>
      </c>
      <c r="L56" s="1" t="s">
        <v>1</v>
      </c>
      <c r="M56" s="1" t="b">
        <v>1</v>
      </c>
      <c r="N56" s="1">
        <v>1.2107613638704093E-2</v>
      </c>
      <c r="O56" s="1" t="b">
        <v>1</v>
      </c>
      <c r="P56" s="1">
        <v>3</v>
      </c>
      <c r="Q56" s="1">
        <v>31</v>
      </c>
      <c r="R56" s="1" t="s">
        <v>1</v>
      </c>
      <c r="S56" s="1" t="s">
        <v>0</v>
      </c>
      <c r="T56" s="1" t="s">
        <v>0</v>
      </c>
      <c r="U56" s="1" t="s">
        <v>0</v>
      </c>
    </row>
    <row r="57" spans="1:21" customFormat="1" ht="13" hidden="1" x14ac:dyDescent="0.15">
      <c r="A57" t="s">
        <v>80</v>
      </c>
      <c r="B57" t="s">
        <v>98</v>
      </c>
      <c r="C57" t="s">
        <v>18</v>
      </c>
      <c r="D57" t="s">
        <v>22</v>
      </c>
      <c r="E57" t="s">
        <v>17</v>
      </c>
      <c r="F57" t="s">
        <v>12</v>
      </c>
      <c r="G57">
        <v>32.190738677978516</v>
      </c>
      <c r="H57">
        <v>32.190738677978516</v>
      </c>
      <c r="I57" t="s">
        <v>1</v>
      </c>
      <c r="J57">
        <v>10.905904769897461</v>
      </c>
      <c r="K57">
        <v>10.905904769897461</v>
      </c>
      <c r="L57" t="s">
        <v>1</v>
      </c>
      <c r="M57" t="b">
        <v>1</v>
      </c>
      <c r="N57">
        <v>3.1809892225642386E-2</v>
      </c>
      <c r="O57" t="b">
        <v>1</v>
      </c>
      <c r="P57">
        <v>3</v>
      </c>
      <c r="Q57">
        <v>30</v>
      </c>
      <c r="R57" t="s">
        <v>1</v>
      </c>
      <c r="S57" t="s">
        <v>0</v>
      </c>
      <c r="T57" t="s">
        <v>11</v>
      </c>
      <c r="U57" t="s">
        <v>11</v>
      </c>
    </row>
    <row r="58" spans="1:21" x14ac:dyDescent="0.2">
      <c r="A58" s="1" t="s">
        <v>80</v>
      </c>
      <c r="B58" s="1" t="s">
        <v>98</v>
      </c>
      <c r="C58" t="s">
        <v>15</v>
      </c>
      <c r="D58" t="s">
        <v>22</v>
      </c>
      <c r="E58" t="s">
        <v>13</v>
      </c>
      <c r="F58" t="s">
        <v>12</v>
      </c>
      <c r="G58" s="1" t="s">
        <v>20</v>
      </c>
      <c r="H58" s="1" t="s">
        <v>1</v>
      </c>
      <c r="I58" s="1" t="s">
        <v>1</v>
      </c>
      <c r="J58" s="1" t="s">
        <v>1</v>
      </c>
      <c r="K58" s="1" t="s">
        <v>1</v>
      </c>
      <c r="L58" s="1" t="s">
        <v>1</v>
      </c>
      <c r="M58" s="1" t="b">
        <v>1</v>
      </c>
      <c r="N58" s="1">
        <v>1.2107613638704093E-2</v>
      </c>
      <c r="O58" s="1" t="b">
        <v>1</v>
      </c>
      <c r="P58" s="1">
        <v>3</v>
      </c>
      <c r="Q58" s="1">
        <v>39</v>
      </c>
      <c r="R58" s="1" t="s">
        <v>1</v>
      </c>
      <c r="S58" s="1" t="s">
        <v>0</v>
      </c>
      <c r="T58" s="1" t="s">
        <v>11</v>
      </c>
      <c r="U58" s="1" t="s">
        <v>11</v>
      </c>
    </row>
    <row r="59" spans="1:21" customFormat="1" ht="13" hidden="1" x14ac:dyDescent="0.15">
      <c r="A59" t="s">
        <v>78</v>
      </c>
      <c r="B59" t="s">
        <v>97</v>
      </c>
      <c r="C59" t="s">
        <v>18</v>
      </c>
      <c r="D59" t="s">
        <v>22</v>
      </c>
      <c r="E59" t="s">
        <v>17</v>
      </c>
      <c r="F59" t="s">
        <v>12</v>
      </c>
      <c r="G59">
        <v>31.838901519775391</v>
      </c>
      <c r="H59">
        <v>31.838901519775391</v>
      </c>
      <c r="I59" t="s">
        <v>1</v>
      </c>
      <c r="J59">
        <v>14.267427444458008</v>
      </c>
      <c r="K59">
        <v>14.267427444458008</v>
      </c>
      <c r="L59" t="s">
        <v>1</v>
      </c>
      <c r="M59" t="b">
        <v>1</v>
      </c>
      <c r="N59">
        <v>3.1809892225642386E-2</v>
      </c>
      <c r="O59" t="b">
        <v>1</v>
      </c>
      <c r="P59">
        <v>3</v>
      </c>
      <c r="Q59">
        <v>29</v>
      </c>
      <c r="R59" t="s">
        <v>1</v>
      </c>
      <c r="S59" t="s">
        <v>0</v>
      </c>
      <c r="T59" t="s">
        <v>11</v>
      </c>
      <c r="U59" t="s">
        <v>11</v>
      </c>
    </row>
    <row r="60" spans="1:21" x14ac:dyDescent="0.2">
      <c r="A60" s="1" t="s">
        <v>78</v>
      </c>
      <c r="B60" s="1" t="s">
        <v>97</v>
      </c>
      <c r="C60" t="s">
        <v>15</v>
      </c>
      <c r="D60" t="s">
        <v>22</v>
      </c>
      <c r="E60" t="s">
        <v>13</v>
      </c>
      <c r="F60" t="s">
        <v>12</v>
      </c>
      <c r="G60" s="1" t="s">
        <v>20</v>
      </c>
      <c r="H60" s="1" t="s">
        <v>1</v>
      </c>
      <c r="I60" s="1" t="s">
        <v>1</v>
      </c>
      <c r="J60" s="1" t="s">
        <v>1</v>
      </c>
      <c r="K60" s="1" t="s">
        <v>1</v>
      </c>
      <c r="L60" s="1" t="s">
        <v>1</v>
      </c>
      <c r="M60" s="1" t="b">
        <v>1</v>
      </c>
      <c r="N60" s="1">
        <v>1.2107613638704093E-2</v>
      </c>
      <c r="O60" s="1" t="b">
        <v>1</v>
      </c>
      <c r="P60" s="1">
        <v>3</v>
      </c>
      <c r="Q60" s="1">
        <v>39</v>
      </c>
      <c r="R60" s="1" t="s">
        <v>1</v>
      </c>
      <c r="S60" s="1" t="s">
        <v>0</v>
      </c>
      <c r="T60" s="1" t="s">
        <v>11</v>
      </c>
      <c r="U60" s="1" t="s">
        <v>11</v>
      </c>
    </row>
    <row r="61" spans="1:21" customFormat="1" ht="13" hidden="1" x14ac:dyDescent="0.15">
      <c r="A61" t="s">
        <v>77</v>
      </c>
      <c r="B61" t="s">
        <v>96</v>
      </c>
      <c r="C61" t="s">
        <v>18</v>
      </c>
      <c r="D61" t="s">
        <v>22</v>
      </c>
      <c r="E61" t="s">
        <v>17</v>
      </c>
      <c r="F61" t="s">
        <v>12</v>
      </c>
      <c r="G61">
        <v>32.418239593505859</v>
      </c>
      <c r="H61">
        <v>32.418239593505859</v>
      </c>
      <c r="I61" t="s">
        <v>1</v>
      </c>
      <c r="J61">
        <v>9.1666965484619141</v>
      </c>
      <c r="K61">
        <v>9.1666965484619141</v>
      </c>
      <c r="L61" t="s">
        <v>1</v>
      </c>
      <c r="M61" t="b">
        <v>1</v>
      </c>
      <c r="N61">
        <v>3.1809892225642386E-2</v>
      </c>
      <c r="O61" t="b">
        <v>1</v>
      </c>
      <c r="P61">
        <v>3</v>
      </c>
      <c r="Q61">
        <v>30</v>
      </c>
      <c r="R61" t="s">
        <v>1</v>
      </c>
      <c r="S61" t="s">
        <v>0</v>
      </c>
      <c r="T61" t="s">
        <v>11</v>
      </c>
      <c r="U61" t="s">
        <v>11</v>
      </c>
    </row>
    <row r="62" spans="1:21" x14ac:dyDescent="0.2">
      <c r="A62" s="1" t="s">
        <v>77</v>
      </c>
      <c r="B62" s="1" t="s">
        <v>96</v>
      </c>
      <c r="C62" t="s">
        <v>15</v>
      </c>
      <c r="D62" t="s">
        <v>22</v>
      </c>
      <c r="E62" t="s">
        <v>13</v>
      </c>
      <c r="F62" t="s">
        <v>12</v>
      </c>
      <c r="G62" s="1" t="s">
        <v>20</v>
      </c>
      <c r="H62" s="1" t="s">
        <v>1</v>
      </c>
      <c r="I62" s="1" t="s">
        <v>1</v>
      </c>
      <c r="J62" s="1" t="s">
        <v>1</v>
      </c>
      <c r="K62" s="1" t="s">
        <v>1</v>
      </c>
      <c r="L62" s="1" t="s">
        <v>1</v>
      </c>
      <c r="M62" s="1" t="b">
        <v>1</v>
      </c>
      <c r="N62" s="1">
        <v>1.2107613638704093E-2</v>
      </c>
      <c r="O62" s="1" t="b">
        <v>1</v>
      </c>
      <c r="P62" s="1">
        <v>3</v>
      </c>
      <c r="Q62" s="1">
        <v>39</v>
      </c>
      <c r="R62" s="1" t="s">
        <v>1</v>
      </c>
      <c r="S62" s="1" t="s">
        <v>0</v>
      </c>
      <c r="T62" s="1" t="s">
        <v>11</v>
      </c>
      <c r="U62" s="1" t="s">
        <v>11</v>
      </c>
    </row>
    <row r="63" spans="1:21" customFormat="1" ht="13" hidden="1" x14ac:dyDescent="0.15">
      <c r="A63" t="s">
        <v>76</v>
      </c>
      <c r="B63" t="s">
        <v>85</v>
      </c>
      <c r="C63" t="s">
        <v>18</v>
      </c>
      <c r="D63" t="s">
        <v>22</v>
      </c>
      <c r="E63" t="s">
        <v>17</v>
      </c>
      <c r="F63" t="s">
        <v>12</v>
      </c>
      <c r="G63">
        <v>32.425674438476562</v>
      </c>
      <c r="H63">
        <v>32.425674438476562</v>
      </c>
      <c r="I63" t="s">
        <v>1</v>
      </c>
      <c r="J63">
        <v>9.1148004531860352</v>
      </c>
      <c r="K63">
        <v>9.1148004531860352</v>
      </c>
      <c r="L63" t="s">
        <v>1</v>
      </c>
      <c r="M63" t="b">
        <v>1</v>
      </c>
      <c r="N63">
        <v>3.1809892225642386E-2</v>
      </c>
      <c r="O63" t="b">
        <v>1</v>
      </c>
      <c r="P63">
        <v>3</v>
      </c>
      <c r="Q63">
        <v>30</v>
      </c>
      <c r="R63" t="s">
        <v>1</v>
      </c>
      <c r="S63" t="s">
        <v>0</v>
      </c>
      <c r="T63" t="s">
        <v>0</v>
      </c>
      <c r="U63" t="s">
        <v>0</v>
      </c>
    </row>
    <row r="64" spans="1:21" x14ac:dyDescent="0.2">
      <c r="A64" s="1" t="s">
        <v>76</v>
      </c>
      <c r="B64" s="1" t="s">
        <v>85</v>
      </c>
      <c r="C64" t="s">
        <v>15</v>
      </c>
      <c r="D64" t="s">
        <v>22</v>
      </c>
      <c r="E64" t="s">
        <v>13</v>
      </c>
      <c r="F64" t="s">
        <v>12</v>
      </c>
      <c r="G64" s="1">
        <v>35.416996002197266</v>
      </c>
      <c r="H64" s="1">
        <v>35.416996002197266</v>
      </c>
      <c r="I64" s="1" t="s">
        <v>1</v>
      </c>
      <c r="J64" s="1">
        <v>0.60442560911178589</v>
      </c>
      <c r="K64" s="1">
        <v>0.60442560911178589</v>
      </c>
      <c r="L64" s="1" t="s">
        <v>1</v>
      </c>
      <c r="M64" s="1" t="b">
        <v>1</v>
      </c>
      <c r="N64" s="1">
        <v>1.2107613638704093E-2</v>
      </c>
      <c r="O64" s="1" t="b">
        <v>1</v>
      </c>
      <c r="P64" s="1">
        <v>3</v>
      </c>
      <c r="Q64" s="1">
        <v>32</v>
      </c>
      <c r="R64" s="1" t="s">
        <v>1</v>
      </c>
      <c r="S64" s="1" t="s">
        <v>0</v>
      </c>
      <c r="T64" s="1" t="s">
        <v>0</v>
      </c>
      <c r="U64" s="1" t="s">
        <v>0</v>
      </c>
    </row>
    <row r="65" spans="1:21" customFormat="1" ht="13" hidden="1" x14ac:dyDescent="0.15">
      <c r="A65" t="s">
        <v>75</v>
      </c>
      <c r="B65" t="s">
        <v>84</v>
      </c>
      <c r="C65" t="s">
        <v>18</v>
      </c>
      <c r="D65" t="s">
        <v>22</v>
      </c>
      <c r="E65" t="s">
        <v>17</v>
      </c>
      <c r="F65" t="s">
        <v>12</v>
      </c>
      <c r="G65">
        <v>33.040802001953125</v>
      </c>
      <c r="H65">
        <v>33.040802001953125</v>
      </c>
      <c r="I65" t="s">
        <v>1</v>
      </c>
      <c r="J65">
        <v>5.6982965469360352</v>
      </c>
      <c r="K65">
        <v>5.6982965469360352</v>
      </c>
      <c r="L65" t="s">
        <v>1</v>
      </c>
      <c r="M65" t="b">
        <v>1</v>
      </c>
      <c r="N65">
        <v>3.1809892225642386E-2</v>
      </c>
      <c r="O65" t="b">
        <v>1</v>
      </c>
      <c r="P65">
        <v>3</v>
      </c>
      <c r="Q65">
        <v>31</v>
      </c>
      <c r="R65" t="s">
        <v>1</v>
      </c>
      <c r="S65" t="s">
        <v>0</v>
      </c>
      <c r="T65" t="s">
        <v>0</v>
      </c>
      <c r="U65" t="s">
        <v>0</v>
      </c>
    </row>
    <row r="66" spans="1:21" x14ac:dyDescent="0.2">
      <c r="A66" s="1" t="s">
        <v>75</v>
      </c>
      <c r="B66" s="1" t="s">
        <v>84</v>
      </c>
      <c r="C66" t="s">
        <v>15</v>
      </c>
      <c r="D66" t="s">
        <v>22</v>
      </c>
      <c r="E66" t="s">
        <v>13</v>
      </c>
      <c r="F66" t="s">
        <v>12</v>
      </c>
      <c r="G66" s="1">
        <v>34.965244293212891</v>
      </c>
      <c r="H66" s="1">
        <v>34.965244293212891</v>
      </c>
      <c r="I66" s="1" t="s">
        <v>1</v>
      </c>
      <c r="J66" s="1">
        <v>0.78490471839904785</v>
      </c>
      <c r="K66" s="1">
        <v>0.78490471839904785</v>
      </c>
      <c r="L66" s="1" t="s">
        <v>1</v>
      </c>
      <c r="M66" s="1" t="b">
        <v>1</v>
      </c>
      <c r="N66" s="1">
        <v>1.2107613638704093E-2</v>
      </c>
      <c r="O66" s="1" t="b">
        <v>1</v>
      </c>
      <c r="P66" s="1">
        <v>3</v>
      </c>
      <c r="Q66" s="1">
        <v>33</v>
      </c>
      <c r="R66" s="1" t="s">
        <v>1</v>
      </c>
      <c r="S66" s="1" t="s">
        <v>0</v>
      </c>
      <c r="T66" s="1" t="s">
        <v>0</v>
      </c>
      <c r="U66" s="1" t="s">
        <v>0</v>
      </c>
    </row>
    <row r="67" spans="1:21" customFormat="1" ht="13" hidden="1" x14ac:dyDescent="0.15">
      <c r="A67" t="s">
        <v>74</v>
      </c>
      <c r="B67" t="s">
        <v>82</v>
      </c>
      <c r="C67" t="s">
        <v>18</v>
      </c>
      <c r="D67" t="s">
        <v>22</v>
      </c>
      <c r="E67" t="s">
        <v>17</v>
      </c>
      <c r="F67" t="s">
        <v>12</v>
      </c>
      <c r="G67">
        <v>32.601654052734375</v>
      </c>
      <c r="H67">
        <v>32.601654052734375</v>
      </c>
      <c r="I67" t="s">
        <v>1</v>
      </c>
      <c r="J67">
        <v>7.9686532020568848</v>
      </c>
      <c r="K67">
        <v>7.9686532020568848</v>
      </c>
      <c r="L67" t="s">
        <v>1</v>
      </c>
      <c r="M67" t="b">
        <v>1</v>
      </c>
      <c r="N67">
        <v>3.1809892225642386E-2</v>
      </c>
      <c r="O67" t="b">
        <v>1</v>
      </c>
      <c r="P67">
        <v>3</v>
      </c>
      <c r="Q67">
        <v>30</v>
      </c>
      <c r="R67" t="s">
        <v>1</v>
      </c>
      <c r="S67" t="s">
        <v>0</v>
      </c>
      <c r="T67" t="s">
        <v>11</v>
      </c>
      <c r="U67" t="s">
        <v>11</v>
      </c>
    </row>
    <row r="68" spans="1:21" x14ac:dyDescent="0.2">
      <c r="A68" s="1" t="s">
        <v>74</v>
      </c>
      <c r="B68" s="1" t="s">
        <v>82</v>
      </c>
      <c r="C68" t="s">
        <v>15</v>
      </c>
      <c r="D68" t="s">
        <v>22</v>
      </c>
      <c r="E68" t="s">
        <v>13</v>
      </c>
      <c r="F68" t="s">
        <v>12</v>
      </c>
      <c r="G68" s="1" t="s">
        <v>20</v>
      </c>
      <c r="H68" s="1" t="s">
        <v>1</v>
      </c>
      <c r="I68" s="1" t="s">
        <v>1</v>
      </c>
      <c r="J68" s="1" t="s">
        <v>1</v>
      </c>
      <c r="K68" s="1" t="s">
        <v>1</v>
      </c>
      <c r="L68" s="1" t="s">
        <v>1</v>
      </c>
      <c r="M68" s="1" t="b">
        <v>1</v>
      </c>
      <c r="N68" s="1">
        <v>1.2107613638704093E-2</v>
      </c>
      <c r="O68" s="1" t="b">
        <v>1</v>
      </c>
      <c r="P68" s="1">
        <v>3</v>
      </c>
      <c r="Q68" s="1">
        <v>39</v>
      </c>
      <c r="R68" s="1" t="s">
        <v>1</v>
      </c>
      <c r="S68" s="1" t="s">
        <v>0</v>
      </c>
      <c r="T68" s="1" t="s">
        <v>11</v>
      </c>
      <c r="U68" s="1" t="s">
        <v>11</v>
      </c>
    </row>
    <row r="69" spans="1:21" customFormat="1" ht="13" hidden="1" x14ac:dyDescent="0.15">
      <c r="A69" t="s">
        <v>73</v>
      </c>
      <c r="B69" t="s">
        <v>70</v>
      </c>
      <c r="C69" t="s">
        <v>18</v>
      </c>
      <c r="D69" t="s">
        <v>22</v>
      </c>
      <c r="E69" t="s">
        <v>17</v>
      </c>
      <c r="F69" t="s">
        <v>12</v>
      </c>
      <c r="G69">
        <v>31.534753799438477</v>
      </c>
      <c r="H69">
        <v>31.534753799438477</v>
      </c>
      <c r="I69" t="s">
        <v>1</v>
      </c>
      <c r="J69">
        <v>17.997568130493164</v>
      </c>
      <c r="K69">
        <v>17.997568130493164</v>
      </c>
      <c r="L69" t="s">
        <v>1</v>
      </c>
      <c r="M69" t="b">
        <v>1</v>
      </c>
      <c r="N69">
        <v>3.1809892225642386E-2</v>
      </c>
      <c r="O69" t="b">
        <v>1</v>
      </c>
      <c r="P69">
        <v>3</v>
      </c>
      <c r="Q69">
        <v>29</v>
      </c>
      <c r="R69" t="s">
        <v>1</v>
      </c>
      <c r="S69" t="s">
        <v>0</v>
      </c>
      <c r="T69" t="s">
        <v>0</v>
      </c>
      <c r="U69" t="s">
        <v>0</v>
      </c>
    </row>
    <row r="70" spans="1:21" x14ac:dyDescent="0.2">
      <c r="A70" s="1" t="s">
        <v>73</v>
      </c>
      <c r="B70" s="1" t="s">
        <v>70</v>
      </c>
      <c r="C70" t="s">
        <v>15</v>
      </c>
      <c r="D70" t="s">
        <v>22</v>
      </c>
      <c r="E70" t="s">
        <v>13</v>
      </c>
      <c r="F70" t="s">
        <v>12</v>
      </c>
      <c r="G70" s="1">
        <v>36.142253875732422</v>
      </c>
      <c r="H70" s="1">
        <v>36.142253875732422</v>
      </c>
      <c r="I70" s="1" t="s">
        <v>1</v>
      </c>
      <c r="J70" s="1">
        <v>0.39734485745429993</v>
      </c>
      <c r="K70" s="1">
        <v>0.39734485745429993</v>
      </c>
      <c r="L70" s="1" t="s">
        <v>1</v>
      </c>
      <c r="M70" s="1" t="b">
        <v>1</v>
      </c>
      <c r="N70" s="1">
        <v>1.2107613638704093E-2</v>
      </c>
      <c r="O70" s="1" t="b">
        <v>1</v>
      </c>
      <c r="P70" s="1">
        <v>3</v>
      </c>
      <c r="Q70" s="1">
        <v>32</v>
      </c>
      <c r="R70" s="1" t="s">
        <v>1</v>
      </c>
      <c r="S70" s="1" t="s">
        <v>0</v>
      </c>
      <c r="T70" s="1" t="s">
        <v>0</v>
      </c>
      <c r="U70" s="1" t="s">
        <v>0</v>
      </c>
    </row>
    <row r="71" spans="1:21" customFormat="1" ht="13" hidden="1" x14ac:dyDescent="0.15">
      <c r="A71" t="s">
        <v>72</v>
      </c>
      <c r="B71" t="s">
        <v>69</v>
      </c>
      <c r="C71" t="s">
        <v>18</v>
      </c>
      <c r="D71" t="s">
        <v>22</v>
      </c>
      <c r="E71" t="s">
        <v>17</v>
      </c>
      <c r="F71" t="s">
        <v>12</v>
      </c>
      <c r="G71">
        <v>31.754484176635742</v>
      </c>
      <c r="H71">
        <v>31.754484176635742</v>
      </c>
      <c r="I71" t="s">
        <v>1</v>
      </c>
      <c r="J71">
        <v>15.217453956604004</v>
      </c>
      <c r="K71">
        <v>15.217453956604004</v>
      </c>
      <c r="L71" t="s">
        <v>1</v>
      </c>
      <c r="M71" t="b">
        <v>1</v>
      </c>
      <c r="N71">
        <v>3.1809892225642386E-2</v>
      </c>
      <c r="O71" t="b">
        <v>1</v>
      </c>
      <c r="P71">
        <v>3</v>
      </c>
      <c r="Q71">
        <v>28</v>
      </c>
      <c r="R71" t="s">
        <v>1</v>
      </c>
      <c r="S71" t="s">
        <v>0</v>
      </c>
      <c r="T71" t="s">
        <v>11</v>
      </c>
      <c r="U71" t="s">
        <v>11</v>
      </c>
    </row>
    <row r="72" spans="1:21" x14ac:dyDescent="0.2">
      <c r="A72" s="1" t="s">
        <v>72</v>
      </c>
      <c r="B72" s="1" t="s">
        <v>69</v>
      </c>
      <c r="C72" t="s">
        <v>15</v>
      </c>
      <c r="D72" t="s">
        <v>22</v>
      </c>
      <c r="E72" t="s">
        <v>13</v>
      </c>
      <c r="F72" t="s">
        <v>12</v>
      </c>
      <c r="G72" s="1" t="s">
        <v>20</v>
      </c>
      <c r="H72" s="1" t="s">
        <v>1</v>
      </c>
      <c r="I72" s="1" t="s">
        <v>1</v>
      </c>
      <c r="J72" s="1" t="s">
        <v>1</v>
      </c>
      <c r="K72" s="1" t="s">
        <v>1</v>
      </c>
      <c r="L72" s="1" t="s">
        <v>1</v>
      </c>
      <c r="M72" s="1" t="b">
        <v>1</v>
      </c>
      <c r="N72" s="1">
        <v>1.2107613638704093E-2</v>
      </c>
      <c r="O72" s="1" t="b">
        <v>1</v>
      </c>
      <c r="P72" s="1">
        <v>3</v>
      </c>
      <c r="Q72" s="1">
        <v>39</v>
      </c>
      <c r="R72" s="1" t="s">
        <v>1</v>
      </c>
      <c r="S72" s="1" t="s">
        <v>0</v>
      </c>
      <c r="T72" s="1" t="s">
        <v>11</v>
      </c>
      <c r="U72" s="1" t="s">
        <v>11</v>
      </c>
    </row>
    <row r="73" spans="1:21" customFormat="1" ht="13" hidden="1" x14ac:dyDescent="0.15">
      <c r="A73" t="s">
        <v>71</v>
      </c>
      <c r="B73" t="s">
        <v>68</v>
      </c>
      <c r="C73" t="s">
        <v>18</v>
      </c>
      <c r="D73" t="s">
        <v>22</v>
      </c>
      <c r="E73" t="s">
        <v>17</v>
      </c>
      <c r="F73" t="s">
        <v>12</v>
      </c>
      <c r="G73">
        <v>32.3333740234375</v>
      </c>
      <c r="H73">
        <v>32.3333740234375</v>
      </c>
      <c r="I73" t="s">
        <v>1</v>
      </c>
      <c r="J73">
        <v>9.7804269790649414</v>
      </c>
      <c r="K73">
        <v>9.7804269790649414</v>
      </c>
      <c r="L73" t="s">
        <v>1</v>
      </c>
      <c r="M73" t="b">
        <v>1</v>
      </c>
      <c r="N73">
        <v>3.1809892225642386E-2</v>
      </c>
      <c r="O73" t="b">
        <v>1</v>
      </c>
      <c r="P73">
        <v>3</v>
      </c>
      <c r="Q73">
        <v>29</v>
      </c>
      <c r="R73" t="s">
        <v>1</v>
      </c>
      <c r="S73" t="s">
        <v>0</v>
      </c>
      <c r="T73" t="s">
        <v>0</v>
      </c>
      <c r="U73" t="s">
        <v>0</v>
      </c>
    </row>
    <row r="74" spans="1:21" x14ac:dyDescent="0.2">
      <c r="A74" s="1" t="s">
        <v>71</v>
      </c>
      <c r="B74" s="1" t="s">
        <v>68</v>
      </c>
      <c r="C74" t="s">
        <v>15</v>
      </c>
      <c r="D74" t="s">
        <v>22</v>
      </c>
      <c r="E74" t="s">
        <v>13</v>
      </c>
      <c r="F74" t="s">
        <v>12</v>
      </c>
      <c r="G74" s="1">
        <v>32.817050933837891</v>
      </c>
      <c r="H74" s="1">
        <v>32.817050933837891</v>
      </c>
      <c r="I74" s="1" t="s">
        <v>1</v>
      </c>
      <c r="J74" s="1">
        <v>2.7190353870391846</v>
      </c>
      <c r="K74" s="1">
        <v>2.7190353870391846</v>
      </c>
      <c r="L74" s="1" t="s">
        <v>1</v>
      </c>
      <c r="M74" s="1" t="b">
        <v>1</v>
      </c>
      <c r="N74" s="1">
        <v>1.2107613638704093E-2</v>
      </c>
      <c r="O74" s="1" t="b">
        <v>1</v>
      </c>
      <c r="P74" s="1">
        <v>3</v>
      </c>
      <c r="Q74" s="1">
        <v>31</v>
      </c>
      <c r="R74" s="1" t="s">
        <v>1</v>
      </c>
      <c r="S74" s="1" t="s">
        <v>0</v>
      </c>
      <c r="T74" s="1" t="s">
        <v>0</v>
      </c>
      <c r="U74" s="1" t="s">
        <v>0</v>
      </c>
    </row>
    <row r="75" spans="1:21" customFormat="1" ht="13" hidden="1" x14ac:dyDescent="0.15">
      <c r="A75" t="s">
        <v>70</v>
      </c>
      <c r="B75" t="s">
        <v>58</v>
      </c>
      <c r="C75" t="s">
        <v>18</v>
      </c>
      <c r="D75" t="s">
        <v>22</v>
      </c>
      <c r="E75" t="s">
        <v>17</v>
      </c>
      <c r="F75" t="s">
        <v>12</v>
      </c>
      <c r="G75">
        <v>32.078765869140625</v>
      </c>
      <c r="H75">
        <v>32.078765869140625</v>
      </c>
      <c r="I75" t="s">
        <v>1</v>
      </c>
      <c r="J75">
        <v>11.879456520080566</v>
      </c>
      <c r="K75">
        <v>11.879456520080566</v>
      </c>
      <c r="L75" t="s">
        <v>1</v>
      </c>
      <c r="M75" t="b">
        <v>1</v>
      </c>
      <c r="N75">
        <v>3.1809892225642386E-2</v>
      </c>
      <c r="O75" t="b">
        <v>1</v>
      </c>
      <c r="P75">
        <v>3</v>
      </c>
      <c r="Q75">
        <v>30</v>
      </c>
      <c r="R75" t="s">
        <v>1</v>
      </c>
      <c r="S75" t="s">
        <v>0</v>
      </c>
      <c r="T75" t="s">
        <v>0</v>
      </c>
      <c r="U75" t="s">
        <v>0</v>
      </c>
    </row>
    <row r="76" spans="1:21" x14ac:dyDescent="0.2">
      <c r="A76" s="1" t="s">
        <v>70</v>
      </c>
      <c r="B76" s="1" t="s">
        <v>58</v>
      </c>
      <c r="C76" t="s">
        <v>15</v>
      </c>
      <c r="D76" t="s">
        <v>22</v>
      </c>
      <c r="E76" t="s">
        <v>13</v>
      </c>
      <c r="F76" t="s">
        <v>12</v>
      </c>
      <c r="G76" s="1">
        <v>35.732582092285156</v>
      </c>
      <c r="H76" s="1">
        <v>35.732582092285156</v>
      </c>
      <c r="I76" s="1" t="s">
        <v>1</v>
      </c>
      <c r="J76" s="1">
        <v>0.50358378887176514</v>
      </c>
      <c r="K76" s="1">
        <v>0.50358378887176514</v>
      </c>
      <c r="L76" s="1" t="s">
        <v>1</v>
      </c>
      <c r="M76" s="1" t="b">
        <v>1</v>
      </c>
      <c r="N76" s="1">
        <v>1.2107613638704093E-2</v>
      </c>
      <c r="O76" s="1" t="b">
        <v>1</v>
      </c>
      <c r="P76" s="1">
        <v>3</v>
      </c>
      <c r="Q76" s="1">
        <v>34</v>
      </c>
      <c r="R76" s="1" t="s">
        <v>1</v>
      </c>
      <c r="S76" s="1" t="s">
        <v>0</v>
      </c>
      <c r="T76" s="1" t="s">
        <v>0</v>
      </c>
      <c r="U76" s="1" t="s">
        <v>0</v>
      </c>
    </row>
    <row r="77" spans="1:21" customFormat="1" ht="13" hidden="1" x14ac:dyDescent="0.15">
      <c r="A77" t="s">
        <v>69</v>
      </c>
      <c r="B77" t="s">
        <v>57</v>
      </c>
      <c r="C77" t="s">
        <v>18</v>
      </c>
      <c r="D77" t="s">
        <v>22</v>
      </c>
      <c r="E77" t="s">
        <v>17</v>
      </c>
      <c r="F77" t="s">
        <v>12</v>
      </c>
      <c r="G77">
        <v>32.594631195068359</v>
      </c>
      <c r="H77">
        <v>32.594631195068359</v>
      </c>
      <c r="I77" t="s">
        <v>1</v>
      </c>
      <c r="J77">
        <v>8.0115032196044922</v>
      </c>
      <c r="K77">
        <v>8.0115032196044922</v>
      </c>
      <c r="L77" t="s">
        <v>1</v>
      </c>
      <c r="M77" t="b">
        <v>1</v>
      </c>
      <c r="N77">
        <v>3.1809892225642386E-2</v>
      </c>
      <c r="O77" t="b">
        <v>1</v>
      </c>
      <c r="P77">
        <v>3</v>
      </c>
      <c r="Q77">
        <v>30</v>
      </c>
      <c r="R77" t="s">
        <v>1</v>
      </c>
      <c r="S77" t="s">
        <v>0</v>
      </c>
      <c r="T77" t="s">
        <v>0</v>
      </c>
      <c r="U77" t="s">
        <v>11</v>
      </c>
    </row>
    <row r="78" spans="1:21" x14ac:dyDescent="0.2">
      <c r="A78" s="1" t="s">
        <v>69</v>
      </c>
      <c r="B78" s="1" t="s">
        <v>57</v>
      </c>
      <c r="C78" t="s">
        <v>15</v>
      </c>
      <c r="D78" t="s">
        <v>22</v>
      </c>
      <c r="E78" t="s">
        <v>13</v>
      </c>
      <c r="F78" t="s">
        <v>12</v>
      </c>
      <c r="G78" s="1" t="s">
        <v>20</v>
      </c>
      <c r="H78" s="1" t="s">
        <v>1</v>
      </c>
      <c r="I78" s="1" t="s">
        <v>1</v>
      </c>
      <c r="J78" s="1" t="s">
        <v>1</v>
      </c>
      <c r="K78" s="1" t="s">
        <v>1</v>
      </c>
      <c r="L78" s="1" t="s">
        <v>1</v>
      </c>
      <c r="M78" s="1" t="b">
        <v>1</v>
      </c>
      <c r="N78" s="1">
        <v>1.2107613638704093E-2</v>
      </c>
      <c r="O78" s="1" t="b">
        <v>1</v>
      </c>
      <c r="P78" s="1">
        <v>3</v>
      </c>
      <c r="Q78" s="1">
        <v>39</v>
      </c>
      <c r="R78" s="1" t="s">
        <v>1</v>
      </c>
      <c r="S78" s="1" t="s">
        <v>0</v>
      </c>
      <c r="T78" s="1" t="s">
        <v>0</v>
      </c>
      <c r="U78" s="1" t="s">
        <v>11</v>
      </c>
    </row>
    <row r="79" spans="1:21" customFormat="1" ht="13" hidden="1" x14ac:dyDescent="0.15">
      <c r="A79" t="s">
        <v>68</v>
      </c>
      <c r="B79" t="s">
        <v>56</v>
      </c>
      <c r="C79" t="s">
        <v>18</v>
      </c>
      <c r="D79" t="s">
        <v>22</v>
      </c>
      <c r="E79" t="s">
        <v>17</v>
      </c>
      <c r="F79" t="s">
        <v>12</v>
      </c>
      <c r="G79">
        <v>32.559776306152344</v>
      </c>
      <c r="H79">
        <v>32.559776306152344</v>
      </c>
      <c r="I79" t="s">
        <v>1</v>
      </c>
      <c r="J79">
        <v>8.2276029586791992</v>
      </c>
      <c r="K79">
        <v>8.2276029586791992</v>
      </c>
      <c r="L79" t="s">
        <v>1</v>
      </c>
      <c r="M79" t="b">
        <v>1</v>
      </c>
      <c r="N79">
        <v>3.1809892225642386E-2</v>
      </c>
      <c r="O79" t="b">
        <v>1</v>
      </c>
      <c r="P79">
        <v>3</v>
      </c>
      <c r="Q79">
        <v>30</v>
      </c>
      <c r="R79" t="s">
        <v>1</v>
      </c>
      <c r="S79" t="s">
        <v>0</v>
      </c>
      <c r="T79" t="s">
        <v>0</v>
      </c>
      <c r="U79" t="s">
        <v>11</v>
      </c>
    </row>
    <row r="80" spans="1:21" x14ac:dyDescent="0.2">
      <c r="A80" s="1" t="s">
        <v>68</v>
      </c>
      <c r="B80" s="1" t="s">
        <v>56</v>
      </c>
      <c r="C80" t="s">
        <v>15</v>
      </c>
      <c r="D80" t="s">
        <v>22</v>
      </c>
      <c r="E80" t="s">
        <v>13</v>
      </c>
      <c r="F80" t="s">
        <v>12</v>
      </c>
      <c r="G80" s="1" t="s">
        <v>20</v>
      </c>
      <c r="H80" s="1" t="s">
        <v>1</v>
      </c>
      <c r="I80" s="1" t="s">
        <v>1</v>
      </c>
      <c r="J80" s="1" t="s">
        <v>1</v>
      </c>
      <c r="K80" s="1" t="s">
        <v>1</v>
      </c>
      <c r="L80" s="1" t="s">
        <v>1</v>
      </c>
      <c r="M80" s="1" t="b">
        <v>1</v>
      </c>
      <c r="N80" s="1">
        <v>1.2107613638704093E-2</v>
      </c>
      <c r="O80" s="1" t="b">
        <v>1</v>
      </c>
      <c r="P80" s="1">
        <v>3</v>
      </c>
      <c r="Q80" s="1">
        <v>39</v>
      </c>
      <c r="R80" s="1" t="s">
        <v>1</v>
      </c>
      <c r="S80" s="1" t="s">
        <v>0</v>
      </c>
      <c r="T80" s="1" t="s">
        <v>0</v>
      </c>
      <c r="U80" s="1" t="s">
        <v>11</v>
      </c>
    </row>
    <row r="81" spans="1:21" customFormat="1" ht="13" hidden="1" x14ac:dyDescent="0.15">
      <c r="A81" t="s">
        <v>67</v>
      </c>
      <c r="B81" t="s">
        <v>46</v>
      </c>
      <c r="C81" t="s">
        <v>18</v>
      </c>
      <c r="D81" t="s">
        <v>22</v>
      </c>
      <c r="E81" t="s">
        <v>17</v>
      </c>
      <c r="F81" t="s">
        <v>12</v>
      </c>
      <c r="G81">
        <v>31.684810638427734</v>
      </c>
      <c r="H81">
        <v>31.684810638427734</v>
      </c>
      <c r="I81" t="s">
        <v>1</v>
      </c>
      <c r="J81">
        <v>16.04902458190918</v>
      </c>
      <c r="K81">
        <v>16.04902458190918</v>
      </c>
      <c r="L81" t="s">
        <v>1</v>
      </c>
      <c r="M81" t="b">
        <v>1</v>
      </c>
      <c r="N81">
        <v>3.1809892225642386E-2</v>
      </c>
      <c r="O81" t="b">
        <v>1</v>
      </c>
      <c r="P81">
        <v>3</v>
      </c>
      <c r="Q81">
        <v>29</v>
      </c>
      <c r="R81" t="s">
        <v>1</v>
      </c>
      <c r="S81" t="s">
        <v>0</v>
      </c>
      <c r="T81" t="s">
        <v>0</v>
      </c>
      <c r="U81" t="s">
        <v>0</v>
      </c>
    </row>
    <row r="82" spans="1:21" x14ac:dyDescent="0.2">
      <c r="A82" s="1" t="s">
        <v>67</v>
      </c>
      <c r="B82" s="1" t="s">
        <v>46</v>
      </c>
      <c r="C82" t="s">
        <v>15</v>
      </c>
      <c r="D82" t="s">
        <v>22</v>
      </c>
      <c r="E82" t="s">
        <v>13</v>
      </c>
      <c r="F82" t="s">
        <v>12</v>
      </c>
      <c r="G82" s="1">
        <v>35.436943054199219</v>
      </c>
      <c r="H82" s="1">
        <v>35.436943054199219</v>
      </c>
      <c r="I82" s="1" t="s">
        <v>1</v>
      </c>
      <c r="J82" s="1">
        <v>0.59749245643615723</v>
      </c>
      <c r="K82" s="1">
        <v>0.59749245643615723</v>
      </c>
      <c r="L82" s="1" t="s">
        <v>1</v>
      </c>
      <c r="M82" s="1" t="b">
        <v>1</v>
      </c>
      <c r="N82" s="1">
        <v>1.2107613638704093E-2</v>
      </c>
      <c r="O82" s="1" t="b">
        <v>1</v>
      </c>
      <c r="P82" s="1">
        <v>3</v>
      </c>
      <c r="Q82" s="1">
        <v>33</v>
      </c>
      <c r="R82" s="1" t="s">
        <v>1</v>
      </c>
      <c r="S82" s="1" t="s">
        <v>0</v>
      </c>
      <c r="T82" s="1" t="s">
        <v>0</v>
      </c>
      <c r="U82" s="1" t="s">
        <v>0</v>
      </c>
    </row>
    <row r="83" spans="1:21" customFormat="1" ht="13" hidden="1" x14ac:dyDescent="0.15">
      <c r="A83" t="s">
        <v>66</v>
      </c>
      <c r="B83" t="s">
        <v>45</v>
      </c>
      <c r="C83" t="s">
        <v>18</v>
      </c>
      <c r="D83" t="s">
        <v>22</v>
      </c>
      <c r="E83" t="s">
        <v>17</v>
      </c>
      <c r="F83" t="s">
        <v>12</v>
      </c>
      <c r="G83">
        <v>31.863372802734375</v>
      </c>
      <c r="H83">
        <v>31.863372802734375</v>
      </c>
      <c r="I83" t="s">
        <v>1</v>
      </c>
      <c r="J83">
        <v>14.003286361694336</v>
      </c>
      <c r="K83">
        <v>14.003286361694336</v>
      </c>
      <c r="L83" t="s">
        <v>1</v>
      </c>
      <c r="M83" t="b">
        <v>1</v>
      </c>
      <c r="N83">
        <v>3.1809892225642386E-2</v>
      </c>
      <c r="O83" t="b">
        <v>1</v>
      </c>
      <c r="P83">
        <v>3</v>
      </c>
      <c r="Q83">
        <v>29</v>
      </c>
      <c r="R83" t="s">
        <v>1</v>
      </c>
      <c r="S83" t="s">
        <v>0</v>
      </c>
      <c r="T83" t="s">
        <v>0</v>
      </c>
      <c r="U83" t="s">
        <v>0</v>
      </c>
    </row>
    <row r="84" spans="1:21" x14ac:dyDescent="0.2">
      <c r="A84" s="1" t="s">
        <v>66</v>
      </c>
      <c r="B84" s="1" t="s">
        <v>45</v>
      </c>
      <c r="C84" t="s">
        <v>15</v>
      </c>
      <c r="D84" t="s">
        <v>22</v>
      </c>
      <c r="E84" t="s">
        <v>13</v>
      </c>
      <c r="F84" t="s">
        <v>12</v>
      </c>
      <c r="G84" s="1">
        <v>35.394416809082031</v>
      </c>
      <c r="H84" s="1">
        <v>35.394416809082031</v>
      </c>
      <c r="I84" s="1" t="s">
        <v>1</v>
      </c>
      <c r="J84" s="1">
        <v>0.61237072944641113</v>
      </c>
      <c r="K84" s="1">
        <v>0.61237072944641113</v>
      </c>
      <c r="L84" s="1" t="s">
        <v>1</v>
      </c>
      <c r="M84" s="1" t="b">
        <v>1</v>
      </c>
      <c r="N84" s="1">
        <v>1.2107613638704093E-2</v>
      </c>
      <c r="O84" s="1" t="b">
        <v>1</v>
      </c>
      <c r="P84" s="1">
        <v>3</v>
      </c>
      <c r="Q84" s="1">
        <v>33</v>
      </c>
      <c r="R84" s="1" t="s">
        <v>1</v>
      </c>
      <c r="S84" s="1" t="s">
        <v>0</v>
      </c>
      <c r="T84" s="1" t="s">
        <v>0</v>
      </c>
      <c r="U84" s="1" t="s">
        <v>0</v>
      </c>
    </row>
    <row r="85" spans="1:21" customFormat="1" ht="13" hidden="1" x14ac:dyDescent="0.15">
      <c r="A85" t="s">
        <v>65</v>
      </c>
      <c r="B85" t="s">
        <v>44</v>
      </c>
      <c r="C85" t="s">
        <v>18</v>
      </c>
      <c r="D85" t="s">
        <v>22</v>
      </c>
      <c r="E85" t="s">
        <v>17</v>
      </c>
      <c r="F85" t="s">
        <v>12</v>
      </c>
      <c r="G85">
        <v>32.881359100341797</v>
      </c>
      <c r="H85">
        <v>32.881359100341797</v>
      </c>
      <c r="I85" t="s">
        <v>1</v>
      </c>
      <c r="J85">
        <v>6.4361028671264648</v>
      </c>
      <c r="K85">
        <v>6.4361028671264648</v>
      </c>
      <c r="L85" t="s">
        <v>1</v>
      </c>
      <c r="M85" t="b">
        <v>1</v>
      </c>
      <c r="N85">
        <v>3.1809892225642386E-2</v>
      </c>
      <c r="O85" t="b">
        <v>1</v>
      </c>
      <c r="P85">
        <v>3</v>
      </c>
      <c r="Q85">
        <v>30</v>
      </c>
      <c r="R85" t="s">
        <v>1</v>
      </c>
      <c r="S85" t="s">
        <v>0</v>
      </c>
      <c r="T85" t="s">
        <v>11</v>
      </c>
      <c r="U85" t="s">
        <v>11</v>
      </c>
    </row>
    <row r="86" spans="1:21" x14ac:dyDescent="0.2">
      <c r="A86" s="1" t="s">
        <v>65</v>
      </c>
      <c r="B86" s="1" t="s">
        <v>44</v>
      </c>
      <c r="C86" t="s">
        <v>15</v>
      </c>
      <c r="D86" t="s">
        <v>22</v>
      </c>
      <c r="E86" t="s">
        <v>13</v>
      </c>
      <c r="F86" t="s">
        <v>12</v>
      </c>
      <c r="G86" s="1" t="s">
        <v>20</v>
      </c>
      <c r="H86" s="1" t="s">
        <v>1</v>
      </c>
      <c r="I86" s="1" t="s">
        <v>1</v>
      </c>
      <c r="J86" s="1" t="s">
        <v>1</v>
      </c>
      <c r="K86" s="1" t="s">
        <v>1</v>
      </c>
      <c r="L86" s="1" t="s">
        <v>1</v>
      </c>
      <c r="M86" s="1" t="b">
        <v>1</v>
      </c>
      <c r="N86" s="1">
        <v>1.2107613638704093E-2</v>
      </c>
      <c r="O86" s="1" t="b">
        <v>1</v>
      </c>
      <c r="P86" s="1">
        <v>3</v>
      </c>
      <c r="Q86" s="1">
        <v>39</v>
      </c>
      <c r="R86" s="1" t="s">
        <v>1</v>
      </c>
      <c r="S86" s="1" t="s">
        <v>0</v>
      </c>
      <c r="T86" s="1" t="s">
        <v>11</v>
      </c>
      <c r="U86" s="1" t="s">
        <v>11</v>
      </c>
    </row>
    <row r="87" spans="1:21" customFormat="1" ht="13" hidden="1" x14ac:dyDescent="0.15">
      <c r="A87" t="s">
        <v>64</v>
      </c>
      <c r="B87" t="s">
        <v>34</v>
      </c>
      <c r="C87" t="s">
        <v>18</v>
      </c>
      <c r="D87" t="s">
        <v>22</v>
      </c>
      <c r="E87" t="s">
        <v>17</v>
      </c>
      <c r="F87" t="s">
        <v>12</v>
      </c>
      <c r="G87">
        <v>31.491678237915039</v>
      </c>
      <c r="H87">
        <v>31.491678237915039</v>
      </c>
      <c r="I87" t="s">
        <v>1</v>
      </c>
      <c r="J87">
        <v>18.599422454833984</v>
      </c>
      <c r="K87">
        <v>18.599422454833984</v>
      </c>
      <c r="L87" t="s">
        <v>1</v>
      </c>
      <c r="M87" t="b">
        <v>1</v>
      </c>
      <c r="N87">
        <v>3.1809892225642386E-2</v>
      </c>
      <c r="O87" t="b">
        <v>1</v>
      </c>
      <c r="P87">
        <v>3</v>
      </c>
      <c r="Q87">
        <v>29</v>
      </c>
      <c r="R87" t="s">
        <v>1</v>
      </c>
      <c r="S87" t="s">
        <v>0</v>
      </c>
      <c r="T87" t="s">
        <v>0</v>
      </c>
      <c r="U87" t="s">
        <v>0</v>
      </c>
    </row>
    <row r="88" spans="1:21" x14ac:dyDescent="0.2">
      <c r="A88" s="1" t="s">
        <v>64</v>
      </c>
      <c r="B88" s="1" t="s">
        <v>34</v>
      </c>
      <c r="C88" t="s">
        <v>15</v>
      </c>
      <c r="D88" t="s">
        <v>22</v>
      </c>
      <c r="E88" t="s">
        <v>13</v>
      </c>
      <c r="F88" t="s">
        <v>12</v>
      </c>
      <c r="G88" s="1">
        <v>27.591386795043945</v>
      </c>
      <c r="H88" s="1">
        <v>27.591386795043945</v>
      </c>
      <c r="I88" s="1" t="s">
        <v>1</v>
      </c>
      <c r="J88" s="1">
        <v>55.851268768310547</v>
      </c>
      <c r="K88" s="1">
        <v>55.851268768310547</v>
      </c>
      <c r="L88" s="1" t="s">
        <v>1</v>
      </c>
      <c r="M88" s="1" t="b">
        <v>1</v>
      </c>
      <c r="N88" s="1">
        <v>1.2107613638704093E-2</v>
      </c>
      <c r="O88" s="1" t="b">
        <v>1</v>
      </c>
      <c r="P88" s="1">
        <v>3</v>
      </c>
      <c r="Q88" s="1">
        <v>26</v>
      </c>
      <c r="R88" s="1" t="s">
        <v>1</v>
      </c>
      <c r="S88" s="1" t="s">
        <v>0</v>
      </c>
      <c r="T88" s="1" t="s">
        <v>0</v>
      </c>
      <c r="U88" s="1" t="s">
        <v>0</v>
      </c>
    </row>
    <row r="89" spans="1:21" customFormat="1" ht="13" hidden="1" x14ac:dyDescent="0.15">
      <c r="A89" t="s">
        <v>63</v>
      </c>
      <c r="B89" t="s">
        <v>33</v>
      </c>
      <c r="C89" t="s">
        <v>18</v>
      </c>
      <c r="D89" t="s">
        <v>22</v>
      </c>
      <c r="E89" t="s">
        <v>17</v>
      </c>
      <c r="F89" t="s">
        <v>12</v>
      </c>
      <c r="G89">
        <v>31.917568206787109</v>
      </c>
      <c r="H89">
        <v>31.917568206787109</v>
      </c>
      <c r="I89" t="s">
        <v>1</v>
      </c>
      <c r="J89">
        <v>13.435582160949707</v>
      </c>
      <c r="K89">
        <v>13.435582160949707</v>
      </c>
      <c r="L89" t="s">
        <v>1</v>
      </c>
      <c r="M89" t="b">
        <v>1</v>
      </c>
      <c r="N89">
        <v>3.1809892225642386E-2</v>
      </c>
      <c r="O89" t="b">
        <v>1</v>
      </c>
      <c r="P89">
        <v>3</v>
      </c>
      <c r="Q89">
        <v>29</v>
      </c>
      <c r="R89" t="s">
        <v>1</v>
      </c>
      <c r="S89" t="s">
        <v>0</v>
      </c>
      <c r="T89" t="s">
        <v>0</v>
      </c>
      <c r="U89" t="s">
        <v>0</v>
      </c>
    </row>
    <row r="90" spans="1:21" x14ac:dyDescent="0.2">
      <c r="A90" s="1" t="s">
        <v>63</v>
      </c>
      <c r="B90" s="1" t="s">
        <v>33</v>
      </c>
      <c r="C90" t="s">
        <v>15</v>
      </c>
      <c r="D90" t="s">
        <v>22</v>
      </c>
      <c r="E90" t="s">
        <v>13</v>
      </c>
      <c r="F90" t="s">
        <v>12</v>
      </c>
      <c r="G90" s="1">
        <v>27.829446792602539</v>
      </c>
      <c r="H90" s="1">
        <v>27.829446792602539</v>
      </c>
      <c r="I90" s="1" t="s">
        <v>1</v>
      </c>
      <c r="J90" s="1">
        <v>48.667102813720703</v>
      </c>
      <c r="K90" s="1">
        <v>48.667102813720703</v>
      </c>
      <c r="L90" s="1" t="s">
        <v>1</v>
      </c>
      <c r="M90" s="1" t="b">
        <v>1</v>
      </c>
      <c r="N90" s="1">
        <v>1.2107613638704093E-2</v>
      </c>
      <c r="O90" s="1" t="b">
        <v>1</v>
      </c>
      <c r="P90" s="1">
        <v>3</v>
      </c>
      <c r="Q90" s="1">
        <v>26</v>
      </c>
      <c r="R90" s="1" t="s">
        <v>1</v>
      </c>
      <c r="S90" s="1" t="s">
        <v>0</v>
      </c>
      <c r="T90" s="1" t="s">
        <v>0</v>
      </c>
      <c r="U90" s="1" t="s">
        <v>0</v>
      </c>
    </row>
    <row r="91" spans="1:21" customFormat="1" ht="13" hidden="1" x14ac:dyDescent="0.15">
      <c r="A91" t="s">
        <v>62</v>
      </c>
      <c r="B91" t="s">
        <v>32</v>
      </c>
      <c r="C91" t="s">
        <v>18</v>
      </c>
      <c r="D91" t="s">
        <v>22</v>
      </c>
      <c r="E91" t="s">
        <v>17</v>
      </c>
      <c r="F91" t="s">
        <v>12</v>
      </c>
      <c r="G91">
        <v>31.822000503540039</v>
      </c>
      <c r="H91">
        <v>31.822000503540039</v>
      </c>
      <c r="I91" t="s">
        <v>1</v>
      </c>
      <c r="J91">
        <v>14.4527587890625</v>
      </c>
      <c r="K91">
        <v>14.4527587890625</v>
      </c>
      <c r="L91" t="s">
        <v>1</v>
      </c>
      <c r="M91" t="b">
        <v>1</v>
      </c>
      <c r="N91">
        <v>3.1809892225642386E-2</v>
      </c>
      <c r="O91" t="b">
        <v>1</v>
      </c>
      <c r="P91">
        <v>3</v>
      </c>
      <c r="Q91">
        <v>29</v>
      </c>
      <c r="R91" t="s">
        <v>1</v>
      </c>
      <c r="S91" t="s">
        <v>0</v>
      </c>
      <c r="T91" t="s">
        <v>0</v>
      </c>
      <c r="U91" t="s">
        <v>0</v>
      </c>
    </row>
    <row r="92" spans="1:21" x14ac:dyDescent="0.2">
      <c r="A92" s="1" t="s">
        <v>62</v>
      </c>
      <c r="B92" s="1" t="s">
        <v>32</v>
      </c>
      <c r="C92" t="s">
        <v>15</v>
      </c>
      <c r="D92" t="s">
        <v>22</v>
      </c>
      <c r="E92" t="s">
        <v>13</v>
      </c>
      <c r="F92" t="s">
        <v>12</v>
      </c>
      <c r="G92" s="1">
        <v>28.253236770629883</v>
      </c>
      <c r="H92" s="1">
        <v>28.253236770629883</v>
      </c>
      <c r="I92" s="1" t="s">
        <v>1</v>
      </c>
      <c r="J92" s="1">
        <v>38.087722778320312</v>
      </c>
      <c r="K92" s="1">
        <v>38.087722778320312</v>
      </c>
      <c r="L92" s="1" t="s">
        <v>1</v>
      </c>
      <c r="M92" s="1" t="b">
        <v>1</v>
      </c>
      <c r="N92" s="1">
        <v>1.2107613638704093E-2</v>
      </c>
      <c r="O92" s="1" t="b">
        <v>1</v>
      </c>
      <c r="P92" s="1">
        <v>3</v>
      </c>
      <c r="Q92" s="1">
        <v>27</v>
      </c>
      <c r="R92" s="1" t="s">
        <v>1</v>
      </c>
      <c r="S92" s="1" t="s">
        <v>0</v>
      </c>
      <c r="T92" s="1" t="s">
        <v>0</v>
      </c>
      <c r="U92" s="1" t="s">
        <v>0</v>
      </c>
    </row>
    <row r="93" spans="1:21" customFormat="1" ht="13" hidden="1" x14ac:dyDescent="0.15">
      <c r="A93" t="s">
        <v>61</v>
      </c>
      <c r="B93" t="s">
        <v>21</v>
      </c>
      <c r="C93" t="s">
        <v>18</v>
      </c>
      <c r="D93" t="s">
        <v>22</v>
      </c>
      <c r="E93" t="s">
        <v>17</v>
      </c>
      <c r="F93" t="s">
        <v>12</v>
      </c>
      <c r="G93">
        <v>32.841541290283203</v>
      </c>
      <c r="H93">
        <v>32.841541290283203</v>
      </c>
      <c r="I93" t="s">
        <v>1</v>
      </c>
      <c r="J93">
        <v>6.6348061561584473</v>
      </c>
      <c r="K93">
        <v>6.6348061561584473</v>
      </c>
      <c r="L93" t="s">
        <v>1</v>
      </c>
      <c r="M93" t="b">
        <v>1</v>
      </c>
      <c r="N93">
        <v>3.1809892225642386E-2</v>
      </c>
      <c r="O93" t="b">
        <v>1</v>
      </c>
      <c r="P93">
        <v>3</v>
      </c>
      <c r="Q93">
        <v>30</v>
      </c>
      <c r="R93" t="s">
        <v>1</v>
      </c>
      <c r="S93" t="s">
        <v>0</v>
      </c>
      <c r="T93" t="s">
        <v>0</v>
      </c>
      <c r="U93" t="s">
        <v>0</v>
      </c>
    </row>
    <row r="94" spans="1:21" x14ac:dyDescent="0.2">
      <c r="A94" s="1" t="s">
        <v>61</v>
      </c>
      <c r="B94" s="1" t="s">
        <v>21</v>
      </c>
      <c r="C94" t="s">
        <v>15</v>
      </c>
      <c r="D94" t="s">
        <v>22</v>
      </c>
      <c r="E94" t="s">
        <v>13</v>
      </c>
      <c r="F94" t="s">
        <v>12</v>
      </c>
      <c r="G94" s="1">
        <v>34.034656524658203</v>
      </c>
      <c r="H94" s="1">
        <v>34.034656524658203</v>
      </c>
      <c r="I94" s="1" t="s">
        <v>1</v>
      </c>
      <c r="J94" s="1">
        <v>1.3445233106613159</v>
      </c>
      <c r="K94" s="1">
        <v>1.3445233106613159</v>
      </c>
      <c r="L94" s="1" t="s">
        <v>1</v>
      </c>
      <c r="M94" s="1" t="b">
        <v>1</v>
      </c>
      <c r="N94" s="1">
        <v>1.2107613638704093E-2</v>
      </c>
      <c r="O94" s="1" t="b">
        <v>1</v>
      </c>
      <c r="P94" s="1">
        <v>3</v>
      </c>
      <c r="Q94" s="1">
        <v>32</v>
      </c>
      <c r="R94" s="1" t="s">
        <v>1</v>
      </c>
      <c r="S94" s="1" t="s">
        <v>0</v>
      </c>
      <c r="T94" s="1" t="s">
        <v>0</v>
      </c>
      <c r="U94" s="1" t="s">
        <v>0</v>
      </c>
    </row>
    <row r="95" spans="1:21" customFormat="1" ht="13" hidden="1" x14ac:dyDescent="0.15">
      <c r="A95" t="s">
        <v>60</v>
      </c>
      <c r="B95" t="s">
        <v>19</v>
      </c>
      <c r="C95" t="s">
        <v>18</v>
      </c>
      <c r="D95" t="s">
        <v>22</v>
      </c>
      <c r="E95" t="s">
        <v>17</v>
      </c>
      <c r="F95" t="s">
        <v>12</v>
      </c>
      <c r="G95">
        <v>31.963958740234375</v>
      </c>
      <c r="H95">
        <v>31.963958740234375</v>
      </c>
      <c r="I95" t="s">
        <v>1</v>
      </c>
      <c r="J95">
        <v>12.967953681945801</v>
      </c>
      <c r="K95">
        <v>12.967953681945801</v>
      </c>
      <c r="L95" t="s">
        <v>1</v>
      </c>
      <c r="M95" t="b">
        <v>1</v>
      </c>
      <c r="N95">
        <v>3.1809892225642386E-2</v>
      </c>
      <c r="O95" t="b">
        <v>1</v>
      </c>
      <c r="P95">
        <v>3</v>
      </c>
      <c r="Q95">
        <v>29</v>
      </c>
      <c r="R95" t="s">
        <v>1</v>
      </c>
      <c r="S95" t="s">
        <v>0</v>
      </c>
      <c r="T95" t="s">
        <v>0</v>
      </c>
      <c r="U95" t="s">
        <v>0</v>
      </c>
    </row>
    <row r="96" spans="1:21" x14ac:dyDescent="0.2">
      <c r="A96" s="1" t="s">
        <v>60</v>
      </c>
      <c r="B96" s="1" t="s">
        <v>19</v>
      </c>
      <c r="C96" t="s">
        <v>15</v>
      </c>
      <c r="D96" t="s">
        <v>22</v>
      </c>
      <c r="E96" t="s">
        <v>13</v>
      </c>
      <c r="F96" t="s">
        <v>12</v>
      </c>
      <c r="G96" s="1">
        <v>32.450668334960938</v>
      </c>
      <c r="H96" s="1">
        <v>32.450668334960938</v>
      </c>
      <c r="I96" s="1" t="s">
        <v>1</v>
      </c>
      <c r="J96" s="1">
        <v>3.360821008682251</v>
      </c>
      <c r="K96" s="1">
        <v>3.360821008682251</v>
      </c>
      <c r="L96" s="1" t="s">
        <v>1</v>
      </c>
      <c r="M96" s="1" t="b">
        <v>1</v>
      </c>
      <c r="N96" s="1">
        <v>1.2107613638704093E-2</v>
      </c>
      <c r="O96" s="1" t="b">
        <v>1</v>
      </c>
      <c r="P96" s="1">
        <v>3</v>
      </c>
      <c r="Q96" s="1">
        <v>31</v>
      </c>
      <c r="R96" s="1" t="s">
        <v>1</v>
      </c>
      <c r="S96" s="1" t="s">
        <v>0</v>
      </c>
      <c r="T96" s="1" t="s">
        <v>0</v>
      </c>
      <c r="U96" s="1" t="s">
        <v>0</v>
      </c>
    </row>
    <row r="97" spans="1:21" customFormat="1" ht="13" hidden="1" x14ac:dyDescent="0.15">
      <c r="A97" t="s">
        <v>59</v>
      </c>
      <c r="B97" t="s">
        <v>16</v>
      </c>
      <c r="C97" t="s">
        <v>18</v>
      </c>
      <c r="D97" t="s">
        <v>22</v>
      </c>
      <c r="E97" t="s">
        <v>17</v>
      </c>
      <c r="F97" t="s">
        <v>12</v>
      </c>
      <c r="G97">
        <v>32.538436889648438</v>
      </c>
      <c r="H97">
        <v>32.538436889648438</v>
      </c>
      <c r="I97" t="s">
        <v>1</v>
      </c>
      <c r="J97">
        <v>8.3627748489379883</v>
      </c>
      <c r="K97">
        <v>8.3627748489379883</v>
      </c>
      <c r="L97" t="s">
        <v>1</v>
      </c>
      <c r="M97" t="b">
        <v>1</v>
      </c>
      <c r="N97">
        <v>3.1809892225642386E-2</v>
      </c>
      <c r="O97" t="b">
        <v>1</v>
      </c>
      <c r="P97">
        <v>3</v>
      </c>
      <c r="Q97">
        <v>30</v>
      </c>
      <c r="R97" t="s">
        <v>1</v>
      </c>
      <c r="S97" t="s">
        <v>0</v>
      </c>
      <c r="T97" t="s">
        <v>0</v>
      </c>
      <c r="U97" t="s">
        <v>0</v>
      </c>
    </row>
    <row r="98" spans="1:21" x14ac:dyDescent="0.2">
      <c r="A98" s="1" t="s">
        <v>59</v>
      </c>
      <c r="B98" s="1" t="s">
        <v>16</v>
      </c>
      <c r="C98" t="s">
        <v>15</v>
      </c>
      <c r="D98" t="s">
        <v>22</v>
      </c>
      <c r="E98" t="s">
        <v>13</v>
      </c>
      <c r="F98" t="s">
        <v>12</v>
      </c>
      <c r="G98" s="1">
        <v>33.095096588134766</v>
      </c>
      <c r="H98" s="1">
        <v>33.095096588134766</v>
      </c>
      <c r="I98" s="1" t="s">
        <v>1</v>
      </c>
      <c r="J98" s="1">
        <v>2.315119743347168</v>
      </c>
      <c r="K98" s="1">
        <v>2.315119743347168</v>
      </c>
      <c r="L98" s="1" t="s">
        <v>1</v>
      </c>
      <c r="M98" s="1" t="b">
        <v>1</v>
      </c>
      <c r="N98" s="1">
        <v>1.2107613638704093E-2</v>
      </c>
      <c r="O98" s="1" t="b">
        <v>1</v>
      </c>
      <c r="P98" s="1">
        <v>3</v>
      </c>
      <c r="Q98" s="1">
        <v>32</v>
      </c>
      <c r="R98" s="1" t="s">
        <v>1</v>
      </c>
      <c r="S98" s="1" t="s">
        <v>0</v>
      </c>
      <c r="T98" s="1" t="s">
        <v>0</v>
      </c>
      <c r="U98" s="1" t="s">
        <v>0</v>
      </c>
    </row>
    <row r="99" spans="1:21" customFormat="1" ht="13" hidden="1" x14ac:dyDescent="0.15">
      <c r="A99" t="s">
        <v>58</v>
      </c>
      <c r="B99" t="s">
        <v>162</v>
      </c>
      <c r="C99" t="s">
        <v>18</v>
      </c>
      <c r="D99" t="s">
        <v>22</v>
      </c>
      <c r="E99" t="s">
        <v>17</v>
      </c>
      <c r="F99" t="s">
        <v>12</v>
      </c>
      <c r="G99">
        <v>29.496543884277344</v>
      </c>
      <c r="H99">
        <v>29.496543884277344</v>
      </c>
      <c r="I99" t="s">
        <v>1</v>
      </c>
      <c r="J99">
        <v>85.343360900878906</v>
      </c>
      <c r="K99">
        <v>85.343360900878906</v>
      </c>
      <c r="L99" t="s">
        <v>1</v>
      </c>
      <c r="M99" t="b">
        <v>1</v>
      </c>
      <c r="N99">
        <v>3.1809892225642386E-2</v>
      </c>
      <c r="O99" t="b">
        <v>1</v>
      </c>
      <c r="P99">
        <v>3</v>
      </c>
      <c r="Q99">
        <v>27</v>
      </c>
      <c r="R99" t="s">
        <v>1</v>
      </c>
      <c r="S99" t="s">
        <v>0</v>
      </c>
      <c r="T99" t="s">
        <v>0</v>
      </c>
      <c r="U99" t="s">
        <v>0</v>
      </c>
    </row>
    <row r="100" spans="1:21" x14ac:dyDescent="0.2">
      <c r="A100" s="1" t="s">
        <v>58</v>
      </c>
      <c r="B100" s="1" t="s">
        <v>162</v>
      </c>
      <c r="C100" t="s">
        <v>15</v>
      </c>
      <c r="D100" t="s">
        <v>22</v>
      </c>
      <c r="E100" t="s">
        <v>13</v>
      </c>
      <c r="F100" t="s">
        <v>12</v>
      </c>
      <c r="G100" s="1">
        <v>24.455286026000977</v>
      </c>
      <c r="H100" s="1">
        <v>24.455286026000977</v>
      </c>
      <c r="I100" s="1" t="s">
        <v>1</v>
      </c>
      <c r="J100" s="1">
        <v>342.59445190429688</v>
      </c>
      <c r="K100" s="1">
        <v>342.59445190429688</v>
      </c>
      <c r="L100" s="1" t="s">
        <v>1</v>
      </c>
      <c r="M100" s="1" t="b">
        <v>1</v>
      </c>
      <c r="N100" s="1">
        <v>1.2107613638704093E-2</v>
      </c>
      <c r="O100" s="1" t="b">
        <v>1</v>
      </c>
      <c r="P100" s="1">
        <v>3</v>
      </c>
      <c r="Q100" s="1">
        <v>22</v>
      </c>
      <c r="R100" s="1" t="s">
        <v>1</v>
      </c>
      <c r="S100" s="1" t="s">
        <v>0</v>
      </c>
      <c r="T100" s="1" t="s">
        <v>0</v>
      </c>
      <c r="U100" s="1" t="s">
        <v>0</v>
      </c>
    </row>
    <row r="101" spans="1:21" customFormat="1" ht="13" hidden="1" x14ac:dyDescent="0.15">
      <c r="A101" t="s">
        <v>57</v>
      </c>
      <c r="B101" t="s">
        <v>163</v>
      </c>
      <c r="C101" t="s">
        <v>18</v>
      </c>
      <c r="D101" t="s">
        <v>22</v>
      </c>
      <c r="E101" t="s">
        <v>17</v>
      </c>
      <c r="F101" t="s">
        <v>12</v>
      </c>
      <c r="G101">
        <v>29.59361457824707</v>
      </c>
      <c r="H101">
        <v>29.59361457824707</v>
      </c>
      <c r="I101" t="s">
        <v>1</v>
      </c>
      <c r="J101">
        <v>79.245941162109375</v>
      </c>
      <c r="K101">
        <v>79.245941162109375</v>
      </c>
      <c r="L101" t="s">
        <v>1</v>
      </c>
      <c r="M101" t="b">
        <v>1</v>
      </c>
      <c r="N101">
        <v>3.1809892225642386E-2</v>
      </c>
      <c r="O101" t="b">
        <v>1</v>
      </c>
      <c r="P101">
        <v>3</v>
      </c>
      <c r="Q101">
        <v>27</v>
      </c>
      <c r="R101" t="s">
        <v>1</v>
      </c>
      <c r="S101" t="s">
        <v>0</v>
      </c>
      <c r="T101" t="s">
        <v>0</v>
      </c>
      <c r="U101" t="s">
        <v>0</v>
      </c>
    </row>
    <row r="102" spans="1:21" x14ac:dyDescent="0.2">
      <c r="A102" s="1" t="s">
        <v>57</v>
      </c>
      <c r="B102" s="1" t="s">
        <v>163</v>
      </c>
      <c r="C102" t="s">
        <v>15</v>
      </c>
      <c r="D102" t="s">
        <v>22</v>
      </c>
      <c r="E102" t="s">
        <v>13</v>
      </c>
      <c r="F102" t="s">
        <v>12</v>
      </c>
      <c r="G102" s="1">
        <v>23.925735473632812</v>
      </c>
      <c r="H102" s="1">
        <v>23.925735473632812</v>
      </c>
      <c r="I102" s="1" t="s">
        <v>1</v>
      </c>
      <c r="J102" s="1">
        <v>465.36795043945312</v>
      </c>
      <c r="K102" s="1">
        <v>465.36795043945312</v>
      </c>
      <c r="L102" s="1" t="s">
        <v>1</v>
      </c>
      <c r="M102" s="1" t="b">
        <v>1</v>
      </c>
      <c r="N102" s="1">
        <v>1.2107613638704093E-2</v>
      </c>
      <c r="O102" s="1" t="b">
        <v>1</v>
      </c>
      <c r="P102" s="1">
        <v>3</v>
      </c>
      <c r="Q102" s="1">
        <v>22</v>
      </c>
      <c r="R102" s="1" t="s">
        <v>1</v>
      </c>
      <c r="S102" s="1" t="s">
        <v>0</v>
      </c>
      <c r="T102" s="1" t="s">
        <v>0</v>
      </c>
      <c r="U102" s="1" t="s">
        <v>0</v>
      </c>
    </row>
    <row r="103" spans="1:21" customFormat="1" ht="13" hidden="1" x14ac:dyDescent="0.15">
      <c r="A103" t="s">
        <v>56</v>
      </c>
      <c r="B103" t="s">
        <v>164</v>
      </c>
      <c r="C103" t="s">
        <v>18</v>
      </c>
      <c r="D103" t="s">
        <v>22</v>
      </c>
      <c r="E103" t="s">
        <v>17</v>
      </c>
      <c r="F103" t="s">
        <v>12</v>
      </c>
      <c r="G103">
        <v>29.466541290283203</v>
      </c>
      <c r="H103">
        <v>29.466541290283203</v>
      </c>
      <c r="I103" t="s">
        <v>1</v>
      </c>
      <c r="J103">
        <v>87.321235656738281</v>
      </c>
      <c r="K103">
        <v>87.321235656738281</v>
      </c>
      <c r="L103" t="s">
        <v>1</v>
      </c>
      <c r="M103" t="b">
        <v>1</v>
      </c>
      <c r="N103">
        <v>3.1809892225642386E-2</v>
      </c>
      <c r="O103" t="b">
        <v>1</v>
      </c>
      <c r="P103">
        <v>3</v>
      </c>
      <c r="Q103">
        <v>27</v>
      </c>
      <c r="R103" t="s">
        <v>1</v>
      </c>
      <c r="S103" t="s">
        <v>0</v>
      </c>
      <c r="T103" t="s">
        <v>0</v>
      </c>
      <c r="U103" t="s">
        <v>0</v>
      </c>
    </row>
    <row r="104" spans="1:21" x14ac:dyDescent="0.2">
      <c r="A104" s="1" t="s">
        <v>56</v>
      </c>
      <c r="B104" s="1" t="s">
        <v>164</v>
      </c>
      <c r="C104" t="s">
        <v>15</v>
      </c>
      <c r="D104" t="s">
        <v>22</v>
      </c>
      <c r="E104" t="s">
        <v>13</v>
      </c>
      <c r="F104" t="s">
        <v>12</v>
      </c>
      <c r="G104" s="1">
        <v>24.325717926025391</v>
      </c>
      <c r="H104" s="1">
        <v>24.325717926025391</v>
      </c>
      <c r="I104" s="1" t="s">
        <v>1</v>
      </c>
      <c r="J104" s="1">
        <v>369.25479125976562</v>
      </c>
      <c r="K104" s="1">
        <v>369.25479125976562</v>
      </c>
      <c r="L104" s="1" t="s">
        <v>1</v>
      </c>
      <c r="M104" s="1" t="b">
        <v>1</v>
      </c>
      <c r="N104" s="1">
        <v>1.2107613638704093E-2</v>
      </c>
      <c r="O104" s="1" t="b">
        <v>1</v>
      </c>
      <c r="P104" s="1">
        <v>3</v>
      </c>
      <c r="Q104" s="1">
        <v>23</v>
      </c>
      <c r="R104" s="1" t="s">
        <v>1</v>
      </c>
      <c r="S104" s="1" t="s">
        <v>0</v>
      </c>
      <c r="T104" s="1" t="s">
        <v>0</v>
      </c>
      <c r="U104" s="1" t="s">
        <v>0</v>
      </c>
    </row>
    <row r="105" spans="1:21" customFormat="1" ht="13" hidden="1" x14ac:dyDescent="0.15">
      <c r="A105" t="s">
        <v>55</v>
      </c>
      <c r="B105" t="s">
        <v>165</v>
      </c>
      <c r="C105" t="s">
        <v>18</v>
      </c>
      <c r="D105" t="s">
        <v>22</v>
      </c>
      <c r="E105" t="s">
        <v>17</v>
      </c>
      <c r="F105" t="s">
        <v>12</v>
      </c>
      <c r="G105">
        <v>26.998500823974609</v>
      </c>
      <c r="H105">
        <v>26.998500823974609</v>
      </c>
      <c r="I105" t="s">
        <v>1</v>
      </c>
      <c r="J105">
        <v>574.944091796875</v>
      </c>
      <c r="K105">
        <v>574.944091796875</v>
      </c>
      <c r="L105" t="s">
        <v>1</v>
      </c>
      <c r="M105" t="b">
        <v>1</v>
      </c>
      <c r="N105">
        <v>3.1809892225642386E-2</v>
      </c>
      <c r="O105" t="b">
        <v>1</v>
      </c>
      <c r="P105">
        <v>3</v>
      </c>
      <c r="Q105">
        <v>24</v>
      </c>
      <c r="R105" t="s">
        <v>1</v>
      </c>
      <c r="S105" t="s">
        <v>0</v>
      </c>
      <c r="T105" t="s">
        <v>0</v>
      </c>
      <c r="U105" t="s">
        <v>0</v>
      </c>
    </row>
    <row r="106" spans="1:21" x14ac:dyDescent="0.2">
      <c r="A106" s="1" t="s">
        <v>55</v>
      </c>
      <c r="B106" s="1" t="s">
        <v>165</v>
      </c>
      <c r="C106" t="s">
        <v>15</v>
      </c>
      <c r="D106" t="s">
        <v>22</v>
      </c>
      <c r="E106" t="s">
        <v>13</v>
      </c>
      <c r="F106" t="s">
        <v>12</v>
      </c>
      <c r="G106" s="1">
        <v>21.205144882202148</v>
      </c>
      <c r="H106" s="1">
        <v>21.205144882202148</v>
      </c>
      <c r="I106" s="1" t="s">
        <v>1</v>
      </c>
      <c r="J106" s="1">
        <v>2244.7763671875</v>
      </c>
      <c r="K106" s="1">
        <v>2244.7763671875</v>
      </c>
      <c r="L106" s="1" t="s">
        <v>1</v>
      </c>
      <c r="M106" s="1" t="b">
        <v>1</v>
      </c>
      <c r="N106" s="1">
        <v>1.2107613638704093E-2</v>
      </c>
      <c r="O106" s="1" t="b">
        <v>1</v>
      </c>
      <c r="P106" s="1">
        <v>3</v>
      </c>
      <c r="Q106" s="1">
        <v>19</v>
      </c>
      <c r="R106" s="1" t="s">
        <v>1</v>
      </c>
      <c r="S106" s="1" t="s">
        <v>0</v>
      </c>
      <c r="T106" s="1" t="s">
        <v>0</v>
      </c>
      <c r="U106" s="1" t="s">
        <v>0</v>
      </c>
    </row>
    <row r="107" spans="1:21" customFormat="1" ht="13" hidden="1" x14ac:dyDescent="0.15">
      <c r="A107" t="s">
        <v>54</v>
      </c>
      <c r="B107" t="s">
        <v>166</v>
      </c>
      <c r="C107" t="s">
        <v>18</v>
      </c>
      <c r="D107" t="s">
        <v>22</v>
      </c>
      <c r="E107" t="s">
        <v>17</v>
      </c>
      <c r="F107" t="s">
        <v>12</v>
      </c>
      <c r="G107">
        <v>27.212682723999023</v>
      </c>
      <c r="H107">
        <v>27.212682723999023</v>
      </c>
      <c r="I107" t="s">
        <v>1</v>
      </c>
      <c r="J107">
        <v>488.1956787109375</v>
      </c>
      <c r="K107">
        <v>488.1956787109375</v>
      </c>
      <c r="L107" t="s">
        <v>1</v>
      </c>
      <c r="M107" t="b">
        <v>1</v>
      </c>
      <c r="N107">
        <v>3.1809892225642386E-2</v>
      </c>
      <c r="O107" t="b">
        <v>1</v>
      </c>
      <c r="P107">
        <v>3</v>
      </c>
      <c r="Q107">
        <v>24</v>
      </c>
      <c r="R107" t="s">
        <v>1</v>
      </c>
      <c r="S107" t="s">
        <v>0</v>
      </c>
      <c r="T107" t="s">
        <v>0</v>
      </c>
      <c r="U107" t="s">
        <v>0</v>
      </c>
    </row>
    <row r="108" spans="1:21" x14ac:dyDescent="0.2">
      <c r="A108" s="1" t="s">
        <v>54</v>
      </c>
      <c r="B108" s="1" t="s">
        <v>166</v>
      </c>
      <c r="C108" t="s">
        <v>15</v>
      </c>
      <c r="D108" t="s">
        <v>22</v>
      </c>
      <c r="E108" t="s">
        <v>13</v>
      </c>
      <c r="F108" t="s">
        <v>12</v>
      </c>
      <c r="G108" s="1">
        <v>21.765005111694336</v>
      </c>
      <c r="H108" s="1">
        <v>21.765005111694336</v>
      </c>
      <c r="I108" s="1" t="s">
        <v>1</v>
      </c>
      <c r="J108" s="1">
        <v>1623.8411865234375</v>
      </c>
      <c r="K108" s="1">
        <v>1623.8411865234375</v>
      </c>
      <c r="L108" s="1" t="s">
        <v>1</v>
      </c>
      <c r="M108" s="1" t="b">
        <v>1</v>
      </c>
      <c r="N108" s="1">
        <v>1.2107613638704093E-2</v>
      </c>
      <c r="O108" s="1" t="b">
        <v>1</v>
      </c>
      <c r="P108" s="1">
        <v>3</v>
      </c>
      <c r="Q108" s="1">
        <v>20</v>
      </c>
      <c r="R108" s="1" t="s">
        <v>1</v>
      </c>
      <c r="S108" s="1" t="s">
        <v>0</v>
      </c>
      <c r="T108" s="1" t="s">
        <v>0</v>
      </c>
      <c r="U108" s="1" t="s">
        <v>0</v>
      </c>
    </row>
    <row r="109" spans="1:21" customFormat="1" ht="13" hidden="1" x14ac:dyDescent="0.15">
      <c r="A109" t="s">
        <v>53</v>
      </c>
      <c r="B109" t="s">
        <v>167</v>
      </c>
      <c r="C109" t="s">
        <v>18</v>
      </c>
      <c r="D109" t="s">
        <v>22</v>
      </c>
      <c r="E109" t="s">
        <v>17</v>
      </c>
      <c r="F109" t="s">
        <v>12</v>
      </c>
      <c r="G109">
        <v>26.906063079833984</v>
      </c>
      <c r="H109">
        <v>26.906063079833984</v>
      </c>
      <c r="I109" t="s">
        <v>1</v>
      </c>
      <c r="J109">
        <v>616.99530029296875</v>
      </c>
      <c r="K109">
        <v>616.99530029296875</v>
      </c>
      <c r="L109" t="s">
        <v>1</v>
      </c>
      <c r="M109" t="b">
        <v>1</v>
      </c>
      <c r="N109">
        <v>3.1809892225642386E-2</v>
      </c>
      <c r="O109" t="b">
        <v>1</v>
      </c>
      <c r="P109">
        <v>3</v>
      </c>
      <c r="Q109">
        <v>24</v>
      </c>
      <c r="R109" t="s">
        <v>1</v>
      </c>
      <c r="S109" t="s">
        <v>0</v>
      </c>
      <c r="T109" t="s">
        <v>0</v>
      </c>
      <c r="U109" t="s">
        <v>0</v>
      </c>
    </row>
    <row r="110" spans="1:21" x14ac:dyDescent="0.2">
      <c r="A110" s="1" t="s">
        <v>53</v>
      </c>
      <c r="B110" s="1" t="s">
        <v>167</v>
      </c>
      <c r="C110" t="s">
        <v>15</v>
      </c>
      <c r="D110" t="s">
        <v>22</v>
      </c>
      <c r="E110" t="s">
        <v>13</v>
      </c>
      <c r="F110" t="s">
        <v>12</v>
      </c>
      <c r="G110" s="1">
        <v>21.327302932739258</v>
      </c>
      <c r="H110" s="1">
        <v>21.327302932739258</v>
      </c>
      <c r="I110" s="1" t="s">
        <v>1</v>
      </c>
      <c r="J110" s="1">
        <v>2091.64794921875</v>
      </c>
      <c r="K110" s="1">
        <v>2091.64794921875</v>
      </c>
      <c r="L110" s="1" t="s">
        <v>1</v>
      </c>
      <c r="M110" s="1" t="b">
        <v>1</v>
      </c>
      <c r="N110" s="1">
        <v>1.2107613638704093E-2</v>
      </c>
      <c r="O110" s="1" t="b">
        <v>1</v>
      </c>
      <c r="P110" s="1">
        <v>3</v>
      </c>
      <c r="Q110" s="1">
        <v>19</v>
      </c>
      <c r="R110" s="1" t="s">
        <v>1</v>
      </c>
      <c r="S110" s="1" t="s">
        <v>0</v>
      </c>
      <c r="T110" s="1" t="s">
        <v>0</v>
      </c>
      <c r="U110" s="1" t="s">
        <v>0</v>
      </c>
    </row>
    <row r="111" spans="1:21" customFormat="1" ht="13" hidden="1" x14ac:dyDescent="0.15">
      <c r="A111" t="s">
        <v>52</v>
      </c>
      <c r="B111" t="s">
        <v>168</v>
      </c>
      <c r="C111" t="s">
        <v>18</v>
      </c>
      <c r="D111" t="s">
        <v>22</v>
      </c>
      <c r="E111" t="s">
        <v>17</v>
      </c>
      <c r="F111" t="s">
        <v>12</v>
      </c>
      <c r="G111">
        <v>30.946804046630859</v>
      </c>
      <c r="H111">
        <v>30.946804046630859</v>
      </c>
      <c r="I111" t="s">
        <v>1</v>
      </c>
      <c r="J111">
        <v>28.196981430053711</v>
      </c>
      <c r="K111">
        <v>28.196981430053711</v>
      </c>
      <c r="L111" t="s">
        <v>1</v>
      </c>
      <c r="M111" t="b">
        <v>1</v>
      </c>
      <c r="N111">
        <v>3.1809892225642386E-2</v>
      </c>
      <c r="O111" t="b">
        <v>1</v>
      </c>
      <c r="P111">
        <v>3</v>
      </c>
      <c r="Q111">
        <v>28</v>
      </c>
      <c r="R111" t="s">
        <v>1</v>
      </c>
      <c r="S111" t="s">
        <v>0</v>
      </c>
      <c r="T111" t="s">
        <v>0</v>
      </c>
      <c r="U111" t="s">
        <v>0</v>
      </c>
    </row>
    <row r="112" spans="1:21" x14ac:dyDescent="0.2">
      <c r="A112" s="1" t="s">
        <v>52</v>
      </c>
      <c r="B112" s="1" t="s">
        <v>168</v>
      </c>
      <c r="C112" t="s">
        <v>15</v>
      </c>
      <c r="D112" t="s">
        <v>22</v>
      </c>
      <c r="E112" t="s">
        <v>13</v>
      </c>
      <c r="F112" t="s">
        <v>12</v>
      </c>
      <c r="G112" s="1">
        <v>33.631320953369141</v>
      </c>
      <c r="H112" s="1">
        <v>33.631320953369141</v>
      </c>
      <c r="I112" s="1" t="s">
        <v>1</v>
      </c>
      <c r="J112" s="1">
        <v>1.6977782249450684</v>
      </c>
      <c r="K112" s="1">
        <v>1.6977782249450684</v>
      </c>
      <c r="L112" s="1" t="s">
        <v>1</v>
      </c>
      <c r="M112" s="1" t="b">
        <v>1</v>
      </c>
      <c r="N112" s="1">
        <v>1.2107613638704093E-2</v>
      </c>
      <c r="O112" s="1" t="b">
        <v>1</v>
      </c>
      <c r="P112" s="1">
        <v>3</v>
      </c>
      <c r="Q112" s="1">
        <v>32</v>
      </c>
      <c r="R112" s="1" t="s">
        <v>1</v>
      </c>
      <c r="S112" s="1" t="s">
        <v>0</v>
      </c>
      <c r="T112" s="1" t="s">
        <v>0</v>
      </c>
      <c r="U112" s="1" t="s">
        <v>0</v>
      </c>
    </row>
    <row r="113" spans="1:21" customFormat="1" ht="13" hidden="1" x14ac:dyDescent="0.15">
      <c r="A113" t="s">
        <v>51</v>
      </c>
      <c r="B113" t="s">
        <v>169</v>
      </c>
      <c r="C113" t="s">
        <v>18</v>
      </c>
      <c r="D113" t="s">
        <v>22</v>
      </c>
      <c r="E113" t="s">
        <v>17</v>
      </c>
      <c r="F113" t="s">
        <v>12</v>
      </c>
      <c r="G113">
        <v>31.494684219360352</v>
      </c>
      <c r="H113">
        <v>31.494684219360352</v>
      </c>
      <c r="I113" t="s">
        <v>1</v>
      </c>
      <c r="J113">
        <v>18.556777954101562</v>
      </c>
      <c r="K113">
        <v>18.556777954101562</v>
      </c>
      <c r="L113" t="s">
        <v>1</v>
      </c>
      <c r="M113" t="b">
        <v>1</v>
      </c>
      <c r="N113">
        <v>3.1809892225642386E-2</v>
      </c>
      <c r="O113" t="b">
        <v>1</v>
      </c>
      <c r="P113">
        <v>3</v>
      </c>
      <c r="Q113">
        <v>29</v>
      </c>
      <c r="R113" t="s">
        <v>1</v>
      </c>
      <c r="S113" t="s">
        <v>0</v>
      </c>
      <c r="T113" t="s">
        <v>0</v>
      </c>
      <c r="U113" t="s">
        <v>0</v>
      </c>
    </row>
    <row r="114" spans="1:21" x14ac:dyDescent="0.2">
      <c r="A114" s="1" t="s">
        <v>51</v>
      </c>
      <c r="B114" s="1" t="s">
        <v>169</v>
      </c>
      <c r="C114" t="s">
        <v>15</v>
      </c>
      <c r="D114" t="s">
        <v>22</v>
      </c>
      <c r="E114" t="s">
        <v>13</v>
      </c>
      <c r="F114" t="s">
        <v>12</v>
      </c>
      <c r="G114" s="1">
        <v>33.599155426025391</v>
      </c>
      <c r="H114" s="1">
        <v>33.599155426025391</v>
      </c>
      <c r="I114" s="1" t="s">
        <v>1</v>
      </c>
      <c r="J114" s="1">
        <v>1.7296590805053711</v>
      </c>
      <c r="K114" s="1">
        <v>1.7296590805053711</v>
      </c>
      <c r="L114" s="1" t="s">
        <v>1</v>
      </c>
      <c r="M114" s="1" t="b">
        <v>1</v>
      </c>
      <c r="N114" s="1">
        <v>1.2107613638704093E-2</v>
      </c>
      <c r="O114" s="1" t="b">
        <v>1</v>
      </c>
      <c r="P114" s="1">
        <v>3</v>
      </c>
      <c r="Q114" s="1">
        <v>32</v>
      </c>
      <c r="R114" s="1" t="s">
        <v>1</v>
      </c>
      <c r="S114" s="1" t="s">
        <v>0</v>
      </c>
      <c r="T114" s="1" t="s">
        <v>0</v>
      </c>
      <c r="U114" s="1" t="s">
        <v>0</v>
      </c>
    </row>
    <row r="115" spans="1:21" customFormat="1" ht="13" hidden="1" x14ac:dyDescent="0.15">
      <c r="A115" t="s">
        <v>50</v>
      </c>
      <c r="B115" t="s">
        <v>170</v>
      </c>
      <c r="C115" t="s">
        <v>18</v>
      </c>
      <c r="D115" t="s">
        <v>22</v>
      </c>
      <c r="E115" t="s">
        <v>17</v>
      </c>
      <c r="F115" t="s">
        <v>12</v>
      </c>
      <c r="G115">
        <v>31.629642486572266</v>
      </c>
      <c r="H115">
        <v>31.629642486572266</v>
      </c>
      <c r="I115" t="s">
        <v>1</v>
      </c>
      <c r="J115">
        <v>16.739587783813477</v>
      </c>
      <c r="K115">
        <v>16.739587783813477</v>
      </c>
      <c r="L115" t="s">
        <v>1</v>
      </c>
      <c r="M115" t="b">
        <v>1</v>
      </c>
      <c r="N115">
        <v>3.1809892225642386E-2</v>
      </c>
      <c r="O115" t="b">
        <v>1</v>
      </c>
      <c r="P115">
        <v>3</v>
      </c>
      <c r="Q115">
        <v>29</v>
      </c>
      <c r="R115" t="s">
        <v>1</v>
      </c>
      <c r="S115" t="s">
        <v>0</v>
      </c>
      <c r="T115" t="s">
        <v>0</v>
      </c>
      <c r="U115" t="s">
        <v>0</v>
      </c>
    </row>
    <row r="116" spans="1:21" x14ac:dyDescent="0.2">
      <c r="A116" s="1" t="s">
        <v>50</v>
      </c>
      <c r="B116" s="1" t="s">
        <v>170</v>
      </c>
      <c r="C116" t="s">
        <v>15</v>
      </c>
      <c r="D116" t="s">
        <v>22</v>
      </c>
      <c r="E116" t="s">
        <v>13</v>
      </c>
      <c r="F116" t="s">
        <v>12</v>
      </c>
      <c r="G116" s="1">
        <v>33.025177001953125</v>
      </c>
      <c r="H116" s="1">
        <v>33.025177001953125</v>
      </c>
      <c r="I116" s="1" t="s">
        <v>1</v>
      </c>
      <c r="J116" s="1">
        <v>2.4106621742248535</v>
      </c>
      <c r="K116" s="1">
        <v>2.4106621742248535</v>
      </c>
      <c r="L116" s="1" t="s">
        <v>1</v>
      </c>
      <c r="M116" s="1" t="b">
        <v>1</v>
      </c>
      <c r="N116" s="1">
        <v>1.2107613638704093E-2</v>
      </c>
      <c r="O116" s="1" t="b">
        <v>1</v>
      </c>
      <c r="P116" s="1">
        <v>3</v>
      </c>
      <c r="Q116" s="1">
        <v>32</v>
      </c>
      <c r="R116" s="1" t="s">
        <v>1</v>
      </c>
      <c r="S116" s="1" t="s">
        <v>0</v>
      </c>
      <c r="T116" s="1" t="s">
        <v>0</v>
      </c>
      <c r="U116" s="1" t="s">
        <v>0</v>
      </c>
    </row>
    <row r="117" spans="1:21" customFormat="1" ht="13" hidden="1" x14ac:dyDescent="0.15">
      <c r="A117" t="s">
        <v>49</v>
      </c>
      <c r="B117" t="s">
        <v>171</v>
      </c>
      <c r="C117" t="s">
        <v>18</v>
      </c>
      <c r="D117" t="s">
        <v>22</v>
      </c>
      <c r="E117" t="s">
        <v>17</v>
      </c>
      <c r="F117" t="s">
        <v>12</v>
      </c>
      <c r="G117">
        <v>30.955514907836914</v>
      </c>
      <c r="H117">
        <v>30.955514907836914</v>
      </c>
      <c r="I117" t="s">
        <v>1</v>
      </c>
      <c r="J117">
        <v>28.010040283203125</v>
      </c>
      <c r="K117">
        <v>28.010040283203125</v>
      </c>
      <c r="L117" t="s">
        <v>1</v>
      </c>
      <c r="M117" t="b">
        <v>1</v>
      </c>
      <c r="N117">
        <v>3.1809892225642386E-2</v>
      </c>
      <c r="O117" t="b">
        <v>1</v>
      </c>
      <c r="P117">
        <v>3</v>
      </c>
      <c r="Q117">
        <v>29</v>
      </c>
      <c r="R117" t="s">
        <v>1</v>
      </c>
      <c r="S117" t="s">
        <v>0</v>
      </c>
      <c r="T117" t="s">
        <v>0</v>
      </c>
      <c r="U117" t="s">
        <v>0</v>
      </c>
    </row>
    <row r="118" spans="1:21" x14ac:dyDescent="0.2">
      <c r="A118" s="1" t="s">
        <v>49</v>
      </c>
      <c r="B118" s="1" t="s">
        <v>171</v>
      </c>
      <c r="C118" t="s">
        <v>15</v>
      </c>
      <c r="D118" t="s">
        <v>22</v>
      </c>
      <c r="E118" t="s">
        <v>13</v>
      </c>
      <c r="F118" t="s">
        <v>12</v>
      </c>
      <c r="G118" s="1">
        <v>31.314348220825195</v>
      </c>
      <c r="H118" s="1">
        <v>31.314348220825195</v>
      </c>
      <c r="I118" s="1" t="s">
        <v>1</v>
      </c>
      <c r="J118" s="1">
        <v>6.4844636917114258</v>
      </c>
      <c r="K118" s="1">
        <v>6.4844636917114258</v>
      </c>
      <c r="L118" s="1" t="s">
        <v>1</v>
      </c>
      <c r="M118" s="1" t="b">
        <v>1</v>
      </c>
      <c r="N118" s="1">
        <v>1.2107613638704093E-2</v>
      </c>
      <c r="O118" s="1" t="b">
        <v>1</v>
      </c>
      <c r="P118" s="1">
        <v>3</v>
      </c>
      <c r="Q118" s="1">
        <v>30</v>
      </c>
      <c r="R118" s="1" t="s">
        <v>1</v>
      </c>
      <c r="S118" s="1" t="s">
        <v>0</v>
      </c>
      <c r="T118" s="1" t="s">
        <v>0</v>
      </c>
      <c r="U118" s="1" t="s">
        <v>0</v>
      </c>
    </row>
    <row r="119" spans="1:21" customFormat="1" ht="13" hidden="1" x14ac:dyDescent="0.15">
      <c r="A119" t="s">
        <v>48</v>
      </c>
      <c r="B119" t="s">
        <v>172</v>
      </c>
      <c r="C119" t="s">
        <v>18</v>
      </c>
      <c r="D119" t="s">
        <v>22</v>
      </c>
      <c r="E119" t="s">
        <v>17</v>
      </c>
      <c r="F119" t="s">
        <v>12</v>
      </c>
      <c r="G119">
        <v>30.846820831298828</v>
      </c>
      <c r="H119">
        <v>30.846820831298828</v>
      </c>
      <c r="I119" t="s">
        <v>1</v>
      </c>
      <c r="J119">
        <v>30.434154510498047</v>
      </c>
      <c r="K119">
        <v>30.434154510498047</v>
      </c>
      <c r="L119" t="s">
        <v>1</v>
      </c>
      <c r="M119" t="b">
        <v>1</v>
      </c>
      <c r="N119">
        <v>3.1809892225642386E-2</v>
      </c>
      <c r="O119" t="b">
        <v>1</v>
      </c>
      <c r="P119">
        <v>3</v>
      </c>
      <c r="Q119">
        <v>28</v>
      </c>
      <c r="R119" t="s">
        <v>1</v>
      </c>
      <c r="S119" t="s">
        <v>0</v>
      </c>
      <c r="T119" t="s">
        <v>0</v>
      </c>
      <c r="U119" t="s">
        <v>0</v>
      </c>
    </row>
    <row r="120" spans="1:21" x14ac:dyDescent="0.2">
      <c r="A120" s="1" t="s">
        <v>48</v>
      </c>
      <c r="B120" s="1" t="s">
        <v>172</v>
      </c>
      <c r="C120" t="s">
        <v>15</v>
      </c>
      <c r="D120" t="s">
        <v>22</v>
      </c>
      <c r="E120" t="s">
        <v>13</v>
      </c>
      <c r="F120" t="s">
        <v>12</v>
      </c>
      <c r="G120" s="1">
        <v>30.872928619384766</v>
      </c>
      <c r="H120" s="1">
        <v>30.872928619384766</v>
      </c>
      <c r="I120" s="1" t="s">
        <v>1</v>
      </c>
      <c r="J120" s="1">
        <v>8.3705282211303711</v>
      </c>
      <c r="K120" s="1">
        <v>8.3705282211303711</v>
      </c>
      <c r="L120" s="1" t="s">
        <v>1</v>
      </c>
      <c r="M120" s="1" t="b">
        <v>1</v>
      </c>
      <c r="N120" s="1">
        <v>1.2107613638704093E-2</v>
      </c>
      <c r="O120" s="1" t="b">
        <v>1</v>
      </c>
      <c r="P120" s="1">
        <v>3</v>
      </c>
      <c r="Q120" s="1">
        <v>30</v>
      </c>
      <c r="R120" s="1" t="s">
        <v>1</v>
      </c>
      <c r="S120" s="1" t="s">
        <v>0</v>
      </c>
      <c r="T120" s="1" t="s">
        <v>0</v>
      </c>
      <c r="U120" s="1" t="s">
        <v>0</v>
      </c>
    </row>
    <row r="121" spans="1:21" customFormat="1" ht="13" hidden="1" x14ac:dyDescent="0.15">
      <c r="A121" t="s">
        <v>47</v>
      </c>
      <c r="B121" t="s">
        <v>173</v>
      </c>
      <c r="C121" t="s">
        <v>18</v>
      </c>
      <c r="D121" t="s">
        <v>22</v>
      </c>
      <c r="E121" t="s">
        <v>17</v>
      </c>
      <c r="F121" t="s">
        <v>12</v>
      </c>
      <c r="G121">
        <v>30.973964691162109</v>
      </c>
      <c r="H121">
        <v>30.973964691162109</v>
      </c>
      <c r="I121" t="s">
        <v>1</v>
      </c>
      <c r="J121">
        <v>27.61817741394043</v>
      </c>
      <c r="K121">
        <v>27.61817741394043</v>
      </c>
      <c r="L121" t="s">
        <v>1</v>
      </c>
      <c r="M121" t="b">
        <v>1</v>
      </c>
      <c r="N121">
        <v>3.1809892225642386E-2</v>
      </c>
      <c r="O121" t="b">
        <v>1</v>
      </c>
      <c r="P121">
        <v>3</v>
      </c>
      <c r="Q121">
        <v>28</v>
      </c>
      <c r="R121" t="s">
        <v>1</v>
      </c>
      <c r="S121" t="s">
        <v>0</v>
      </c>
      <c r="T121" t="s">
        <v>0</v>
      </c>
      <c r="U121" t="s">
        <v>0</v>
      </c>
    </row>
    <row r="122" spans="1:21" x14ac:dyDescent="0.2">
      <c r="A122" s="1" t="s">
        <v>47</v>
      </c>
      <c r="B122" s="1" t="s">
        <v>173</v>
      </c>
      <c r="C122" t="s">
        <v>15</v>
      </c>
      <c r="D122" t="s">
        <v>22</v>
      </c>
      <c r="E122" t="s">
        <v>13</v>
      </c>
      <c r="F122" t="s">
        <v>12</v>
      </c>
      <c r="G122" s="1">
        <v>30.683734893798828</v>
      </c>
      <c r="H122" s="1">
        <v>30.683734893798828</v>
      </c>
      <c r="I122" s="1" t="s">
        <v>1</v>
      </c>
      <c r="J122" s="1">
        <v>9.3384723663330078</v>
      </c>
      <c r="K122" s="1">
        <v>9.3384723663330078</v>
      </c>
      <c r="L122" s="1" t="s">
        <v>1</v>
      </c>
      <c r="M122" s="1" t="b">
        <v>1</v>
      </c>
      <c r="N122" s="1">
        <v>1.2107613638704093E-2</v>
      </c>
      <c r="O122" s="1" t="b">
        <v>1</v>
      </c>
      <c r="P122" s="1">
        <v>3</v>
      </c>
      <c r="Q122" s="1">
        <v>29</v>
      </c>
      <c r="R122" s="1" t="s">
        <v>1</v>
      </c>
      <c r="S122" s="1" t="s">
        <v>0</v>
      </c>
      <c r="T122" s="1" t="s">
        <v>0</v>
      </c>
      <c r="U122" s="1" t="s">
        <v>0</v>
      </c>
    </row>
    <row r="123" spans="1:21" customFormat="1" ht="13" hidden="1" x14ac:dyDescent="0.15">
      <c r="A123" t="s">
        <v>46</v>
      </c>
      <c r="B123" t="s">
        <v>174</v>
      </c>
      <c r="C123" t="s">
        <v>18</v>
      </c>
      <c r="D123" t="s">
        <v>22</v>
      </c>
      <c r="E123" t="s">
        <v>17</v>
      </c>
      <c r="F123" t="s">
        <v>12</v>
      </c>
      <c r="G123">
        <v>31.310552597045898</v>
      </c>
      <c r="H123">
        <v>31.310552597045898</v>
      </c>
      <c r="I123" t="s">
        <v>1</v>
      </c>
      <c r="J123">
        <v>21.358381271362305</v>
      </c>
      <c r="K123">
        <v>21.358381271362305</v>
      </c>
      <c r="L123" t="s">
        <v>1</v>
      </c>
      <c r="M123" t="b">
        <v>1</v>
      </c>
      <c r="N123">
        <v>3.1809892225642386E-2</v>
      </c>
      <c r="O123" t="b">
        <v>1</v>
      </c>
      <c r="P123">
        <v>3</v>
      </c>
      <c r="Q123">
        <v>29</v>
      </c>
      <c r="R123" t="s">
        <v>1</v>
      </c>
      <c r="S123" t="s">
        <v>0</v>
      </c>
      <c r="T123" t="s">
        <v>0</v>
      </c>
      <c r="U123" t="s">
        <v>0</v>
      </c>
    </row>
    <row r="124" spans="1:21" x14ac:dyDescent="0.2">
      <c r="A124" s="1" t="s">
        <v>46</v>
      </c>
      <c r="B124" s="1" t="s">
        <v>174</v>
      </c>
      <c r="C124" t="s">
        <v>15</v>
      </c>
      <c r="D124" t="s">
        <v>22</v>
      </c>
      <c r="E124" t="s">
        <v>13</v>
      </c>
      <c r="F124" t="s">
        <v>12</v>
      </c>
      <c r="G124" s="1">
        <v>31.764005661010742</v>
      </c>
      <c r="H124" s="1">
        <v>31.764005661010742</v>
      </c>
      <c r="I124" s="1" t="s">
        <v>1</v>
      </c>
      <c r="J124" s="1">
        <v>4.9994935989379883</v>
      </c>
      <c r="K124" s="1">
        <v>4.9994935989379883</v>
      </c>
      <c r="L124" s="1" t="s">
        <v>1</v>
      </c>
      <c r="M124" s="1" t="b">
        <v>1</v>
      </c>
      <c r="N124" s="1">
        <v>1.2107613638704093E-2</v>
      </c>
      <c r="O124" s="1" t="b">
        <v>1</v>
      </c>
      <c r="P124" s="1">
        <v>3</v>
      </c>
      <c r="Q124" s="1">
        <v>30</v>
      </c>
      <c r="R124" s="1" t="s">
        <v>1</v>
      </c>
      <c r="S124" s="1" t="s">
        <v>0</v>
      </c>
      <c r="T124" s="1" t="s">
        <v>0</v>
      </c>
      <c r="U124" s="1" t="s">
        <v>0</v>
      </c>
    </row>
    <row r="125" spans="1:21" customFormat="1" ht="13" hidden="1" x14ac:dyDescent="0.15">
      <c r="A125" t="s">
        <v>45</v>
      </c>
      <c r="B125" t="s">
        <v>175</v>
      </c>
      <c r="C125" t="s">
        <v>18</v>
      </c>
      <c r="D125" t="s">
        <v>22</v>
      </c>
      <c r="E125" t="s">
        <v>17</v>
      </c>
      <c r="F125" t="s">
        <v>12</v>
      </c>
      <c r="G125">
        <v>31.365913391113281</v>
      </c>
      <c r="H125">
        <v>31.365913391113281</v>
      </c>
      <c r="I125" t="s">
        <v>1</v>
      </c>
      <c r="J125">
        <v>20.474267959594727</v>
      </c>
      <c r="K125">
        <v>20.474267959594727</v>
      </c>
      <c r="L125" t="s">
        <v>1</v>
      </c>
      <c r="M125" t="b">
        <v>1</v>
      </c>
      <c r="N125">
        <v>3.1809892225642386E-2</v>
      </c>
      <c r="O125" t="b">
        <v>1</v>
      </c>
      <c r="P125">
        <v>3</v>
      </c>
      <c r="Q125">
        <v>28</v>
      </c>
      <c r="R125" t="s">
        <v>1</v>
      </c>
      <c r="S125" t="s">
        <v>0</v>
      </c>
      <c r="T125" t="s">
        <v>0</v>
      </c>
      <c r="U125" t="s">
        <v>0</v>
      </c>
    </row>
    <row r="126" spans="1:21" x14ac:dyDescent="0.2">
      <c r="A126" s="1" t="s">
        <v>45</v>
      </c>
      <c r="B126" s="1" t="s">
        <v>175</v>
      </c>
      <c r="C126" t="s">
        <v>15</v>
      </c>
      <c r="D126" t="s">
        <v>22</v>
      </c>
      <c r="E126" t="s">
        <v>13</v>
      </c>
      <c r="F126" t="s">
        <v>12</v>
      </c>
      <c r="G126" s="1">
        <v>31.500200271606445</v>
      </c>
      <c r="H126" s="1">
        <v>31.500200271606445</v>
      </c>
      <c r="I126" s="1" t="s">
        <v>1</v>
      </c>
      <c r="J126" s="1">
        <v>5.8235855102539062</v>
      </c>
      <c r="K126" s="1">
        <v>5.8235855102539062</v>
      </c>
      <c r="L126" s="1" t="s">
        <v>1</v>
      </c>
      <c r="M126" s="1" t="b">
        <v>1</v>
      </c>
      <c r="N126" s="1">
        <v>1.2107613638704093E-2</v>
      </c>
      <c r="O126" s="1" t="b">
        <v>1</v>
      </c>
      <c r="P126" s="1">
        <v>3</v>
      </c>
      <c r="Q126" s="1">
        <v>30</v>
      </c>
      <c r="R126" s="1" t="s">
        <v>1</v>
      </c>
      <c r="S126" s="1" t="s">
        <v>0</v>
      </c>
      <c r="T126" s="1" t="s">
        <v>0</v>
      </c>
      <c r="U126" s="1" t="s">
        <v>0</v>
      </c>
    </row>
    <row r="127" spans="1:21" customFormat="1" ht="13" hidden="1" x14ac:dyDescent="0.15">
      <c r="A127" t="s">
        <v>44</v>
      </c>
      <c r="B127" t="s">
        <v>176</v>
      </c>
      <c r="C127" t="s">
        <v>18</v>
      </c>
      <c r="D127" t="s">
        <v>22</v>
      </c>
      <c r="E127" t="s">
        <v>17</v>
      </c>
      <c r="F127" t="s">
        <v>12</v>
      </c>
      <c r="G127">
        <v>31.565311431884766</v>
      </c>
      <c r="H127">
        <v>31.565311431884766</v>
      </c>
      <c r="I127" t="s">
        <v>1</v>
      </c>
      <c r="J127">
        <v>17.58245849609375</v>
      </c>
      <c r="K127">
        <v>17.58245849609375</v>
      </c>
      <c r="L127" t="s">
        <v>1</v>
      </c>
      <c r="M127" t="b">
        <v>1</v>
      </c>
      <c r="N127">
        <v>3.1809892225642386E-2</v>
      </c>
      <c r="O127" t="b">
        <v>1</v>
      </c>
      <c r="P127">
        <v>3</v>
      </c>
      <c r="Q127">
        <v>29</v>
      </c>
      <c r="R127" t="s">
        <v>1</v>
      </c>
      <c r="S127" t="s">
        <v>0</v>
      </c>
      <c r="T127" t="s">
        <v>0</v>
      </c>
      <c r="U127" t="s">
        <v>0</v>
      </c>
    </row>
    <row r="128" spans="1:21" x14ac:dyDescent="0.2">
      <c r="A128" s="1" t="s">
        <v>44</v>
      </c>
      <c r="B128" s="1" t="s">
        <v>176</v>
      </c>
      <c r="C128" t="s">
        <v>15</v>
      </c>
      <c r="D128" t="s">
        <v>22</v>
      </c>
      <c r="E128" t="s">
        <v>13</v>
      </c>
      <c r="F128" t="s">
        <v>12</v>
      </c>
      <c r="G128" s="1">
        <v>32.819442749023438</v>
      </c>
      <c r="H128" s="1">
        <v>32.819442749023438</v>
      </c>
      <c r="I128" s="1" t="s">
        <v>1</v>
      </c>
      <c r="J128" s="1">
        <v>2.7152767181396484</v>
      </c>
      <c r="K128" s="1">
        <v>2.7152767181396484</v>
      </c>
      <c r="L128" s="1" t="s">
        <v>1</v>
      </c>
      <c r="M128" s="1" t="b">
        <v>1</v>
      </c>
      <c r="N128" s="1">
        <v>1.2107613638704093E-2</v>
      </c>
      <c r="O128" s="1" t="b">
        <v>1</v>
      </c>
      <c r="P128" s="1">
        <v>3</v>
      </c>
      <c r="Q128" s="1">
        <v>31</v>
      </c>
      <c r="R128" s="1" t="s">
        <v>1</v>
      </c>
      <c r="S128" s="1" t="s">
        <v>0</v>
      </c>
      <c r="T128" s="1" t="s">
        <v>0</v>
      </c>
      <c r="U128" s="1" t="s">
        <v>0</v>
      </c>
    </row>
    <row r="129" spans="1:21" customFormat="1" ht="13" hidden="1" x14ac:dyDescent="0.15">
      <c r="A129" t="s">
        <v>43</v>
      </c>
      <c r="B129" t="s">
        <v>177</v>
      </c>
      <c r="C129" t="s">
        <v>18</v>
      </c>
      <c r="D129" t="s">
        <v>22</v>
      </c>
      <c r="E129" t="s">
        <v>17</v>
      </c>
      <c r="F129" t="s">
        <v>12</v>
      </c>
      <c r="G129">
        <v>31.115123748779297</v>
      </c>
      <c r="H129">
        <v>31.115123748779297</v>
      </c>
      <c r="I129" t="s">
        <v>1</v>
      </c>
      <c r="J129">
        <v>24.795949935913086</v>
      </c>
      <c r="K129">
        <v>24.795949935913086</v>
      </c>
      <c r="L129" t="s">
        <v>1</v>
      </c>
      <c r="M129" t="b">
        <v>1</v>
      </c>
      <c r="N129">
        <v>3.1809892225642386E-2</v>
      </c>
      <c r="O129" t="b">
        <v>1</v>
      </c>
      <c r="P129">
        <v>3</v>
      </c>
      <c r="Q129">
        <v>29</v>
      </c>
      <c r="R129" t="s">
        <v>1</v>
      </c>
      <c r="S129" t="s">
        <v>0</v>
      </c>
      <c r="T129" t="s">
        <v>0</v>
      </c>
      <c r="U129" t="s">
        <v>0</v>
      </c>
    </row>
    <row r="130" spans="1:21" x14ac:dyDescent="0.2">
      <c r="A130" s="1" t="s">
        <v>43</v>
      </c>
      <c r="B130" s="1" t="s">
        <v>177</v>
      </c>
      <c r="C130" t="s">
        <v>15</v>
      </c>
      <c r="D130" t="s">
        <v>22</v>
      </c>
      <c r="E130" t="s">
        <v>13</v>
      </c>
      <c r="F130" t="s">
        <v>12</v>
      </c>
      <c r="G130" s="1">
        <v>32.089282989501953</v>
      </c>
      <c r="H130" s="1">
        <v>32.089282989501953</v>
      </c>
      <c r="I130" s="1" t="s">
        <v>1</v>
      </c>
      <c r="J130" s="1">
        <v>4.1421003341674805</v>
      </c>
      <c r="K130" s="1">
        <v>4.1421003341674805</v>
      </c>
      <c r="L130" s="1" t="s">
        <v>1</v>
      </c>
      <c r="M130" s="1" t="b">
        <v>1</v>
      </c>
      <c r="N130" s="1">
        <v>1.2107613638704093E-2</v>
      </c>
      <c r="O130" s="1" t="b">
        <v>1</v>
      </c>
      <c r="P130" s="1">
        <v>3</v>
      </c>
      <c r="Q130" s="1">
        <v>30</v>
      </c>
      <c r="R130" s="1" t="s">
        <v>1</v>
      </c>
      <c r="S130" s="1" t="s">
        <v>0</v>
      </c>
      <c r="T130" s="1" t="s">
        <v>0</v>
      </c>
      <c r="U130" s="1" t="s">
        <v>0</v>
      </c>
    </row>
    <row r="131" spans="1:21" customFormat="1" ht="13" hidden="1" x14ac:dyDescent="0.15">
      <c r="A131" t="s">
        <v>42</v>
      </c>
      <c r="B131" t="s">
        <v>178</v>
      </c>
      <c r="C131" t="s">
        <v>18</v>
      </c>
      <c r="D131" t="s">
        <v>22</v>
      </c>
      <c r="E131" t="s">
        <v>17</v>
      </c>
      <c r="F131" t="s">
        <v>12</v>
      </c>
      <c r="G131">
        <v>31.39164924621582</v>
      </c>
      <c r="H131">
        <v>31.39164924621582</v>
      </c>
      <c r="I131" t="s">
        <v>1</v>
      </c>
      <c r="J131">
        <v>20.07581901550293</v>
      </c>
      <c r="K131">
        <v>20.07581901550293</v>
      </c>
      <c r="L131" t="s">
        <v>1</v>
      </c>
      <c r="M131" t="b">
        <v>1</v>
      </c>
      <c r="N131">
        <v>3.1809892225642386E-2</v>
      </c>
      <c r="O131" t="b">
        <v>1</v>
      </c>
      <c r="P131">
        <v>3</v>
      </c>
      <c r="Q131">
        <v>29</v>
      </c>
      <c r="R131" t="s">
        <v>1</v>
      </c>
      <c r="S131" t="s">
        <v>0</v>
      </c>
      <c r="T131" t="s">
        <v>0</v>
      </c>
      <c r="U131" t="s">
        <v>0</v>
      </c>
    </row>
    <row r="132" spans="1:21" x14ac:dyDescent="0.2">
      <c r="A132" s="1" t="s">
        <v>42</v>
      </c>
      <c r="B132" s="1" t="s">
        <v>178</v>
      </c>
      <c r="C132" t="s">
        <v>15</v>
      </c>
      <c r="D132" t="s">
        <v>22</v>
      </c>
      <c r="E132" t="s">
        <v>13</v>
      </c>
      <c r="F132" t="s">
        <v>12</v>
      </c>
      <c r="G132" s="1">
        <v>31.576961517333984</v>
      </c>
      <c r="H132" s="1">
        <v>31.576961517333984</v>
      </c>
      <c r="I132" s="1" t="s">
        <v>1</v>
      </c>
      <c r="J132" s="1">
        <v>5.5706906318664551</v>
      </c>
      <c r="K132" s="1">
        <v>5.5706906318664551</v>
      </c>
      <c r="L132" s="1" t="s">
        <v>1</v>
      </c>
      <c r="M132" s="1" t="b">
        <v>1</v>
      </c>
      <c r="N132" s="1">
        <v>1.2107613638704093E-2</v>
      </c>
      <c r="O132" s="1" t="b">
        <v>1</v>
      </c>
      <c r="P132" s="1">
        <v>3</v>
      </c>
      <c r="Q132" s="1">
        <v>30</v>
      </c>
      <c r="R132" s="1" t="s">
        <v>1</v>
      </c>
      <c r="S132" s="1" t="s">
        <v>0</v>
      </c>
      <c r="T132" s="1" t="s">
        <v>0</v>
      </c>
      <c r="U132" s="1" t="s">
        <v>0</v>
      </c>
    </row>
    <row r="133" spans="1:21" customFormat="1" ht="13" hidden="1" x14ac:dyDescent="0.15">
      <c r="A133" t="s">
        <v>41</v>
      </c>
      <c r="B133" t="s">
        <v>179</v>
      </c>
      <c r="C133" t="s">
        <v>18</v>
      </c>
      <c r="D133" t="s">
        <v>22</v>
      </c>
      <c r="E133" t="s">
        <v>17</v>
      </c>
      <c r="F133" t="s">
        <v>12</v>
      </c>
      <c r="G133">
        <v>31.296384811401367</v>
      </c>
      <c r="H133">
        <v>31.296384811401367</v>
      </c>
      <c r="I133" t="s">
        <v>1</v>
      </c>
      <c r="J133">
        <v>21.59071159362793</v>
      </c>
      <c r="K133">
        <v>21.59071159362793</v>
      </c>
      <c r="L133" t="s">
        <v>1</v>
      </c>
      <c r="M133" t="b">
        <v>1</v>
      </c>
      <c r="N133">
        <v>3.1809892225642386E-2</v>
      </c>
      <c r="O133" t="b">
        <v>1</v>
      </c>
      <c r="P133">
        <v>3</v>
      </c>
      <c r="Q133">
        <v>28</v>
      </c>
      <c r="R133" t="s">
        <v>1</v>
      </c>
      <c r="S133" t="s">
        <v>0</v>
      </c>
      <c r="T133" t="s">
        <v>0</v>
      </c>
      <c r="U133" t="s">
        <v>0</v>
      </c>
    </row>
    <row r="134" spans="1:21" x14ac:dyDescent="0.2">
      <c r="A134" s="1" t="s">
        <v>41</v>
      </c>
      <c r="B134" s="1" t="s">
        <v>179</v>
      </c>
      <c r="C134" t="s">
        <v>15</v>
      </c>
      <c r="D134" t="s">
        <v>22</v>
      </c>
      <c r="E134" t="s">
        <v>13</v>
      </c>
      <c r="F134" t="s">
        <v>12</v>
      </c>
      <c r="G134" s="1">
        <v>32.097625732421875</v>
      </c>
      <c r="H134" s="1">
        <v>32.097625732421875</v>
      </c>
      <c r="I134" s="1" t="s">
        <v>1</v>
      </c>
      <c r="J134" s="1">
        <v>4.122161865234375</v>
      </c>
      <c r="K134" s="1">
        <v>4.122161865234375</v>
      </c>
      <c r="L134" s="1" t="s">
        <v>1</v>
      </c>
      <c r="M134" s="1" t="b">
        <v>1</v>
      </c>
      <c r="N134" s="1">
        <v>1.2107613638704093E-2</v>
      </c>
      <c r="O134" s="1" t="b">
        <v>1</v>
      </c>
      <c r="P134" s="1">
        <v>3</v>
      </c>
      <c r="Q134" s="1">
        <v>31</v>
      </c>
      <c r="R134" s="1" t="s">
        <v>1</v>
      </c>
      <c r="S134" s="1" t="s">
        <v>0</v>
      </c>
      <c r="T134" s="1" t="s">
        <v>0</v>
      </c>
      <c r="U134" s="1" t="s">
        <v>0</v>
      </c>
    </row>
    <row r="135" spans="1:21" customFormat="1" ht="13" hidden="1" x14ac:dyDescent="0.15">
      <c r="A135" t="s">
        <v>40</v>
      </c>
      <c r="B135" t="s">
        <v>180</v>
      </c>
      <c r="C135" t="s">
        <v>18</v>
      </c>
      <c r="D135" t="s">
        <v>22</v>
      </c>
      <c r="E135" t="s">
        <v>17</v>
      </c>
      <c r="F135" t="s">
        <v>12</v>
      </c>
      <c r="G135">
        <v>31.097579956054688</v>
      </c>
      <c r="H135">
        <v>31.097579956054688</v>
      </c>
      <c r="I135" t="s">
        <v>1</v>
      </c>
      <c r="J135">
        <v>25.130376815795898</v>
      </c>
      <c r="K135">
        <v>25.130376815795898</v>
      </c>
      <c r="L135" t="s">
        <v>1</v>
      </c>
      <c r="M135" t="b">
        <v>1</v>
      </c>
      <c r="N135">
        <v>3.1809892225642386E-2</v>
      </c>
      <c r="O135" t="b">
        <v>1</v>
      </c>
      <c r="P135">
        <v>3</v>
      </c>
      <c r="Q135">
        <v>29</v>
      </c>
      <c r="R135" t="s">
        <v>1</v>
      </c>
      <c r="S135" t="s">
        <v>0</v>
      </c>
      <c r="T135" t="s">
        <v>0</v>
      </c>
      <c r="U135" t="s">
        <v>0</v>
      </c>
    </row>
    <row r="136" spans="1:21" x14ac:dyDescent="0.2">
      <c r="A136" s="1" t="s">
        <v>40</v>
      </c>
      <c r="B136" s="1" t="s">
        <v>180</v>
      </c>
      <c r="C136" t="s">
        <v>15</v>
      </c>
      <c r="D136" t="s">
        <v>22</v>
      </c>
      <c r="E136" t="s">
        <v>13</v>
      </c>
      <c r="F136" t="s">
        <v>12</v>
      </c>
      <c r="G136" s="1">
        <v>30.407510757446289</v>
      </c>
      <c r="H136" s="1">
        <v>30.407510757446289</v>
      </c>
      <c r="I136" s="1" t="s">
        <v>1</v>
      </c>
      <c r="J136" s="1">
        <v>10.956193923950195</v>
      </c>
      <c r="K136" s="1">
        <v>10.956193923950195</v>
      </c>
      <c r="L136" s="1" t="s">
        <v>1</v>
      </c>
      <c r="M136" s="1" t="b">
        <v>1</v>
      </c>
      <c r="N136" s="1">
        <v>1.2107613638704093E-2</v>
      </c>
      <c r="O136" s="1" t="b">
        <v>1</v>
      </c>
      <c r="P136" s="1">
        <v>3</v>
      </c>
      <c r="Q136" s="1">
        <v>29</v>
      </c>
      <c r="R136" s="1" t="s">
        <v>1</v>
      </c>
      <c r="S136" s="1" t="s">
        <v>0</v>
      </c>
      <c r="T136" s="1" t="s">
        <v>0</v>
      </c>
      <c r="U136" s="1" t="s">
        <v>0</v>
      </c>
    </row>
    <row r="137" spans="1:21" customFormat="1" ht="13" hidden="1" x14ac:dyDescent="0.15">
      <c r="A137" t="s">
        <v>39</v>
      </c>
      <c r="B137" t="s">
        <v>181</v>
      </c>
      <c r="C137" t="s">
        <v>18</v>
      </c>
      <c r="D137" t="s">
        <v>22</v>
      </c>
      <c r="E137" t="s">
        <v>17</v>
      </c>
      <c r="F137" t="s">
        <v>12</v>
      </c>
      <c r="G137">
        <v>31.436407089233398</v>
      </c>
      <c r="H137">
        <v>31.436407089233398</v>
      </c>
      <c r="I137" t="s">
        <v>1</v>
      </c>
      <c r="J137">
        <v>19.401248931884766</v>
      </c>
      <c r="K137">
        <v>19.401248931884766</v>
      </c>
      <c r="L137" t="s">
        <v>1</v>
      </c>
      <c r="M137" t="b">
        <v>1</v>
      </c>
      <c r="N137">
        <v>3.1809892225642386E-2</v>
      </c>
      <c r="O137" t="b">
        <v>1</v>
      </c>
      <c r="P137">
        <v>3</v>
      </c>
      <c r="Q137">
        <v>29</v>
      </c>
      <c r="R137" t="s">
        <v>1</v>
      </c>
      <c r="S137" t="s">
        <v>0</v>
      </c>
      <c r="T137" t="s">
        <v>0</v>
      </c>
      <c r="U137" t="s">
        <v>0</v>
      </c>
    </row>
    <row r="138" spans="1:21" x14ac:dyDescent="0.2">
      <c r="A138" s="1" t="s">
        <v>39</v>
      </c>
      <c r="B138" s="1" t="s">
        <v>181</v>
      </c>
      <c r="C138" t="s">
        <v>15</v>
      </c>
      <c r="D138" t="s">
        <v>22</v>
      </c>
      <c r="E138" t="s">
        <v>13</v>
      </c>
      <c r="F138" t="s">
        <v>12</v>
      </c>
      <c r="G138" s="1">
        <v>30.678821563720703</v>
      </c>
      <c r="H138" s="1">
        <v>30.678821563720703</v>
      </c>
      <c r="I138" s="1" t="s">
        <v>1</v>
      </c>
      <c r="J138" s="1">
        <v>9.3650474548339844</v>
      </c>
      <c r="K138" s="1">
        <v>9.3650474548339844</v>
      </c>
      <c r="L138" s="1" t="s">
        <v>1</v>
      </c>
      <c r="M138" s="1" t="b">
        <v>1</v>
      </c>
      <c r="N138" s="1">
        <v>1.2107613638704093E-2</v>
      </c>
      <c r="O138" s="1" t="b">
        <v>1</v>
      </c>
      <c r="P138" s="1">
        <v>3</v>
      </c>
      <c r="Q138" s="1">
        <v>29</v>
      </c>
      <c r="R138" s="1" t="s">
        <v>1</v>
      </c>
      <c r="S138" s="1" t="s">
        <v>0</v>
      </c>
      <c r="T138" s="1" t="s">
        <v>0</v>
      </c>
      <c r="U138" s="1" t="s">
        <v>0</v>
      </c>
    </row>
    <row r="139" spans="1:21" customFormat="1" ht="13" hidden="1" x14ac:dyDescent="0.15">
      <c r="A139" t="s">
        <v>38</v>
      </c>
      <c r="B139" t="s">
        <v>182</v>
      </c>
      <c r="C139" t="s">
        <v>18</v>
      </c>
      <c r="D139" t="s">
        <v>22</v>
      </c>
      <c r="E139" t="s">
        <v>17</v>
      </c>
      <c r="F139" t="s">
        <v>12</v>
      </c>
      <c r="G139">
        <v>31.563396453857422</v>
      </c>
      <c r="H139">
        <v>31.563396453857422</v>
      </c>
      <c r="I139" t="s">
        <v>1</v>
      </c>
      <c r="J139">
        <v>17.608188629150391</v>
      </c>
      <c r="K139">
        <v>17.608188629150391</v>
      </c>
      <c r="L139" t="s">
        <v>1</v>
      </c>
      <c r="M139" t="b">
        <v>1</v>
      </c>
      <c r="N139">
        <v>3.1809892225642386E-2</v>
      </c>
      <c r="O139" t="b">
        <v>1</v>
      </c>
      <c r="P139">
        <v>3</v>
      </c>
      <c r="Q139">
        <v>29</v>
      </c>
      <c r="R139" t="s">
        <v>1</v>
      </c>
      <c r="S139" t="s">
        <v>0</v>
      </c>
      <c r="T139" t="s">
        <v>0</v>
      </c>
      <c r="U139" t="s">
        <v>0</v>
      </c>
    </row>
    <row r="140" spans="1:21" x14ac:dyDescent="0.2">
      <c r="A140" s="1" t="s">
        <v>38</v>
      </c>
      <c r="B140" s="1" t="s">
        <v>182</v>
      </c>
      <c r="C140" t="s">
        <v>15</v>
      </c>
      <c r="D140" t="s">
        <v>22</v>
      </c>
      <c r="E140" t="s">
        <v>13</v>
      </c>
      <c r="F140" t="s">
        <v>12</v>
      </c>
      <c r="G140" s="1">
        <v>30.657230377197266</v>
      </c>
      <c r="H140" s="1">
        <v>30.657230377197266</v>
      </c>
      <c r="I140" s="1" t="s">
        <v>1</v>
      </c>
      <c r="J140" s="1">
        <v>9.4827308654785156</v>
      </c>
      <c r="K140" s="1">
        <v>9.4827308654785156</v>
      </c>
      <c r="L140" s="1" t="s">
        <v>1</v>
      </c>
      <c r="M140" s="1" t="b">
        <v>1</v>
      </c>
      <c r="N140" s="1">
        <v>1.2107613638704093E-2</v>
      </c>
      <c r="O140" s="1" t="b">
        <v>1</v>
      </c>
      <c r="P140" s="1">
        <v>3</v>
      </c>
      <c r="Q140" s="1">
        <v>29</v>
      </c>
      <c r="R140" s="1" t="s">
        <v>1</v>
      </c>
      <c r="S140" s="1" t="s">
        <v>0</v>
      </c>
      <c r="T140" s="1" t="s">
        <v>0</v>
      </c>
      <c r="U140" s="1" t="s">
        <v>0</v>
      </c>
    </row>
    <row r="141" spans="1:21" customFormat="1" ht="13" hidden="1" x14ac:dyDescent="0.15">
      <c r="A141" t="s">
        <v>37</v>
      </c>
      <c r="B141" t="s">
        <v>83</v>
      </c>
      <c r="C141" t="s">
        <v>18</v>
      </c>
      <c r="D141" t="s">
        <v>22</v>
      </c>
      <c r="E141" t="s">
        <v>17</v>
      </c>
      <c r="F141" t="s">
        <v>12</v>
      </c>
      <c r="G141">
        <v>31.018274307250977</v>
      </c>
      <c r="H141">
        <v>31.018274307250977</v>
      </c>
      <c r="I141" t="s">
        <v>1</v>
      </c>
      <c r="J141">
        <v>26.699312210083008</v>
      </c>
      <c r="K141">
        <v>26.699312210083008</v>
      </c>
      <c r="L141" t="s">
        <v>1</v>
      </c>
      <c r="M141" t="b">
        <v>1</v>
      </c>
      <c r="N141">
        <v>3.1809892225642386E-2</v>
      </c>
      <c r="O141" t="b">
        <v>1</v>
      </c>
      <c r="P141">
        <v>3</v>
      </c>
      <c r="Q141">
        <v>28</v>
      </c>
      <c r="R141" t="s">
        <v>1</v>
      </c>
      <c r="S141" t="s">
        <v>0</v>
      </c>
      <c r="T141" t="s">
        <v>0</v>
      </c>
      <c r="U141" t="s">
        <v>0</v>
      </c>
    </row>
    <row r="142" spans="1:21" x14ac:dyDescent="0.2">
      <c r="A142" s="1" t="s">
        <v>37</v>
      </c>
      <c r="B142" s="1" t="s">
        <v>83</v>
      </c>
      <c r="C142" t="s">
        <v>15</v>
      </c>
      <c r="D142" t="s">
        <v>22</v>
      </c>
      <c r="E142" t="s">
        <v>13</v>
      </c>
      <c r="F142" t="s">
        <v>12</v>
      </c>
      <c r="G142" s="1">
        <v>28.576297760009766</v>
      </c>
      <c r="H142" s="1">
        <v>28.576297760009766</v>
      </c>
      <c r="I142" s="1" t="s">
        <v>1</v>
      </c>
      <c r="J142" s="1">
        <v>31.596307754516602</v>
      </c>
      <c r="K142" s="1">
        <v>31.596307754516602</v>
      </c>
      <c r="L142" s="1" t="s">
        <v>1</v>
      </c>
      <c r="M142" s="1" t="b">
        <v>1</v>
      </c>
      <c r="N142" s="1">
        <v>1.2107613638704093E-2</v>
      </c>
      <c r="O142" s="1" t="b">
        <v>1</v>
      </c>
      <c r="P142" s="1">
        <v>3</v>
      </c>
      <c r="Q142" s="1">
        <v>27</v>
      </c>
      <c r="R142" s="1" t="s">
        <v>1</v>
      </c>
      <c r="S142" s="1" t="s">
        <v>0</v>
      </c>
      <c r="T142" s="1" t="s">
        <v>0</v>
      </c>
      <c r="U142" s="1" t="s">
        <v>0</v>
      </c>
    </row>
    <row r="143" spans="1:21" customFormat="1" ht="13" hidden="1" x14ac:dyDescent="0.15">
      <c r="A143" t="s">
        <v>36</v>
      </c>
      <c r="B143" t="s">
        <v>81</v>
      </c>
      <c r="C143" t="s">
        <v>18</v>
      </c>
      <c r="D143" t="s">
        <v>22</v>
      </c>
      <c r="E143" t="s">
        <v>17</v>
      </c>
      <c r="F143" t="s">
        <v>12</v>
      </c>
      <c r="G143">
        <v>31.188625335693359</v>
      </c>
      <c r="H143">
        <v>31.188625335693359</v>
      </c>
      <c r="I143" t="s">
        <v>1</v>
      </c>
      <c r="J143">
        <v>23.442533493041992</v>
      </c>
      <c r="K143">
        <v>23.442533493041992</v>
      </c>
      <c r="L143" t="s">
        <v>1</v>
      </c>
      <c r="M143" t="b">
        <v>1</v>
      </c>
      <c r="N143">
        <v>3.1809892225642386E-2</v>
      </c>
      <c r="O143" t="b">
        <v>1</v>
      </c>
      <c r="P143">
        <v>3</v>
      </c>
      <c r="Q143">
        <v>28</v>
      </c>
      <c r="R143" t="s">
        <v>1</v>
      </c>
      <c r="S143" t="s">
        <v>0</v>
      </c>
      <c r="T143" t="s">
        <v>0</v>
      </c>
      <c r="U143" t="s">
        <v>0</v>
      </c>
    </row>
    <row r="144" spans="1:21" x14ac:dyDescent="0.2">
      <c r="A144" s="1" t="s">
        <v>36</v>
      </c>
      <c r="B144" s="1" t="s">
        <v>81</v>
      </c>
      <c r="C144" t="s">
        <v>15</v>
      </c>
      <c r="D144" t="s">
        <v>22</v>
      </c>
      <c r="E144" t="s">
        <v>13</v>
      </c>
      <c r="F144" t="s">
        <v>12</v>
      </c>
      <c r="G144" s="1">
        <v>28.608272552490234</v>
      </c>
      <c r="H144" s="1">
        <v>28.608272552490234</v>
      </c>
      <c r="I144" s="1" t="s">
        <v>1</v>
      </c>
      <c r="J144" s="1">
        <v>31.017351150512695</v>
      </c>
      <c r="K144" s="1">
        <v>31.017351150512695</v>
      </c>
      <c r="L144" s="1" t="s">
        <v>1</v>
      </c>
      <c r="M144" s="1" t="b">
        <v>1</v>
      </c>
      <c r="N144" s="1">
        <v>1.2107613638704093E-2</v>
      </c>
      <c r="O144" s="1" t="b">
        <v>1</v>
      </c>
      <c r="P144" s="1">
        <v>3</v>
      </c>
      <c r="Q144" s="1">
        <v>27</v>
      </c>
      <c r="R144" s="1" t="s">
        <v>1</v>
      </c>
      <c r="S144" s="1" t="s">
        <v>0</v>
      </c>
      <c r="T144" s="1" t="s">
        <v>0</v>
      </c>
      <c r="U144" s="1" t="s">
        <v>0</v>
      </c>
    </row>
    <row r="145" spans="1:21" customFormat="1" ht="13" hidden="1" x14ac:dyDescent="0.15">
      <c r="A145" t="s">
        <v>35</v>
      </c>
      <c r="B145" t="s">
        <v>79</v>
      </c>
      <c r="C145" t="s">
        <v>18</v>
      </c>
      <c r="D145" t="s">
        <v>22</v>
      </c>
      <c r="E145" t="s">
        <v>17</v>
      </c>
      <c r="F145" t="s">
        <v>12</v>
      </c>
      <c r="G145">
        <v>31.48895263671875</v>
      </c>
      <c r="H145">
        <v>31.48895263671875</v>
      </c>
      <c r="I145" t="s">
        <v>1</v>
      </c>
      <c r="J145">
        <v>18.638175964355469</v>
      </c>
      <c r="K145">
        <v>18.638175964355469</v>
      </c>
      <c r="L145" t="s">
        <v>1</v>
      </c>
      <c r="M145" t="b">
        <v>1</v>
      </c>
      <c r="N145">
        <v>3.1809892225642386E-2</v>
      </c>
      <c r="O145" t="b">
        <v>1</v>
      </c>
      <c r="P145">
        <v>3</v>
      </c>
      <c r="Q145">
        <v>28</v>
      </c>
      <c r="R145" t="s">
        <v>1</v>
      </c>
      <c r="S145" t="s">
        <v>0</v>
      </c>
      <c r="T145" t="s">
        <v>0</v>
      </c>
      <c r="U145" t="s">
        <v>0</v>
      </c>
    </row>
    <row r="146" spans="1:21" x14ac:dyDescent="0.2">
      <c r="A146" s="1" t="s">
        <v>35</v>
      </c>
      <c r="B146" s="1" t="s">
        <v>79</v>
      </c>
      <c r="C146" t="s">
        <v>15</v>
      </c>
      <c r="D146" t="s">
        <v>22</v>
      </c>
      <c r="E146" t="s">
        <v>13</v>
      </c>
      <c r="F146" t="s">
        <v>12</v>
      </c>
      <c r="G146" s="1">
        <v>29.363616943359375</v>
      </c>
      <c r="H146" s="1">
        <v>29.363616943359375</v>
      </c>
      <c r="I146" s="1" t="s">
        <v>1</v>
      </c>
      <c r="J146" s="1">
        <v>20.038818359375</v>
      </c>
      <c r="K146" s="1">
        <v>20.038818359375</v>
      </c>
      <c r="L146" s="1" t="s">
        <v>1</v>
      </c>
      <c r="M146" s="1" t="b">
        <v>1</v>
      </c>
      <c r="N146" s="1">
        <v>1.2107613638704093E-2</v>
      </c>
      <c r="O146" s="1" t="b">
        <v>1</v>
      </c>
      <c r="P146" s="1">
        <v>3</v>
      </c>
      <c r="Q146" s="1">
        <v>28</v>
      </c>
      <c r="R146" s="1" t="s">
        <v>1</v>
      </c>
      <c r="S146" s="1" t="s">
        <v>0</v>
      </c>
      <c r="T146" s="1" t="s">
        <v>0</v>
      </c>
      <c r="U146" s="1" t="s">
        <v>0</v>
      </c>
    </row>
    <row r="147" spans="1:21" customFormat="1" ht="13" hidden="1" x14ac:dyDescent="0.15">
      <c r="A147" t="s">
        <v>34</v>
      </c>
      <c r="B147" t="s">
        <v>183</v>
      </c>
      <c r="C147" t="s">
        <v>18</v>
      </c>
      <c r="D147" t="s">
        <v>22</v>
      </c>
      <c r="E147" t="s">
        <v>17</v>
      </c>
      <c r="F147" t="s">
        <v>12</v>
      </c>
      <c r="G147">
        <v>31.427495956420898</v>
      </c>
      <c r="H147">
        <v>31.427495956420898</v>
      </c>
      <c r="I147" t="s">
        <v>1</v>
      </c>
      <c r="J147">
        <v>19.533721923828125</v>
      </c>
      <c r="K147">
        <v>19.533721923828125</v>
      </c>
      <c r="L147" t="s">
        <v>1</v>
      </c>
      <c r="M147" t="b">
        <v>1</v>
      </c>
      <c r="N147">
        <v>3.1809892225642386E-2</v>
      </c>
      <c r="O147" t="b">
        <v>1</v>
      </c>
      <c r="P147">
        <v>3</v>
      </c>
      <c r="Q147">
        <v>29</v>
      </c>
      <c r="R147" t="s">
        <v>1</v>
      </c>
      <c r="S147" t="s">
        <v>0</v>
      </c>
      <c r="T147" t="s">
        <v>0</v>
      </c>
      <c r="U147" t="s">
        <v>0</v>
      </c>
    </row>
    <row r="148" spans="1:21" x14ac:dyDescent="0.2">
      <c r="A148" s="1" t="s">
        <v>34</v>
      </c>
      <c r="B148" s="1" t="s">
        <v>183</v>
      </c>
      <c r="C148" t="s">
        <v>15</v>
      </c>
      <c r="D148" t="s">
        <v>22</v>
      </c>
      <c r="E148" t="s">
        <v>13</v>
      </c>
      <c r="F148" t="s">
        <v>12</v>
      </c>
      <c r="G148" s="1">
        <v>29.732192993164062</v>
      </c>
      <c r="H148" s="1">
        <v>29.732192993164062</v>
      </c>
      <c r="I148" s="1" t="s">
        <v>1</v>
      </c>
      <c r="J148" s="1">
        <v>16.191633224487305</v>
      </c>
      <c r="K148" s="1">
        <v>16.191633224487305</v>
      </c>
      <c r="L148" s="1" t="s">
        <v>1</v>
      </c>
      <c r="M148" s="1" t="b">
        <v>1</v>
      </c>
      <c r="N148" s="1">
        <v>1.2107613638704093E-2</v>
      </c>
      <c r="O148" s="1" t="b">
        <v>1</v>
      </c>
      <c r="P148" s="1">
        <v>3</v>
      </c>
      <c r="Q148" s="1">
        <v>28</v>
      </c>
      <c r="R148" s="1" t="s">
        <v>1</v>
      </c>
      <c r="S148" s="1" t="s">
        <v>0</v>
      </c>
      <c r="T148" s="1" t="s">
        <v>0</v>
      </c>
      <c r="U148" s="1" t="s">
        <v>0</v>
      </c>
    </row>
    <row r="149" spans="1:21" customFormat="1" ht="13" hidden="1" x14ac:dyDescent="0.15">
      <c r="A149" t="s">
        <v>33</v>
      </c>
      <c r="B149" t="s">
        <v>184</v>
      </c>
      <c r="C149" t="s">
        <v>18</v>
      </c>
      <c r="D149" t="s">
        <v>22</v>
      </c>
      <c r="E149" t="s">
        <v>17</v>
      </c>
      <c r="F149" t="s">
        <v>12</v>
      </c>
      <c r="G149">
        <v>31.268817901611328</v>
      </c>
      <c r="H149">
        <v>31.268817901611328</v>
      </c>
      <c r="I149" t="s">
        <v>1</v>
      </c>
      <c r="J149">
        <v>22.050037384033203</v>
      </c>
      <c r="K149">
        <v>22.050037384033203</v>
      </c>
      <c r="L149" t="s">
        <v>1</v>
      </c>
      <c r="M149" t="b">
        <v>1</v>
      </c>
      <c r="N149">
        <v>3.1809892225642386E-2</v>
      </c>
      <c r="O149" t="b">
        <v>1</v>
      </c>
      <c r="P149">
        <v>3</v>
      </c>
      <c r="Q149">
        <v>29</v>
      </c>
      <c r="R149" t="s">
        <v>1</v>
      </c>
      <c r="S149" t="s">
        <v>0</v>
      </c>
      <c r="T149" t="s">
        <v>0</v>
      </c>
      <c r="U149" t="s">
        <v>0</v>
      </c>
    </row>
    <row r="150" spans="1:21" x14ac:dyDescent="0.2">
      <c r="A150" s="1" t="s">
        <v>33</v>
      </c>
      <c r="B150" s="1" t="s">
        <v>184</v>
      </c>
      <c r="C150" t="s">
        <v>15</v>
      </c>
      <c r="D150" t="s">
        <v>22</v>
      </c>
      <c r="E150" t="s">
        <v>13</v>
      </c>
      <c r="F150" t="s">
        <v>12</v>
      </c>
      <c r="G150" s="1">
        <v>29.470945358276367</v>
      </c>
      <c r="H150" s="1">
        <v>29.470945358276367</v>
      </c>
      <c r="I150" s="1" t="s">
        <v>1</v>
      </c>
      <c r="J150" s="1">
        <v>18.832700729370117</v>
      </c>
      <c r="K150" s="1">
        <v>18.832700729370117</v>
      </c>
      <c r="L150" s="1" t="s">
        <v>1</v>
      </c>
      <c r="M150" s="1" t="b">
        <v>1</v>
      </c>
      <c r="N150" s="1">
        <v>1.2107613638704093E-2</v>
      </c>
      <c r="O150" s="1" t="b">
        <v>1</v>
      </c>
      <c r="P150" s="1">
        <v>3</v>
      </c>
      <c r="Q150" s="1">
        <v>28</v>
      </c>
      <c r="R150" s="1" t="s">
        <v>1</v>
      </c>
      <c r="S150" s="1" t="s">
        <v>0</v>
      </c>
      <c r="T150" s="1" t="s">
        <v>0</v>
      </c>
      <c r="U150" s="1" t="s">
        <v>0</v>
      </c>
    </row>
    <row r="151" spans="1:21" customFormat="1" ht="13" hidden="1" x14ac:dyDescent="0.15">
      <c r="A151" t="s">
        <v>32</v>
      </c>
      <c r="B151" t="s">
        <v>185</v>
      </c>
      <c r="C151" t="s">
        <v>18</v>
      </c>
      <c r="D151" t="s">
        <v>22</v>
      </c>
      <c r="E151" t="s">
        <v>17</v>
      </c>
      <c r="F151" t="s">
        <v>12</v>
      </c>
      <c r="G151">
        <v>31.002159118652344</v>
      </c>
      <c r="H151">
        <v>31.002159118652344</v>
      </c>
      <c r="I151" t="s">
        <v>1</v>
      </c>
      <c r="J151">
        <v>27.0299072265625</v>
      </c>
      <c r="K151">
        <v>27.0299072265625</v>
      </c>
      <c r="L151" t="s">
        <v>1</v>
      </c>
      <c r="M151" t="b">
        <v>1</v>
      </c>
      <c r="N151">
        <v>3.1809892225642386E-2</v>
      </c>
      <c r="O151" t="b">
        <v>1</v>
      </c>
      <c r="P151">
        <v>3</v>
      </c>
      <c r="Q151">
        <v>28</v>
      </c>
      <c r="R151" t="s">
        <v>1</v>
      </c>
      <c r="S151" t="s">
        <v>0</v>
      </c>
      <c r="T151" t="s">
        <v>0</v>
      </c>
      <c r="U151" t="s">
        <v>0</v>
      </c>
    </row>
    <row r="152" spans="1:21" x14ac:dyDescent="0.2">
      <c r="A152" s="1" t="s">
        <v>32</v>
      </c>
      <c r="B152" s="1" t="s">
        <v>185</v>
      </c>
      <c r="C152" t="s">
        <v>15</v>
      </c>
      <c r="D152" t="s">
        <v>22</v>
      </c>
      <c r="E152" t="s">
        <v>13</v>
      </c>
      <c r="F152" t="s">
        <v>12</v>
      </c>
      <c r="G152" s="1">
        <v>30.245361328125</v>
      </c>
      <c r="H152" s="1">
        <v>30.245361328125</v>
      </c>
      <c r="I152" s="1" t="s">
        <v>1</v>
      </c>
      <c r="J152" s="1">
        <v>12.033432006835938</v>
      </c>
      <c r="K152" s="1">
        <v>12.033432006835938</v>
      </c>
      <c r="L152" s="1" t="s">
        <v>1</v>
      </c>
      <c r="M152" s="1" t="b">
        <v>1</v>
      </c>
      <c r="N152" s="1">
        <v>1.2107613638704093E-2</v>
      </c>
      <c r="O152" s="1" t="b">
        <v>1</v>
      </c>
      <c r="P152" s="1">
        <v>3</v>
      </c>
      <c r="Q152" s="1">
        <v>29</v>
      </c>
      <c r="R152" s="1" t="s">
        <v>1</v>
      </c>
      <c r="S152" s="1" t="s">
        <v>0</v>
      </c>
      <c r="T152" s="1" t="s">
        <v>0</v>
      </c>
      <c r="U152" s="1" t="s">
        <v>0</v>
      </c>
    </row>
    <row r="153" spans="1:21" customFormat="1" ht="13" hidden="1" x14ac:dyDescent="0.15">
      <c r="A153" t="s">
        <v>31</v>
      </c>
      <c r="B153" t="s">
        <v>186</v>
      </c>
      <c r="C153" t="s">
        <v>18</v>
      </c>
      <c r="D153" t="s">
        <v>22</v>
      </c>
      <c r="E153" t="s">
        <v>17</v>
      </c>
      <c r="F153" t="s">
        <v>12</v>
      </c>
      <c r="G153">
        <v>29.685298919677734</v>
      </c>
      <c r="H153">
        <v>29.685298919677734</v>
      </c>
      <c r="I153" t="s">
        <v>1</v>
      </c>
      <c r="J153">
        <v>73.887443542480469</v>
      </c>
      <c r="K153">
        <v>73.887443542480469</v>
      </c>
      <c r="L153" t="s">
        <v>1</v>
      </c>
      <c r="M153" t="b">
        <v>1</v>
      </c>
      <c r="N153">
        <v>3.1809892225642386E-2</v>
      </c>
      <c r="O153" t="b">
        <v>1</v>
      </c>
      <c r="P153">
        <v>3</v>
      </c>
      <c r="Q153">
        <v>27</v>
      </c>
      <c r="R153" t="s">
        <v>1</v>
      </c>
      <c r="S153" t="s">
        <v>0</v>
      </c>
      <c r="T153" t="s">
        <v>0</v>
      </c>
      <c r="U153" t="s">
        <v>0</v>
      </c>
    </row>
    <row r="154" spans="1:21" x14ac:dyDescent="0.2">
      <c r="A154" s="1" t="s">
        <v>31</v>
      </c>
      <c r="B154" s="1" t="s">
        <v>186</v>
      </c>
      <c r="C154" t="s">
        <v>15</v>
      </c>
      <c r="D154" t="s">
        <v>22</v>
      </c>
      <c r="E154" t="s">
        <v>13</v>
      </c>
      <c r="F154" t="s">
        <v>12</v>
      </c>
      <c r="G154" s="1">
        <v>24.335407257080078</v>
      </c>
      <c r="H154" s="1">
        <v>24.335407257080078</v>
      </c>
      <c r="I154" s="1" t="s">
        <v>1</v>
      </c>
      <c r="J154" s="1">
        <v>367.19122314453125</v>
      </c>
      <c r="K154" s="1">
        <v>367.19122314453125</v>
      </c>
      <c r="L154" s="1" t="s">
        <v>1</v>
      </c>
      <c r="M154" s="1" t="b">
        <v>1</v>
      </c>
      <c r="N154" s="1">
        <v>1.2107613638704093E-2</v>
      </c>
      <c r="O154" s="1" t="b">
        <v>1</v>
      </c>
      <c r="P154" s="1">
        <v>3</v>
      </c>
      <c r="Q154" s="1">
        <v>23</v>
      </c>
      <c r="R154" s="1" t="s">
        <v>1</v>
      </c>
      <c r="S154" s="1" t="s">
        <v>0</v>
      </c>
      <c r="T154" s="1" t="s">
        <v>0</v>
      </c>
      <c r="U154" s="1" t="s">
        <v>0</v>
      </c>
    </row>
    <row r="155" spans="1:21" customFormat="1" ht="13" hidden="1" x14ac:dyDescent="0.15">
      <c r="A155" t="s">
        <v>30</v>
      </c>
      <c r="B155" t="s">
        <v>187</v>
      </c>
      <c r="C155" t="s">
        <v>18</v>
      </c>
      <c r="D155" t="s">
        <v>22</v>
      </c>
      <c r="E155" t="s">
        <v>17</v>
      </c>
      <c r="F155" t="s">
        <v>12</v>
      </c>
      <c r="G155">
        <v>28.700937271118164</v>
      </c>
      <c r="H155">
        <v>28.700937271118164</v>
      </c>
      <c r="I155" t="s">
        <v>1</v>
      </c>
      <c r="J155">
        <v>156.68458557128906</v>
      </c>
      <c r="K155">
        <v>156.68458557128906</v>
      </c>
      <c r="L155" t="s">
        <v>1</v>
      </c>
      <c r="M155" t="b">
        <v>1</v>
      </c>
      <c r="N155">
        <v>3.1809892225642386E-2</v>
      </c>
      <c r="O155" t="b">
        <v>1</v>
      </c>
      <c r="P155">
        <v>3</v>
      </c>
      <c r="Q155">
        <v>26</v>
      </c>
      <c r="R155" t="s">
        <v>1</v>
      </c>
      <c r="S155" t="s">
        <v>0</v>
      </c>
      <c r="T155" t="s">
        <v>0</v>
      </c>
      <c r="U155" t="s">
        <v>0</v>
      </c>
    </row>
    <row r="156" spans="1:21" x14ac:dyDescent="0.2">
      <c r="A156" s="1" t="s">
        <v>30</v>
      </c>
      <c r="B156" s="1" t="s">
        <v>187</v>
      </c>
      <c r="C156" t="s">
        <v>15</v>
      </c>
      <c r="D156" t="s">
        <v>22</v>
      </c>
      <c r="E156" t="s">
        <v>13</v>
      </c>
      <c r="F156" t="s">
        <v>12</v>
      </c>
      <c r="G156" s="1">
        <v>24.393777847290039</v>
      </c>
      <c r="H156" s="1">
        <v>24.393777847290039</v>
      </c>
      <c r="I156" s="1" t="s">
        <v>1</v>
      </c>
      <c r="J156" s="1">
        <v>355.00164794921875</v>
      </c>
      <c r="K156" s="1">
        <v>355.00164794921875</v>
      </c>
      <c r="L156" s="1" t="s">
        <v>1</v>
      </c>
      <c r="M156" s="1" t="b">
        <v>1</v>
      </c>
      <c r="N156" s="1">
        <v>1.2107613638704093E-2</v>
      </c>
      <c r="O156" s="1" t="b">
        <v>1</v>
      </c>
      <c r="P156" s="1">
        <v>3</v>
      </c>
      <c r="Q156" s="1">
        <v>23</v>
      </c>
      <c r="R156" s="1" t="s">
        <v>1</v>
      </c>
      <c r="S156" s="1" t="s">
        <v>0</v>
      </c>
      <c r="T156" s="1" t="s">
        <v>0</v>
      </c>
      <c r="U156" s="1" t="s">
        <v>0</v>
      </c>
    </row>
    <row r="157" spans="1:21" customFormat="1" ht="13" hidden="1" x14ac:dyDescent="0.15">
      <c r="A157" t="s">
        <v>29</v>
      </c>
      <c r="B157" t="s">
        <v>188</v>
      </c>
      <c r="C157" t="s">
        <v>18</v>
      </c>
      <c r="D157" t="s">
        <v>22</v>
      </c>
      <c r="E157" t="s">
        <v>17</v>
      </c>
      <c r="F157" t="s">
        <v>12</v>
      </c>
      <c r="G157">
        <v>29.780141830444336</v>
      </c>
      <c r="H157">
        <v>29.780141830444336</v>
      </c>
      <c r="I157" t="s">
        <v>1</v>
      </c>
      <c r="J157">
        <v>68.725318908691406</v>
      </c>
      <c r="K157">
        <v>68.725318908691406</v>
      </c>
      <c r="L157" t="s">
        <v>1</v>
      </c>
      <c r="M157" t="b">
        <v>1</v>
      </c>
      <c r="N157">
        <v>3.1809892225642386E-2</v>
      </c>
      <c r="O157" t="b">
        <v>1</v>
      </c>
      <c r="P157">
        <v>3</v>
      </c>
      <c r="Q157">
        <v>27</v>
      </c>
      <c r="R157" t="s">
        <v>1</v>
      </c>
      <c r="S157" t="s">
        <v>0</v>
      </c>
      <c r="T157" t="s">
        <v>0</v>
      </c>
      <c r="U157" t="s">
        <v>0</v>
      </c>
    </row>
    <row r="158" spans="1:21" x14ac:dyDescent="0.2">
      <c r="A158" s="1" t="s">
        <v>29</v>
      </c>
      <c r="B158" s="1" t="s">
        <v>188</v>
      </c>
      <c r="C158" t="s">
        <v>15</v>
      </c>
      <c r="D158" t="s">
        <v>22</v>
      </c>
      <c r="E158" t="s">
        <v>13</v>
      </c>
      <c r="F158" t="s">
        <v>12</v>
      </c>
      <c r="G158" s="1">
        <v>24.700180053710938</v>
      </c>
      <c r="H158" s="1">
        <v>24.700180053710938</v>
      </c>
      <c r="I158" s="1" t="s">
        <v>1</v>
      </c>
      <c r="J158" s="1">
        <v>297.34878540039062</v>
      </c>
      <c r="K158" s="1">
        <v>297.34878540039062</v>
      </c>
      <c r="L158" s="1" t="s">
        <v>1</v>
      </c>
      <c r="M158" s="1" t="b">
        <v>1</v>
      </c>
      <c r="N158" s="1">
        <v>1.2107613638704093E-2</v>
      </c>
      <c r="O158" s="1" t="b">
        <v>1</v>
      </c>
      <c r="P158" s="1">
        <v>3</v>
      </c>
      <c r="Q158" s="1">
        <v>23</v>
      </c>
      <c r="R158" s="1" t="s">
        <v>1</v>
      </c>
      <c r="S158" s="1" t="s">
        <v>0</v>
      </c>
      <c r="T158" s="1" t="s">
        <v>0</v>
      </c>
      <c r="U158" s="1" t="s">
        <v>0</v>
      </c>
    </row>
    <row r="159" spans="1:21" customFormat="1" ht="13" hidden="1" x14ac:dyDescent="0.15">
      <c r="A159" t="s">
        <v>28</v>
      </c>
      <c r="B159" t="s">
        <v>189</v>
      </c>
      <c r="C159" t="s">
        <v>18</v>
      </c>
      <c r="D159" t="s">
        <v>22</v>
      </c>
      <c r="E159" t="s">
        <v>17</v>
      </c>
      <c r="F159" t="s">
        <v>12</v>
      </c>
      <c r="G159">
        <v>31.473213195800781</v>
      </c>
      <c r="H159">
        <v>31.473213195800781</v>
      </c>
      <c r="I159" t="s">
        <v>1</v>
      </c>
      <c r="J159">
        <v>18.863542556762695</v>
      </c>
      <c r="K159">
        <v>18.863542556762695</v>
      </c>
      <c r="L159" t="s">
        <v>1</v>
      </c>
      <c r="M159" t="b">
        <v>1</v>
      </c>
      <c r="N159">
        <v>3.1809892225642386E-2</v>
      </c>
      <c r="O159" t="b">
        <v>1</v>
      </c>
      <c r="P159">
        <v>3</v>
      </c>
      <c r="Q159">
        <v>29</v>
      </c>
      <c r="R159" t="s">
        <v>1</v>
      </c>
      <c r="S159" t="s">
        <v>0</v>
      </c>
      <c r="T159" t="s">
        <v>0</v>
      </c>
      <c r="U159" t="s">
        <v>0</v>
      </c>
    </row>
    <row r="160" spans="1:21" x14ac:dyDescent="0.2">
      <c r="A160" s="1" t="s">
        <v>28</v>
      </c>
      <c r="B160" s="1" t="s">
        <v>189</v>
      </c>
      <c r="C160" t="s">
        <v>15</v>
      </c>
      <c r="D160" t="s">
        <v>22</v>
      </c>
      <c r="E160" t="s">
        <v>13</v>
      </c>
      <c r="F160" t="s">
        <v>12</v>
      </c>
      <c r="G160" s="1">
        <v>31.558454513549805</v>
      </c>
      <c r="H160" s="1">
        <v>31.558454513549805</v>
      </c>
      <c r="I160" s="1" t="s">
        <v>1</v>
      </c>
      <c r="J160" s="1">
        <v>5.6306400299072266</v>
      </c>
      <c r="K160" s="1">
        <v>5.6306400299072266</v>
      </c>
      <c r="L160" s="1" t="s">
        <v>1</v>
      </c>
      <c r="M160" s="1" t="b">
        <v>1</v>
      </c>
      <c r="N160" s="1">
        <v>1.2107613638704093E-2</v>
      </c>
      <c r="O160" s="1" t="b">
        <v>1</v>
      </c>
      <c r="P160" s="1">
        <v>3</v>
      </c>
      <c r="Q160" s="1">
        <v>30</v>
      </c>
      <c r="R160" s="1" t="s">
        <v>1</v>
      </c>
      <c r="S160" s="1" t="s">
        <v>0</v>
      </c>
      <c r="T160" s="1" t="s">
        <v>0</v>
      </c>
      <c r="U160" s="1" t="s">
        <v>0</v>
      </c>
    </row>
    <row r="161" spans="1:21" customFormat="1" ht="13" hidden="1" x14ac:dyDescent="0.15">
      <c r="A161" t="s">
        <v>27</v>
      </c>
      <c r="B161" t="s">
        <v>190</v>
      </c>
      <c r="C161" t="s">
        <v>18</v>
      </c>
      <c r="D161" t="s">
        <v>22</v>
      </c>
      <c r="E161" t="s">
        <v>17</v>
      </c>
      <c r="F161" t="s">
        <v>12</v>
      </c>
      <c r="G161">
        <v>31.266040802001953</v>
      </c>
      <c r="H161">
        <v>31.266040802001953</v>
      </c>
      <c r="I161" t="s">
        <v>1</v>
      </c>
      <c r="J161">
        <v>22.096847534179688</v>
      </c>
      <c r="K161">
        <v>22.096847534179688</v>
      </c>
      <c r="L161" t="s">
        <v>1</v>
      </c>
      <c r="M161" t="b">
        <v>1</v>
      </c>
      <c r="N161">
        <v>3.1809892225642386E-2</v>
      </c>
      <c r="O161" t="b">
        <v>1</v>
      </c>
      <c r="P161">
        <v>3</v>
      </c>
      <c r="Q161">
        <v>29</v>
      </c>
      <c r="R161" t="s">
        <v>1</v>
      </c>
      <c r="S161" t="s">
        <v>0</v>
      </c>
      <c r="T161" t="s">
        <v>0</v>
      </c>
      <c r="U161" t="s">
        <v>0</v>
      </c>
    </row>
    <row r="162" spans="1:21" x14ac:dyDescent="0.2">
      <c r="A162" s="1" t="s">
        <v>27</v>
      </c>
      <c r="B162" s="1" t="s">
        <v>190</v>
      </c>
      <c r="C162" t="s">
        <v>15</v>
      </c>
      <c r="D162" t="s">
        <v>22</v>
      </c>
      <c r="E162" t="s">
        <v>13</v>
      </c>
      <c r="F162" t="s">
        <v>12</v>
      </c>
      <c r="G162" s="1">
        <v>31.832645416259766</v>
      </c>
      <c r="H162" s="1">
        <v>31.832645416259766</v>
      </c>
      <c r="I162" s="1" t="s">
        <v>1</v>
      </c>
      <c r="J162" s="1">
        <v>4.8049025535583496</v>
      </c>
      <c r="K162" s="1">
        <v>4.8049025535583496</v>
      </c>
      <c r="L162" s="1" t="s">
        <v>1</v>
      </c>
      <c r="M162" s="1" t="b">
        <v>1</v>
      </c>
      <c r="N162" s="1">
        <v>1.2107613638704093E-2</v>
      </c>
      <c r="O162" s="1" t="b">
        <v>1</v>
      </c>
      <c r="P162" s="1">
        <v>3</v>
      </c>
      <c r="Q162" s="1">
        <v>30</v>
      </c>
      <c r="R162" s="1" t="s">
        <v>1</v>
      </c>
      <c r="S162" s="1" t="s">
        <v>0</v>
      </c>
      <c r="T162" s="1" t="s">
        <v>0</v>
      </c>
      <c r="U162" s="1" t="s">
        <v>0</v>
      </c>
    </row>
    <row r="163" spans="1:21" customFormat="1" ht="13" hidden="1" x14ac:dyDescent="0.15">
      <c r="A163" t="s">
        <v>26</v>
      </c>
      <c r="B163" t="s">
        <v>191</v>
      </c>
      <c r="C163" t="s">
        <v>18</v>
      </c>
      <c r="D163" t="s">
        <v>22</v>
      </c>
      <c r="E163" t="s">
        <v>17</v>
      </c>
      <c r="F163" t="s">
        <v>12</v>
      </c>
      <c r="G163">
        <v>28.202785491943359</v>
      </c>
      <c r="H163">
        <v>28.202785491943359</v>
      </c>
      <c r="I163" t="s">
        <v>1</v>
      </c>
      <c r="J163">
        <v>229.21038818359375</v>
      </c>
      <c r="K163">
        <v>229.21038818359375</v>
      </c>
      <c r="L163" t="s">
        <v>1</v>
      </c>
      <c r="M163" t="b">
        <v>1</v>
      </c>
      <c r="N163">
        <v>3.1809892225642386E-2</v>
      </c>
      <c r="O163" t="b">
        <v>1</v>
      </c>
      <c r="P163">
        <v>3</v>
      </c>
      <c r="Q163">
        <v>25</v>
      </c>
      <c r="R163" t="s">
        <v>1</v>
      </c>
      <c r="S163" t="s">
        <v>0</v>
      </c>
      <c r="T163" t="s">
        <v>0</v>
      </c>
      <c r="U163" t="s">
        <v>0</v>
      </c>
    </row>
    <row r="164" spans="1:21" x14ac:dyDescent="0.2">
      <c r="A164" s="1" t="s">
        <v>26</v>
      </c>
      <c r="B164" s="1" t="s">
        <v>191</v>
      </c>
      <c r="C164" t="s">
        <v>15</v>
      </c>
      <c r="D164" t="s">
        <v>22</v>
      </c>
      <c r="E164" t="s">
        <v>13</v>
      </c>
      <c r="F164" t="s">
        <v>12</v>
      </c>
      <c r="G164" s="1">
        <v>31.570817947387695</v>
      </c>
      <c r="H164" s="1">
        <v>31.570817947387695</v>
      </c>
      <c r="I164" s="1" t="s">
        <v>1</v>
      </c>
      <c r="J164" s="1">
        <v>5.5905203819274902</v>
      </c>
      <c r="K164" s="1">
        <v>5.5905203819274902</v>
      </c>
      <c r="L164" s="1" t="s">
        <v>1</v>
      </c>
      <c r="M164" s="1" t="b">
        <v>1</v>
      </c>
      <c r="N164" s="1">
        <v>1.2107613638704093E-2</v>
      </c>
      <c r="O164" s="1" t="b">
        <v>1</v>
      </c>
      <c r="P164" s="1">
        <v>3</v>
      </c>
      <c r="Q164" s="1">
        <v>30</v>
      </c>
      <c r="R164" s="1" t="s">
        <v>1</v>
      </c>
      <c r="S164" s="1" t="s">
        <v>0</v>
      </c>
      <c r="T164" s="1" t="s">
        <v>0</v>
      </c>
      <c r="U164" s="1" t="s">
        <v>0</v>
      </c>
    </row>
    <row r="165" spans="1:21" customFormat="1" ht="13" hidden="1" x14ac:dyDescent="0.15">
      <c r="A165" t="s">
        <v>25</v>
      </c>
      <c r="B165" t="s">
        <v>192</v>
      </c>
      <c r="C165" t="s">
        <v>18</v>
      </c>
      <c r="D165" t="s">
        <v>22</v>
      </c>
      <c r="E165" t="s">
        <v>17</v>
      </c>
      <c r="F165" t="s">
        <v>12</v>
      </c>
      <c r="G165">
        <v>29.428911209106445</v>
      </c>
      <c r="H165">
        <v>29.428911209106445</v>
      </c>
      <c r="I165" t="s">
        <v>1</v>
      </c>
      <c r="J165">
        <v>89.866859436035156</v>
      </c>
      <c r="K165">
        <v>89.866859436035156</v>
      </c>
      <c r="L165" t="s">
        <v>1</v>
      </c>
      <c r="M165" t="b">
        <v>1</v>
      </c>
      <c r="N165">
        <v>3.1809892225642386E-2</v>
      </c>
      <c r="O165" t="b">
        <v>1</v>
      </c>
      <c r="P165">
        <v>3</v>
      </c>
      <c r="Q165">
        <v>27</v>
      </c>
      <c r="R165" t="s">
        <v>1</v>
      </c>
      <c r="S165" t="s">
        <v>0</v>
      </c>
      <c r="T165" t="s">
        <v>0</v>
      </c>
      <c r="U165" t="s">
        <v>0</v>
      </c>
    </row>
    <row r="166" spans="1:21" x14ac:dyDescent="0.2">
      <c r="A166" s="1" t="s">
        <v>25</v>
      </c>
      <c r="B166" s="1" t="s">
        <v>192</v>
      </c>
      <c r="C166" t="s">
        <v>15</v>
      </c>
      <c r="D166" t="s">
        <v>22</v>
      </c>
      <c r="E166" t="s">
        <v>13</v>
      </c>
      <c r="F166" t="s">
        <v>12</v>
      </c>
      <c r="G166" s="1">
        <v>35.164054870605469</v>
      </c>
      <c r="H166" s="1">
        <v>35.164054870605469</v>
      </c>
      <c r="I166" s="1" t="s">
        <v>1</v>
      </c>
      <c r="J166" s="1">
        <v>0.69964593648910522</v>
      </c>
      <c r="K166" s="1">
        <v>0.69964593648910522</v>
      </c>
      <c r="L166" s="1" t="s">
        <v>1</v>
      </c>
      <c r="M166" s="1" t="b">
        <v>1</v>
      </c>
      <c r="N166" s="1">
        <v>1.2107613638704093E-2</v>
      </c>
      <c r="O166" s="1" t="b">
        <v>1</v>
      </c>
      <c r="P166" s="1">
        <v>3</v>
      </c>
      <c r="Q166" s="1">
        <v>34</v>
      </c>
      <c r="R166" s="1" t="s">
        <v>1</v>
      </c>
      <c r="S166" s="1" t="s">
        <v>0</v>
      </c>
      <c r="T166" s="1" t="s">
        <v>0</v>
      </c>
      <c r="U166" s="1" t="s">
        <v>0</v>
      </c>
    </row>
    <row r="167" spans="1:21" customFormat="1" ht="13" hidden="1" x14ac:dyDescent="0.15">
      <c r="A167" t="s">
        <v>24</v>
      </c>
      <c r="B167" t="s">
        <v>193</v>
      </c>
      <c r="C167" t="s">
        <v>18</v>
      </c>
      <c r="D167" t="s">
        <v>22</v>
      </c>
      <c r="E167" t="s">
        <v>17</v>
      </c>
      <c r="F167" t="s">
        <v>12</v>
      </c>
      <c r="G167">
        <v>32.11309814453125</v>
      </c>
      <c r="H167">
        <v>32.11309814453125</v>
      </c>
      <c r="I167" t="s">
        <v>1</v>
      </c>
      <c r="J167">
        <v>11.572056770324707</v>
      </c>
      <c r="K167">
        <v>11.572056770324707</v>
      </c>
      <c r="L167" t="s">
        <v>1</v>
      </c>
      <c r="M167" t="b">
        <v>1</v>
      </c>
      <c r="N167">
        <v>3.1809892225642386E-2</v>
      </c>
      <c r="O167" t="b">
        <v>1</v>
      </c>
      <c r="P167">
        <v>3</v>
      </c>
      <c r="Q167">
        <v>30</v>
      </c>
      <c r="R167" t="s">
        <v>1</v>
      </c>
      <c r="S167" t="s">
        <v>0</v>
      </c>
      <c r="T167" t="s">
        <v>11</v>
      </c>
      <c r="U167" t="s">
        <v>11</v>
      </c>
    </row>
    <row r="168" spans="1:21" x14ac:dyDescent="0.2">
      <c r="A168" s="1" t="s">
        <v>24</v>
      </c>
      <c r="B168" s="1" t="s">
        <v>193</v>
      </c>
      <c r="C168" t="s">
        <v>15</v>
      </c>
      <c r="D168" t="s">
        <v>22</v>
      </c>
      <c r="E168" t="s">
        <v>13</v>
      </c>
      <c r="F168" t="s">
        <v>12</v>
      </c>
      <c r="G168" s="1" t="s">
        <v>20</v>
      </c>
      <c r="H168" s="1" t="s">
        <v>1</v>
      </c>
      <c r="I168" s="1" t="s">
        <v>1</v>
      </c>
      <c r="J168" s="1" t="s">
        <v>1</v>
      </c>
      <c r="K168" s="1" t="s">
        <v>1</v>
      </c>
      <c r="L168" s="1" t="s">
        <v>1</v>
      </c>
      <c r="M168" s="1" t="b">
        <v>1</v>
      </c>
      <c r="N168" s="1">
        <v>1.2107613638704093E-2</v>
      </c>
      <c r="O168" s="1" t="b">
        <v>1</v>
      </c>
      <c r="P168" s="1">
        <v>3</v>
      </c>
      <c r="Q168" s="1">
        <v>39</v>
      </c>
      <c r="R168" s="1" t="s">
        <v>1</v>
      </c>
      <c r="S168" s="1" t="s">
        <v>0</v>
      </c>
      <c r="T168" s="1" t="s">
        <v>11</v>
      </c>
      <c r="U168" s="1" t="s">
        <v>11</v>
      </c>
    </row>
    <row r="169" spans="1:21" customFormat="1" ht="13" hidden="1" x14ac:dyDescent="0.15">
      <c r="A169" t="s">
        <v>23</v>
      </c>
      <c r="B169" t="s">
        <v>194</v>
      </c>
      <c r="C169" t="s">
        <v>18</v>
      </c>
      <c r="D169" t="s">
        <v>22</v>
      </c>
      <c r="E169" t="s">
        <v>17</v>
      </c>
      <c r="F169" t="s">
        <v>12</v>
      </c>
      <c r="G169">
        <v>31.320171356201172</v>
      </c>
      <c r="H169">
        <v>31.320171356201172</v>
      </c>
      <c r="I169" t="s">
        <v>1</v>
      </c>
      <c r="J169">
        <v>21.20207405090332</v>
      </c>
      <c r="K169">
        <v>21.20207405090332</v>
      </c>
      <c r="L169" t="s">
        <v>1</v>
      </c>
      <c r="M169" t="b">
        <v>1</v>
      </c>
      <c r="N169">
        <v>3.1809892225642386E-2</v>
      </c>
      <c r="O169" t="b">
        <v>1</v>
      </c>
      <c r="P169">
        <v>3</v>
      </c>
      <c r="Q169">
        <v>29</v>
      </c>
      <c r="R169" t="s">
        <v>1</v>
      </c>
      <c r="S169" t="s">
        <v>0</v>
      </c>
      <c r="T169" t="s">
        <v>0</v>
      </c>
      <c r="U169" t="s">
        <v>0</v>
      </c>
    </row>
    <row r="170" spans="1:21" x14ac:dyDescent="0.2">
      <c r="A170" s="1" t="s">
        <v>23</v>
      </c>
      <c r="B170" s="1" t="s">
        <v>194</v>
      </c>
      <c r="C170" t="s">
        <v>15</v>
      </c>
      <c r="D170" t="s">
        <v>22</v>
      </c>
      <c r="E170" t="s">
        <v>13</v>
      </c>
      <c r="F170" t="s">
        <v>12</v>
      </c>
      <c r="G170" s="1">
        <v>33.494380950927734</v>
      </c>
      <c r="H170" s="1">
        <v>33.494380950927734</v>
      </c>
      <c r="I170" s="1" t="s">
        <v>1</v>
      </c>
      <c r="J170" s="1">
        <v>1.8377163410186768</v>
      </c>
      <c r="K170" s="1">
        <v>1.8377163410186768</v>
      </c>
      <c r="L170" s="1" t="s">
        <v>1</v>
      </c>
      <c r="M170" s="1" t="b">
        <v>1</v>
      </c>
      <c r="N170" s="1">
        <v>1.2107613638704093E-2</v>
      </c>
      <c r="O170" s="1" t="b">
        <v>1</v>
      </c>
      <c r="P170" s="1">
        <v>3</v>
      </c>
      <c r="Q170" s="1">
        <v>32</v>
      </c>
      <c r="R170" s="1" t="s">
        <v>1</v>
      </c>
      <c r="S170" s="1" t="s">
        <v>0</v>
      </c>
      <c r="T170" s="1" t="s">
        <v>0</v>
      </c>
      <c r="U170" s="1" t="s">
        <v>0</v>
      </c>
    </row>
    <row r="171" spans="1:21" customFormat="1" ht="13" hidden="1" x14ac:dyDescent="0.15">
      <c r="A171" t="s">
        <v>21</v>
      </c>
      <c r="B171" t="s">
        <v>195</v>
      </c>
      <c r="C171" t="s">
        <v>18</v>
      </c>
      <c r="D171" t="s">
        <v>22</v>
      </c>
      <c r="E171" t="s">
        <v>17</v>
      </c>
      <c r="F171" t="s">
        <v>12</v>
      </c>
      <c r="G171">
        <v>28.870857238769531</v>
      </c>
      <c r="H171">
        <v>28.870857238769531</v>
      </c>
      <c r="I171" t="s">
        <v>1</v>
      </c>
      <c r="J171">
        <v>137.61750793457031</v>
      </c>
      <c r="K171">
        <v>137.61750793457031</v>
      </c>
      <c r="L171" t="s">
        <v>1</v>
      </c>
      <c r="M171" t="b">
        <v>1</v>
      </c>
      <c r="N171">
        <v>3.1809892225642386E-2</v>
      </c>
      <c r="O171" t="b">
        <v>1</v>
      </c>
      <c r="P171">
        <v>3</v>
      </c>
      <c r="Q171">
        <v>26</v>
      </c>
      <c r="R171" t="s">
        <v>1</v>
      </c>
      <c r="S171" t="s">
        <v>0</v>
      </c>
      <c r="T171" t="s">
        <v>0</v>
      </c>
      <c r="U171" t="s">
        <v>0</v>
      </c>
    </row>
    <row r="172" spans="1:21" x14ac:dyDescent="0.2">
      <c r="A172" s="1" t="s">
        <v>21</v>
      </c>
      <c r="B172" s="1" t="s">
        <v>195</v>
      </c>
      <c r="C172" t="s">
        <v>15</v>
      </c>
      <c r="D172" t="s">
        <v>22</v>
      </c>
      <c r="E172" t="s">
        <v>13</v>
      </c>
      <c r="F172" t="s">
        <v>12</v>
      </c>
      <c r="G172" s="1">
        <v>24.268205642700195</v>
      </c>
      <c r="H172" s="1">
        <v>24.268205642700195</v>
      </c>
      <c r="I172" s="1" t="s">
        <v>1</v>
      </c>
      <c r="J172" s="1">
        <v>381.74420166015625</v>
      </c>
      <c r="K172" s="1">
        <v>381.74420166015625</v>
      </c>
      <c r="L172" s="1" t="s">
        <v>1</v>
      </c>
      <c r="M172" s="1" t="b">
        <v>1</v>
      </c>
      <c r="N172" s="1">
        <v>1.2107613638704093E-2</v>
      </c>
      <c r="O172" s="1" t="b">
        <v>1</v>
      </c>
      <c r="P172" s="1">
        <v>3</v>
      </c>
      <c r="Q172" s="1">
        <v>23</v>
      </c>
      <c r="R172" s="1" t="s">
        <v>1</v>
      </c>
      <c r="S172" s="1" t="s">
        <v>0</v>
      </c>
      <c r="T172" s="1" t="s">
        <v>0</v>
      </c>
      <c r="U172" s="1" t="s">
        <v>0</v>
      </c>
    </row>
    <row r="173" spans="1:21" customFormat="1" ht="13" hidden="1" x14ac:dyDescent="0.15">
      <c r="A173" t="s">
        <v>19</v>
      </c>
      <c r="B173" t="s">
        <v>196</v>
      </c>
      <c r="C173" t="s">
        <v>18</v>
      </c>
      <c r="D173" t="s">
        <v>22</v>
      </c>
      <c r="E173" t="s">
        <v>17</v>
      </c>
      <c r="F173" t="s">
        <v>12</v>
      </c>
      <c r="G173">
        <v>29.097549438476562</v>
      </c>
      <c r="H173">
        <v>29.097549438476562</v>
      </c>
      <c r="I173" t="s">
        <v>1</v>
      </c>
      <c r="J173">
        <v>115.74254608154297</v>
      </c>
      <c r="K173">
        <v>115.74254608154297</v>
      </c>
      <c r="L173" t="s">
        <v>1</v>
      </c>
      <c r="M173" t="b">
        <v>1</v>
      </c>
      <c r="N173">
        <v>3.1809892225642386E-2</v>
      </c>
      <c r="O173" t="b">
        <v>1</v>
      </c>
      <c r="P173">
        <v>3</v>
      </c>
      <c r="Q173">
        <v>26</v>
      </c>
      <c r="R173" t="s">
        <v>1</v>
      </c>
      <c r="S173" t="s">
        <v>0</v>
      </c>
      <c r="T173" t="s">
        <v>0</v>
      </c>
      <c r="U173" t="s">
        <v>0</v>
      </c>
    </row>
    <row r="174" spans="1:21" x14ac:dyDescent="0.2">
      <c r="A174" s="1" t="s">
        <v>19</v>
      </c>
      <c r="B174" s="1" t="s">
        <v>196</v>
      </c>
      <c r="C174" t="s">
        <v>15</v>
      </c>
      <c r="D174" t="s">
        <v>22</v>
      </c>
      <c r="E174" t="s">
        <v>13</v>
      </c>
      <c r="F174" t="s">
        <v>12</v>
      </c>
      <c r="G174" s="1">
        <v>24.279397964477539</v>
      </c>
      <c r="H174" s="1">
        <v>24.279397964477539</v>
      </c>
      <c r="I174" s="1" t="s">
        <v>1</v>
      </c>
      <c r="J174" s="1">
        <v>379.281005859375</v>
      </c>
      <c r="K174" s="1">
        <v>379.281005859375</v>
      </c>
      <c r="L174" s="1" t="s">
        <v>1</v>
      </c>
      <c r="M174" s="1" t="b">
        <v>1</v>
      </c>
      <c r="N174" s="1">
        <v>1.2107613638704093E-2</v>
      </c>
      <c r="O174" s="1" t="b">
        <v>1</v>
      </c>
      <c r="P174" s="1">
        <v>3</v>
      </c>
      <c r="Q174" s="1">
        <v>23</v>
      </c>
      <c r="R174" s="1" t="s">
        <v>1</v>
      </c>
      <c r="S174" s="1" t="s">
        <v>0</v>
      </c>
      <c r="T174" s="1" t="s">
        <v>0</v>
      </c>
      <c r="U174" s="1" t="s">
        <v>0</v>
      </c>
    </row>
    <row r="175" spans="1:21" customFormat="1" ht="13" hidden="1" x14ac:dyDescent="0.15">
      <c r="A175" t="s">
        <v>16</v>
      </c>
      <c r="B175" t="s">
        <v>197</v>
      </c>
      <c r="C175" t="s">
        <v>18</v>
      </c>
      <c r="D175" t="s">
        <v>22</v>
      </c>
      <c r="E175" t="s">
        <v>17</v>
      </c>
      <c r="F175" t="s">
        <v>12</v>
      </c>
      <c r="G175">
        <v>29.421127319335938</v>
      </c>
      <c r="H175">
        <v>29.421127319335938</v>
      </c>
      <c r="I175" t="s">
        <v>1</v>
      </c>
      <c r="J175">
        <v>90.402626037597656</v>
      </c>
      <c r="K175">
        <v>90.402626037597656</v>
      </c>
      <c r="L175" t="s">
        <v>1</v>
      </c>
      <c r="M175" t="b">
        <v>1</v>
      </c>
      <c r="N175">
        <v>3.1809892225642386E-2</v>
      </c>
      <c r="O175" t="b">
        <v>1</v>
      </c>
      <c r="P175">
        <v>3</v>
      </c>
      <c r="Q175">
        <v>27</v>
      </c>
      <c r="R175" t="s">
        <v>1</v>
      </c>
      <c r="S175" t="s">
        <v>0</v>
      </c>
      <c r="T175" t="s">
        <v>0</v>
      </c>
      <c r="U175" t="s">
        <v>0</v>
      </c>
    </row>
    <row r="176" spans="1:21" x14ac:dyDescent="0.2">
      <c r="A176" s="1" t="s">
        <v>16</v>
      </c>
      <c r="B176" s="1" t="s">
        <v>197</v>
      </c>
      <c r="C176" t="s">
        <v>15</v>
      </c>
      <c r="D176" t="s">
        <v>22</v>
      </c>
      <c r="E176" t="s">
        <v>13</v>
      </c>
      <c r="F176" t="s">
        <v>12</v>
      </c>
      <c r="G176" s="1">
        <v>24.001035690307617</v>
      </c>
      <c r="H176" s="1">
        <v>24.001035690307617</v>
      </c>
      <c r="I176" s="1" t="s">
        <v>1</v>
      </c>
      <c r="J176" s="1">
        <v>445.53521728515625</v>
      </c>
      <c r="K176" s="1">
        <v>445.53521728515625</v>
      </c>
      <c r="L176" s="1" t="s">
        <v>1</v>
      </c>
      <c r="M176" s="1" t="b">
        <v>1</v>
      </c>
      <c r="N176" s="1">
        <v>1.2107613638704093E-2</v>
      </c>
      <c r="O176" s="1" t="b">
        <v>1</v>
      </c>
      <c r="P176" s="1">
        <v>3</v>
      </c>
      <c r="Q176" s="1">
        <v>22</v>
      </c>
      <c r="R176" s="1" t="s">
        <v>1</v>
      </c>
      <c r="S176" s="1" t="s">
        <v>0</v>
      </c>
      <c r="T176" s="1" t="s">
        <v>0</v>
      </c>
      <c r="U176" s="1" t="s">
        <v>0</v>
      </c>
    </row>
    <row r="177" spans="1:21" customFormat="1" ht="13" hidden="1" x14ac:dyDescent="0.15">
      <c r="A177" t="s">
        <v>10</v>
      </c>
      <c r="B177" t="s">
        <v>198</v>
      </c>
      <c r="C177" t="s">
        <v>18</v>
      </c>
      <c r="D177" t="s">
        <v>22</v>
      </c>
      <c r="E177" t="s">
        <v>17</v>
      </c>
      <c r="F177" t="s">
        <v>12</v>
      </c>
      <c r="G177">
        <v>31.644844055175781</v>
      </c>
      <c r="H177">
        <v>31.644844055175781</v>
      </c>
      <c r="I177" t="s">
        <v>1</v>
      </c>
      <c r="J177">
        <v>16.546390533447266</v>
      </c>
      <c r="K177">
        <v>16.546390533447266</v>
      </c>
      <c r="L177" t="s">
        <v>1</v>
      </c>
      <c r="M177" t="b">
        <v>1</v>
      </c>
      <c r="N177">
        <v>3.1809892225642386E-2</v>
      </c>
      <c r="O177" t="b">
        <v>1</v>
      </c>
      <c r="P177">
        <v>3</v>
      </c>
      <c r="Q177">
        <v>29</v>
      </c>
      <c r="R177" t="s">
        <v>1</v>
      </c>
      <c r="S177" t="s">
        <v>0</v>
      </c>
      <c r="T177" t="s">
        <v>0</v>
      </c>
      <c r="U177" t="s">
        <v>0</v>
      </c>
    </row>
    <row r="178" spans="1:21" x14ac:dyDescent="0.2">
      <c r="A178" s="1" t="s">
        <v>10</v>
      </c>
      <c r="B178" s="1" t="s">
        <v>198</v>
      </c>
      <c r="C178" t="s">
        <v>15</v>
      </c>
      <c r="D178" t="s">
        <v>22</v>
      </c>
      <c r="E178" t="s">
        <v>13</v>
      </c>
      <c r="F178" t="s">
        <v>12</v>
      </c>
      <c r="G178" s="1">
        <v>28.990760803222656</v>
      </c>
      <c r="H178" s="1">
        <v>28.990760803222656</v>
      </c>
      <c r="I178" s="1" t="s">
        <v>1</v>
      </c>
      <c r="J178" s="1">
        <v>24.861576080322266</v>
      </c>
      <c r="K178" s="1">
        <v>24.861576080322266</v>
      </c>
      <c r="L178" s="1" t="s">
        <v>1</v>
      </c>
      <c r="M178" s="1" t="b">
        <v>1</v>
      </c>
      <c r="N178" s="1">
        <v>1.2107613638704093E-2</v>
      </c>
      <c r="O178" s="1" t="b">
        <v>1</v>
      </c>
      <c r="P178" s="1">
        <v>3</v>
      </c>
      <c r="Q178" s="1">
        <v>27</v>
      </c>
      <c r="R178" s="1" t="s">
        <v>1</v>
      </c>
      <c r="S178" s="1" t="s">
        <v>0</v>
      </c>
      <c r="T178" s="1" t="s">
        <v>0</v>
      </c>
      <c r="U178" s="1" t="s">
        <v>0</v>
      </c>
    </row>
    <row r="179" spans="1:21" customFormat="1" ht="13" hidden="1" x14ac:dyDescent="0.15">
      <c r="A179" t="s">
        <v>9</v>
      </c>
      <c r="B179" t="s">
        <v>199</v>
      </c>
      <c r="C179" t="s">
        <v>18</v>
      </c>
      <c r="D179" t="s">
        <v>22</v>
      </c>
      <c r="E179" t="s">
        <v>17</v>
      </c>
      <c r="F179" t="s">
        <v>12</v>
      </c>
      <c r="G179">
        <v>31.285619735717773</v>
      </c>
      <c r="H179">
        <v>31.285619735717773</v>
      </c>
      <c r="I179" t="s">
        <v>1</v>
      </c>
      <c r="J179">
        <v>21.768932342529297</v>
      </c>
      <c r="K179">
        <v>21.768932342529297</v>
      </c>
      <c r="L179" t="s">
        <v>1</v>
      </c>
      <c r="M179" t="b">
        <v>1</v>
      </c>
      <c r="N179">
        <v>3.1809892225642386E-2</v>
      </c>
      <c r="O179" t="b">
        <v>1</v>
      </c>
      <c r="P179">
        <v>3</v>
      </c>
      <c r="Q179">
        <v>29</v>
      </c>
      <c r="R179" t="s">
        <v>1</v>
      </c>
      <c r="S179" t="s">
        <v>0</v>
      </c>
      <c r="T179" t="s">
        <v>0</v>
      </c>
      <c r="U179" t="s">
        <v>0</v>
      </c>
    </row>
    <row r="180" spans="1:21" x14ac:dyDescent="0.2">
      <c r="A180" s="1" t="s">
        <v>9</v>
      </c>
      <c r="B180" s="1" t="s">
        <v>199</v>
      </c>
      <c r="C180" t="s">
        <v>15</v>
      </c>
      <c r="D180" t="s">
        <v>22</v>
      </c>
      <c r="E180" t="s">
        <v>13</v>
      </c>
      <c r="F180" t="s">
        <v>12</v>
      </c>
      <c r="G180" s="1">
        <v>28.848947525024414</v>
      </c>
      <c r="H180" s="1">
        <v>28.848947525024414</v>
      </c>
      <c r="I180" s="1" t="s">
        <v>1</v>
      </c>
      <c r="J180" s="1">
        <v>26.986732482910156</v>
      </c>
      <c r="K180" s="1">
        <v>26.986732482910156</v>
      </c>
      <c r="L180" s="1" t="s">
        <v>1</v>
      </c>
      <c r="M180" s="1" t="b">
        <v>1</v>
      </c>
      <c r="N180" s="1">
        <v>1.2107613638704093E-2</v>
      </c>
      <c r="O180" s="1" t="b">
        <v>1</v>
      </c>
      <c r="P180" s="1">
        <v>3</v>
      </c>
      <c r="Q180" s="1">
        <v>27</v>
      </c>
      <c r="R180" s="1" t="s">
        <v>1</v>
      </c>
      <c r="S180" s="1" t="s">
        <v>0</v>
      </c>
      <c r="T180" s="1" t="s">
        <v>0</v>
      </c>
      <c r="U180" s="1" t="s">
        <v>0</v>
      </c>
    </row>
    <row r="181" spans="1:21" customFormat="1" ht="13" hidden="1" x14ac:dyDescent="0.15">
      <c r="A181" t="s">
        <v>8</v>
      </c>
      <c r="B181" t="s">
        <v>200</v>
      </c>
      <c r="C181" t="s">
        <v>18</v>
      </c>
      <c r="D181" t="s">
        <v>22</v>
      </c>
      <c r="E181" t="s">
        <v>17</v>
      </c>
      <c r="F181" t="s">
        <v>12</v>
      </c>
      <c r="G181">
        <v>31.432195663452148</v>
      </c>
      <c r="H181">
        <v>31.432195663452148</v>
      </c>
      <c r="I181" t="s">
        <v>1</v>
      </c>
      <c r="J181">
        <v>19.4637451171875</v>
      </c>
      <c r="K181">
        <v>19.4637451171875</v>
      </c>
      <c r="L181" t="s">
        <v>1</v>
      </c>
      <c r="M181" t="b">
        <v>1</v>
      </c>
      <c r="N181">
        <v>3.1809892225642386E-2</v>
      </c>
      <c r="O181" t="b">
        <v>1</v>
      </c>
      <c r="P181">
        <v>3</v>
      </c>
      <c r="Q181">
        <v>28</v>
      </c>
      <c r="R181" t="s">
        <v>1</v>
      </c>
      <c r="S181" t="s">
        <v>0</v>
      </c>
      <c r="T181" t="s">
        <v>0</v>
      </c>
      <c r="U181" t="s">
        <v>0</v>
      </c>
    </row>
    <row r="182" spans="1:21" x14ac:dyDescent="0.2">
      <c r="A182" s="1" t="s">
        <v>8</v>
      </c>
      <c r="B182" s="1" t="s">
        <v>200</v>
      </c>
      <c r="C182" t="s">
        <v>15</v>
      </c>
      <c r="D182" t="s">
        <v>22</v>
      </c>
      <c r="E182" t="s">
        <v>13</v>
      </c>
      <c r="F182" t="s">
        <v>12</v>
      </c>
      <c r="G182" s="1">
        <v>29.468423843383789</v>
      </c>
      <c r="H182" s="1">
        <v>29.468423843383789</v>
      </c>
      <c r="I182" s="1" t="s">
        <v>1</v>
      </c>
      <c r="J182" s="1">
        <v>18.860187530517578</v>
      </c>
      <c r="K182" s="1">
        <v>18.860187530517578</v>
      </c>
      <c r="L182" s="1" t="s">
        <v>1</v>
      </c>
      <c r="M182" s="1" t="b">
        <v>1</v>
      </c>
      <c r="N182" s="1">
        <v>1.2107613638704093E-2</v>
      </c>
      <c r="O182" s="1" t="b">
        <v>1</v>
      </c>
      <c r="P182" s="1">
        <v>3</v>
      </c>
      <c r="Q182" s="1">
        <v>28</v>
      </c>
      <c r="R182" s="1" t="s">
        <v>1</v>
      </c>
      <c r="S182" s="1" t="s">
        <v>0</v>
      </c>
      <c r="T182" s="1" t="s">
        <v>0</v>
      </c>
      <c r="U182" s="1" t="s">
        <v>0</v>
      </c>
    </row>
    <row r="183" spans="1:21" customFormat="1" ht="13" hidden="1" x14ac:dyDescent="0.15">
      <c r="A183" t="s">
        <v>7</v>
      </c>
      <c r="B183" t="s">
        <v>201</v>
      </c>
      <c r="C183" t="s">
        <v>18</v>
      </c>
      <c r="D183" t="s">
        <v>22</v>
      </c>
      <c r="E183" t="s">
        <v>17</v>
      </c>
      <c r="F183" t="s">
        <v>12</v>
      </c>
      <c r="G183">
        <v>31.689945220947266</v>
      </c>
      <c r="H183">
        <v>31.689945220947266</v>
      </c>
      <c r="I183" t="s">
        <v>1</v>
      </c>
      <c r="J183">
        <v>15.986221313476562</v>
      </c>
      <c r="K183">
        <v>15.986221313476562</v>
      </c>
      <c r="L183" t="s">
        <v>1</v>
      </c>
      <c r="M183" t="b">
        <v>1</v>
      </c>
      <c r="N183">
        <v>3.1809892225642386E-2</v>
      </c>
      <c r="O183" t="b">
        <v>1</v>
      </c>
      <c r="P183">
        <v>3</v>
      </c>
      <c r="Q183">
        <v>29</v>
      </c>
      <c r="R183" t="s">
        <v>1</v>
      </c>
      <c r="S183" t="s">
        <v>0</v>
      </c>
      <c r="T183" t="s">
        <v>0</v>
      </c>
      <c r="U183" t="s">
        <v>0</v>
      </c>
    </row>
    <row r="184" spans="1:21" x14ac:dyDescent="0.2">
      <c r="A184" s="1" t="s">
        <v>7</v>
      </c>
      <c r="B184" s="1" t="s">
        <v>201</v>
      </c>
      <c r="C184" t="s">
        <v>15</v>
      </c>
      <c r="D184" t="s">
        <v>22</v>
      </c>
      <c r="E184" t="s">
        <v>13</v>
      </c>
      <c r="F184" t="s">
        <v>12</v>
      </c>
      <c r="G184" s="1">
        <v>33.745937347412109</v>
      </c>
      <c r="H184" s="1">
        <v>33.745937347412109</v>
      </c>
      <c r="I184" s="1" t="s">
        <v>1</v>
      </c>
      <c r="J184" s="1">
        <v>1.5888789892196655</v>
      </c>
      <c r="K184" s="1">
        <v>1.5888789892196655</v>
      </c>
      <c r="L184" s="1" t="s">
        <v>1</v>
      </c>
      <c r="M184" s="1" t="b">
        <v>1</v>
      </c>
      <c r="N184" s="1">
        <v>1.2107613638704093E-2</v>
      </c>
      <c r="O184" s="1" t="b">
        <v>1</v>
      </c>
      <c r="P184" s="1">
        <v>3</v>
      </c>
      <c r="Q184" s="1">
        <v>32</v>
      </c>
      <c r="R184" s="1" t="s">
        <v>1</v>
      </c>
      <c r="S184" s="1" t="s">
        <v>0</v>
      </c>
      <c r="T184" s="1" t="s">
        <v>0</v>
      </c>
      <c r="U184" s="1" t="s">
        <v>0</v>
      </c>
    </row>
    <row r="185" spans="1:21" customFormat="1" ht="13" hidden="1" x14ac:dyDescent="0.15">
      <c r="A185" t="s">
        <v>6</v>
      </c>
      <c r="B185" t="s">
        <v>202</v>
      </c>
      <c r="C185" t="s">
        <v>18</v>
      </c>
      <c r="D185" t="s">
        <v>22</v>
      </c>
      <c r="E185" t="s">
        <v>17</v>
      </c>
      <c r="F185" t="s">
        <v>12</v>
      </c>
      <c r="G185">
        <v>31.543489456176758</v>
      </c>
      <c r="H185">
        <v>31.543489456176758</v>
      </c>
      <c r="I185" t="s">
        <v>1</v>
      </c>
      <c r="J185">
        <v>17.877908706665039</v>
      </c>
      <c r="K185">
        <v>17.877908706665039</v>
      </c>
      <c r="L185" t="s">
        <v>1</v>
      </c>
      <c r="M185" t="b">
        <v>1</v>
      </c>
      <c r="N185">
        <v>3.1809892225642386E-2</v>
      </c>
      <c r="O185" t="b">
        <v>1</v>
      </c>
      <c r="P185">
        <v>3</v>
      </c>
      <c r="Q185">
        <v>29</v>
      </c>
      <c r="R185" t="s">
        <v>1</v>
      </c>
      <c r="S185" t="s">
        <v>0</v>
      </c>
      <c r="T185" t="s">
        <v>0</v>
      </c>
      <c r="U185" t="s">
        <v>0</v>
      </c>
    </row>
    <row r="186" spans="1:21" x14ac:dyDescent="0.2">
      <c r="A186" s="1" t="s">
        <v>6</v>
      </c>
      <c r="B186" s="1" t="s">
        <v>202</v>
      </c>
      <c r="C186" t="s">
        <v>15</v>
      </c>
      <c r="D186" t="s">
        <v>22</v>
      </c>
      <c r="E186" t="s">
        <v>13</v>
      </c>
      <c r="F186" t="s">
        <v>12</v>
      </c>
      <c r="G186" s="1">
        <v>33.448940277099609</v>
      </c>
      <c r="H186" s="1">
        <v>33.448940277099609</v>
      </c>
      <c r="I186" s="1" t="s">
        <v>1</v>
      </c>
      <c r="J186" s="1">
        <v>1.886655330657959</v>
      </c>
      <c r="K186" s="1">
        <v>1.886655330657959</v>
      </c>
      <c r="L186" s="1" t="s">
        <v>1</v>
      </c>
      <c r="M186" s="1" t="b">
        <v>1</v>
      </c>
      <c r="N186" s="1">
        <v>1.2107613638704093E-2</v>
      </c>
      <c r="O186" s="1" t="b">
        <v>1</v>
      </c>
      <c r="P186" s="1">
        <v>3</v>
      </c>
      <c r="Q186" s="1">
        <v>32</v>
      </c>
      <c r="R186" s="1" t="s">
        <v>1</v>
      </c>
      <c r="S186" s="1" t="s">
        <v>0</v>
      </c>
      <c r="T186" s="1" t="s">
        <v>0</v>
      </c>
      <c r="U186" s="1" t="s">
        <v>0</v>
      </c>
    </row>
    <row r="187" spans="1:21" customFormat="1" ht="13" hidden="1" x14ac:dyDescent="0.15">
      <c r="A187" t="s">
        <v>5</v>
      </c>
      <c r="B187" t="s">
        <v>203</v>
      </c>
      <c r="C187" t="s">
        <v>18</v>
      </c>
      <c r="D187" t="s">
        <v>22</v>
      </c>
      <c r="E187" t="s">
        <v>17</v>
      </c>
      <c r="F187" t="s">
        <v>12</v>
      </c>
      <c r="G187">
        <v>31.89520263671875</v>
      </c>
      <c r="H187">
        <v>31.89520263671875</v>
      </c>
      <c r="I187" t="s">
        <v>1</v>
      </c>
      <c r="J187">
        <v>13.667020797729492</v>
      </c>
      <c r="K187">
        <v>13.667020797729492</v>
      </c>
      <c r="L187" t="s">
        <v>1</v>
      </c>
      <c r="M187" t="b">
        <v>1</v>
      </c>
      <c r="N187">
        <v>3.1809892225642386E-2</v>
      </c>
      <c r="O187" t="b">
        <v>1</v>
      </c>
      <c r="P187">
        <v>3</v>
      </c>
      <c r="Q187">
        <v>29</v>
      </c>
      <c r="R187" t="s">
        <v>1</v>
      </c>
      <c r="S187" t="s">
        <v>0</v>
      </c>
      <c r="T187" t="s">
        <v>0</v>
      </c>
      <c r="U187" t="s">
        <v>0</v>
      </c>
    </row>
    <row r="188" spans="1:21" x14ac:dyDescent="0.2">
      <c r="A188" s="1" t="s">
        <v>5</v>
      </c>
      <c r="B188" s="1" t="s">
        <v>203</v>
      </c>
      <c r="C188" t="s">
        <v>15</v>
      </c>
      <c r="D188" t="s">
        <v>22</v>
      </c>
      <c r="E188" t="s">
        <v>13</v>
      </c>
      <c r="F188" t="s">
        <v>12</v>
      </c>
      <c r="G188" s="1">
        <v>34.493694305419922</v>
      </c>
      <c r="H188" s="1">
        <v>34.493694305419922</v>
      </c>
      <c r="I188" s="1" t="s">
        <v>1</v>
      </c>
      <c r="J188" s="1">
        <v>1.0310128927230835</v>
      </c>
      <c r="K188" s="1">
        <v>1.0310128927230835</v>
      </c>
      <c r="L188" s="1" t="s">
        <v>1</v>
      </c>
      <c r="M188" s="1" t="b">
        <v>1</v>
      </c>
      <c r="N188" s="1">
        <v>1.2107613638704093E-2</v>
      </c>
      <c r="O188" s="1" t="b">
        <v>1</v>
      </c>
      <c r="P188" s="1">
        <v>3</v>
      </c>
      <c r="Q188" s="1">
        <v>33</v>
      </c>
      <c r="R188" s="1" t="s">
        <v>1</v>
      </c>
      <c r="S188" s="1" t="s">
        <v>0</v>
      </c>
      <c r="T188" s="1" t="s">
        <v>0</v>
      </c>
      <c r="U188" s="1" t="s">
        <v>0</v>
      </c>
    </row>
    <row r="189" spans="1:21" customFormat="1" ht="13" hidden="1" x14ac:dyDescent="0.15">
      <c r="A189" t="s">
        <v>4</v>
      </c>
      <c r="B189" t="s">
        <v>204</v>
      </c>
      <c r="C189" t="s">
        <v>18</v>
      </c>
      <c r="D189" t="s">
        <v>22</v>
      </c>
      <c r="E189" t="s">
        <v>17</v>
      </c>
      <c r="F189" t="s">
        <v>12</v>
      </c>
      <c r="G189">
        <v>29.942911148071289</v>
      </c>
      <c r="H189">
        <v>29.942911148071289</v>
      </c>
      <c r="I189" t="s">
        <v>1</v>
      </c>
      <c r="J189">
        <v>60.692584991455078</v>
      </c>
      <c r="K189">
        <v>60.692584991455078</v>
      </c>
      <c r="L189" t="s">
        <v>1</v>
      </c>
      <c r="M189" t="b">
        <v>1</v>
      </c>
      <c r="N189">
        <v>3.1809892225642386E-2</v>
      </c>
      <c r="O189" t="b">
        <v>1</v>
      </c>
      <c r="P189">
        <v>3</v>
      </c>
      <c r="Q189">
        <v>27</v>
      </c>
      <c r="R189" t="s">
        <v>1</v>
      </c>
      <c r="S189" t="s">
        <v>0</v>
      </c>
      <c r="T189" t="s">
        <v>0</v>
      </c>
      <c r="U189" t="s">
        <v>0</v>
      </c>
    </row>
    <row r="190" spans="1:21" x14ac:dyDescent="0.2">
      <c r="A190" s="1" t="s">
        <v>4</v>
      </c>
      <c r="B190" s="1" t="s">
        <v>204</v>
      </c>
      <c r="C190" t="s">
        <v>15</v>
      </c>
      <c r="D190" t="s">
        <v>22</v>
      </c>
      <c r="E190" t="s">
        <v>13</v>
      </c>
      <c r="F190" t="s">
        <v>12</v>
      </c>
      <c r="G190" s="1">
        <v>31.596342086791992</v>
      </c>
      <c r="H190" s="1">
        <v>31.596342086791992</v>
      </c>
      <c r="I190" s="1" t="s">
        <v>1</v>
      </c>
      <c r="J190" s="1">
        <v>5.5085954666137695</v>
      </c>
      <c r="K190" s="1">
        <v>5.5085954666137695</v>
      </c>
      <c r="L190" s="1" t="s">
        <v>1</v>
      </c>
      <c r="M190" s="1" t="b">
        <v>1</v>
      </c>
      <c r="N190" s="1">
        <v>1.2107613638704093E-2</v>
      </c>
      <c r="O190" s="1" t="b">
        <v>1</v>
      </c>
      <c r="P190" s="1">
        <v>3</v>
      </c>
      <c r="Q190" s="1">
        <v>30</v>
      </c>
      <c r="R190" s="1" t="s">
        <v>1</v>
      </c>
      <c r="S190" s="1" t="s">
        <v>0</v>
      </c>
      <c r="T190" s="1" t="s">
        <v>0</v>
      </c>
      <c r="U190" s="1" t="s">
        <v>0</v>
      </c>
    </row>
    <row r="191" spans="1:21" customFormat="1" ht="13" hidden="1" x14ac:dyDescent="0.15">
      <c r="A191" t="s">
        <v>3</v>
      </c>
      <c r="B191" t="s">
        <v>205</v>
      </c>
      <c r="C191" t="s">
        <v>18</v>
      </c>
      <c r="D191" t="s">
        <v>22</v>
      </c>
      <c r="E191" t="s">
        <v>17</v>
      </c>
      <c r="F191" t="s">
        <v>12</v>
      </c>
      <c r="G191">
        <v>29.944097518920898</v>
      </c>
      <c r="H191">
        <v>29.944097518920898</v>
      </c>
      <c r="I191" t="s">
        <v>1</v>
      </c>
      <c r="J191">
        <v>60.637622833251953</v>
      </c>
      <c r="K191">
        <v>60.637622833251953</v>
      </c>
      <c r="L191" t="s">
        <v>1</v>
      </c>
      <c r="M191" t="b">
        <v>1</v>
      </c>
      <c r="N191">
        <v>3.1809892225642386E-2</v>
      </c>
      <c r="O191" t="b">
        <v>1</v>
      </c>
      <c r="P191">
        <v>3</v>
      </c>
      <c r="Q191">
        <v>27</v>
      </c>
      <c r="R191" t="s">
        <v>1</v>
      </c>
      <c r="S191" t="s">
        <v>0</v>
      </c>
      <c r="T191" t="s">
        <v>0</v>
      </c>
      <c r="U191" t="s">
        <v>0</v>
      </c>
    </row>
    <row r="192" spans="1:21" x14ac:dyDescent="0.2">
      <c r="A192" s="1" t="s">
        <v>3</v>
      </c>
      <c r="B192" s="1" t="s">
        <v>205</v>
      </c>
      <c r="C192" t="s">
        <v>15</v>
      </c>
      <c r="D192" t="s">
        <v>22</v>
      </c>
      <c r="E192" t="s">
        <v>13</v>
      </c>
      <c r="F192" t="s">
        <v>12</v>
      </c>
      <c r="G192" s="1">
        <v>31.981443405151367</v>
      </c>
      <c r="H192" s="1">
        <v>31.981443405151367</v>
      </c>
      <c r="I192" s="1" t="s">
        <v>1</v>
      </c>
      <c r="J192" s="1">
        <v>4.4086794853210449</v>
      </c>
      <c r="K192" s="1">
        <v>4.4086794853210449</v>
      </c>
      <c r="L192" s="1" t="s">
        <v>1</v>
      </c>
      <c r="M192" s="1" t="b">
        <v>1</v>
      </c>
      <c r="N192" s="1">
        <v>1.2107613638704093E-2</v>
      </c>
      <c r="O192" s="1" t="b">
        <v>1</v>
      </c>
      <c r="P192" s="1">
        <v>3</v>
      </c>
      <c r="Q192" s="1">
        <v>30</v>
      </c>
      <c r="R192" s="1" t="s">
        <v>1</v>
      </c>
      <c r="S192" s="1" t="s">
        <v>0</v>
      </c>
      <c r="T192" s="1" t="s">
        <v>0</v>
      </c>
      <c r="U192" s="1" t="s">
        <v>0</v>
      </c>
    </row>
    <row r="193" spans="1:21" customFormat="1" ht="13" hidden="1" x14ac:dyDescent="0.15">
      <c r="A193" t="s">
        <v>2</v>
      </c>
      <c r="B193" t="s">
        <v>206</v>
      </c>
      <c r="C193" t="s">
        <v>18</v>
      </c>
      <c r="D193" t="s">
        <v>22</v>
      </c>
      <c r="E193" t="s">
        <v>17</v>
      </c>
      <c r="F193" t="s">
        <v>12</v>
      </c>
      <c r="G193">
        <v>29.676294326782227</v>
      </c>
      <c r="H193">
        <v>29.676294326782227</v>
      </c>
      <c r="I193" t="s">
        <v>1</v>
      </c>
      <c r="J193">
        <v>74.397262573242188</v>
      </c>
      <c r="K193">
        <v>74.397262573242188</v>
      </c>
      <c r="L193" t="s">
        <v>1</v>
      </c>
      <c r="M193" t="b">
        <v>1</v>
      </c>
      <c r="N193">
        <v>3.1809892225642386E-2</v>
      </c>
      <c r="O193" t="b">
        <v>1</v>
      </c>
      <c r="P193">
        <v>3</v>
      </c>
      <c r="Q193">
        <v>27</v>
      </c>
      <c r="R193" t="s">
        <v>1</v>
      </c>
      <c r="S193" t="s">
        <v>0</v>
      </c>
      <c r="T193" t="s">
        <v>0</v>
      </c>
      <c r="U193" t="s">
        <v>0</v>
      </c>
    </row>
    <row r="194" spans="1:21" x14ac:dyDescent="0.2">
      <c r="A194" s="1" t="s">
        <v>2</v>
      </c>
      <c r="B194" s="1" t="s">
        <v>206</v>
      </c>
      <c r="C194" t="s">
        <v>15</v>
      </c>
      <c r="D194" t="s">
        <v>22</v>
      </c>
      <c r="E194" t="s">
        <v>13</v>
      </c>
      <c r="F194" t="s">
        <v>12</v>
      </c>
      <c r="G194" s="1">
        <v>32.671276092529297</v>
      </c>
      <c r="H194" s="1">
        <v>32.671276092529297</v>
      </c>
      <c r="I194" s="1" t="s">
        <v>1</v>
      </c>
      <c r="J194" s="1">
        <v>2.9582276344299316</v>
      </c>
      <c r="K194" s="1">
        <v>2.9582276344299316</v>
      </c>
      <c r="L194" s="1" t="s">
        <v>1</v>
      </c>
      <c r="M194" s="1" t="b">
        <v>1</v>
      </c>
      <c r="N194" s="1">
        <v>1.2107613638704093E-2</v>
      </c>
      <c r="O194" s="1" t="b">
        <v>1</v>
      </c>
      <c r="P194" s="1">
        <v>3</v>
      </c>
      <c r="Q194" s="1">
        <v>31</v>
      </c>
      <c r="R194" s="1" t="s">
        <v>1</v>
      </c>
      <c r="S194" s="1" t="s">
        <v>0</v>
      </c>
      <c r="T194" s="1" t="s">
        <v>0</v>
      </c>
      <c r="U194" s="1" t="s">
        <v>0</v>
      </c>
    </row>
  </sheetData>
  <autoFilter ref="A8:U194" xr:uid="{539BB24F-2699-4C49-8DA3-DE02C4E1C0C0}">
    <filterColumn colId="2">
      <filters>
        <filter val="ttr5"/>
      </filters>
    </filterColumn>
  </autoFilter>
  <customSheetViews>
    <customSheetView guid="{431F58B4-9391-1B4A-B525-C34C4B47D639}" filter="1" showAutoFilter="1" hiddenColumns="1">
      <selection activeCell="J26" sqref="J26"/>
      <pageMargins left="0.75" right="0.75" top="1" bottom="1" header="0.5" footer="0.5"/>
      <pageSetup orientation="portrait" horizontalDpi="300" verticalDpi="300" copies="0"/>
      <headerFooter alignWithMargins="0"/>
      <autoFilter ref="A8:U194" xr:uid="{539BB24F-2699-4C49-8DA3-DE02C4E1C0C0}">
        <filterColumn colId="2">
          <filters>
            <filter val="ttr5"/>
          </filters>
        </filterColumn>
      </autoFilter>
    </customSheetView>
    <customSheetView guid="{6EEAD16C-0B44-1B4E-9718-B6C963C466C4}" filter="1" showAutoFilter="1" hiddenColumns="1">
      <selection activeCell="J26" sqref="J26"/>
      <pageMargins left="0.75" right="0.75" top="1" bottom="1" header="0.5" footer="0.5"/>
      <pageSetup orientation="portrait" horizontalDpi="300" verticalDpi="300" copies="0"/>
      <headerFooter alignWithMargins="0"/>
      <autoFilter ref="A8:U194" xr:uid="{9657D3AA-D0EA-654F-AE30-0F1BCACD8675}">
        <filterColumn colId="2">
          <filters>
            <filter val="ttr5"/>
          </filters>
        </filterColumn>
      </autoFilter>
    </customSheetView>
  </customSheetViews>
  <pageMargins left="0.75" right="0.75" top="1" bottom="1" header="0.5" footer="0.5"/>
  <pageSetup orientation="portrait" horizontalDpi="300" verticalDpi="30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49EED-0935-CA4F-B549-E33F799FF6DB}">
  <dimension ref="A1:N93"/>
  <sheetViews>
    <sheetView tabSelected="1" zoomScaleNormal="73" workbookViewId="0">
      <selection activeCell="F5" sqref="F5"/>
    </sheetView>
  </sheetViews>
  <sheetFormatPr baseColWidth="10" defaultColWidth="8.83203125" defaultRowHeight="16" x14ac:dyDescent="0.15"/>
  <cols>
    <col min="1" max="1" width="13" style="3" bestFit="1" customWidth="1"/>
    <col min="2" max="2" width="6.33203125" style="3" bestFit="1" customWidth="1"/>
    <col min="3" max="3" width="18.33203125" style="3" customWidth="1"/>
    <col min="4" max="4" width="12.33203125" style="3" bestFit="1" customWidth="1"/>
    <col min="5" max="5" width="8.83203125" style="3" bestFit="1" customWidth="1"/>
    <col min="6" max="6" width="19.5" style="3" bestFit="1" customWidth="1"/>
    <col min="7" max="7" width="13.83203125" style="3" customWidth="1"/>
    <col min="8" max="8" width="18.83203125" style="3" customWidth="1"/>
    <col min="9" max="9" width="14.6640625" style="3" customWidth="1"/>
    <col min="10" max="10" width="17.6640625" style="3" customWidth="1"/>
    <col min="12" max="12" width="23" style="3" bestFit="1" customWidth="1"/>
    <col min="13" max="13" width="17.5" style="3" bestFit="1" customWidth="1"/>
    <col min="14" max="14" width="12.1640625" style="3" bestFit="1" customWidth="1"/>
    <col min="15" max="16384" width="8.83203125" style="3"/>
  </cols>
  <sheetData>
    <row r="1" spans="1:14" x14ac:dyDescent="0.15">
      <c r="A1" s="2" t="s">
        <v>258</v>
      </c>
      <c r="D1" s="2"/>
      <c r="G1" s="2"/>
      <c r="H1" s="2"/>
    </row>
    <row r="2" spans="1:14" x14ac:dyDescent="0.15">
      <c r="A2" s="2"/>
      <c r="D2" s="2"/>
      <c r="G2" s="2"/>
      <c r="H2" s="2"/>
    </row>
    <row r="3" spans="1:14" x14ac:dyDescent="0.15">
      <c r="A3" s="2" t="s">
        <v>130</v>
      </c>
      <c r="B3" s="3" t="s">
        <v>230</v>
      </c>
      <c r="C3" s="2" t="s">
        <v>130</v>
      </c>
      <c r="D3" s="2" t="s">
        <v>125</v>
      </c>
      <c r="E3" s="2" t="s">
        <v>122</v>
      </c>
      <c r="F3" s="2" t="s">
        <v>210</v>
      </c>
      <c r="G3" s="2" t="s">
        <v>210</v>
      </c>
      <c r="H3" s="2" t="s">
        <v>211</v>
      </c>
      <c r="I3" s="2" t="s">
        <v>212</v>
      </c>
      <c r="J3" s="2" t="s">
        <v>213</v>
      </c>
      <c r="L3" s="5" t="s">
        <v>231</v>
      </c>
    </row>
    <row r="4" spans="1:14" x14ac:dyDescent="0.15">
      <c r="A4" s="3" t="s">
        <v>144</v>
      </c>
      <c r="C4" s="6" t="s">
        <v>228</v>
      </c>
      <c r="D4" s="3">
        <v>33.426521301269531</v>
      </c>
      <c r="E4" s="3">
        <v>1</v>
      </c>
      <c r="F4" s="3">
        <f>LOG(E4)</f>
        <v>0</v>
      </c>
      <c r="L4" s="2" t="s">
        <v>214</v>
      </c>
      <c r="M4" s="2" t="s">
        <v>215</v>
      </c>
      <c r="N4" s="2" t="s">
        <v>216</v>
      </c>
    </row>
    <row r="5" spans="1:14" x14ac:dyDescent="0.15">
      <c r="A5" s="3" t="s">
        <v>145</v>
      </c>
      <c r="C5" s="6" t="s">
        <v>228</v>
      </c>
      <c r="D5" s="3">
        <v>30.486330032348633</v>
      </c>
      <c r="E5" s="3">
        <v>10</v>
      </c>
      <c r="F5" s="3">
        <f t="shared" ref="F5:F10" si="0">LOG(E5)</f>
        <v>1</v>
      </c>
      <c r="L5" s="3">
        <v>1</v>
      </c>
      <c r="M5" s="3">
        <f>LOG(L5)</f>
        <v>0</v>
      </c>
      <c r="N5" s="3">
        <v>33.426521301269531</v>
      </c>
    </row>
    <row r="6" spans="1:14" x14ac:dyDescent="0.15">
      <c r="A6" s="3" t="s">
        <v>146</v>
      </c>
      <c r="C6" s="6" t="s">
        <v>228</v>
      </c>
      <c r="D6" s="3">
        <v>26.191781997680664</v>
      </c>
      <c r="E6" s="3">
        <v>100</v>
      </c>
      <c r="F6" s="3">
        <f t="shared" si="0"/>
        <v>2</v>
      </c>
      <c r="L6" s="3">
        <v>10</v>
      </c>
      <c r="M6" s="3">
        <f t="shared" ref="M6:M11" si="1">LOG(L6)</f>
        <v>1</v>
      </c>
      <c r="N6" s="3">
        <v>30.486330032348633</v>
      </c>
    </row>
    <row r="7" spans="1:14" x14ac:dyDescent="0.15">
      <c r="A7" s="3" t="s">
        <v>147</v>
      </c>
      <c r="C7" s="6" t="s">
        <v>228</v>
      </c>
      <c r="D7" s="3">
        <v>22.683441162109375</v>
      </c>
      <c r="E7" s="3">
        <v>1000</v>
      </c>
      <c r="F7" s="3">
        <f t="shared" si="0"/>
        <v>3</v>
      </c>
      <c r="L7" s="3">
        <v>100</v>
      </c>
      <c r="M7" s="3">
        <f t="shared" si="1"/>
        <v>2</v>
      </c>
      <c r="N7" s="3">
        <v>26.191781997680664</v>
      </c>
    </row>
    <row r="8" spans="1:14" x14ac:dyDescent="0.15">
      <c r="A8" s="3" t="s">
        <v>148</v>
      </c>
      <c r="C8" s="6" t="s">
        <v>228</v>
      </c>
      <c r="D8" s="3">
        <v>19.099699020385742</v>
      </c>
      <c r="E8" s="3">
        <v>10000</v>
      </c>
      <c r="F8" s="3">
        <f t="shared" si="0"/>
        <v>4</v>
      </c>
      <c r="L8" s="3">
        <v>1000</v>
      </c>
      <c r="M8" s="3">
        <f t="shared" si="1"/>
        <v>3</v>
      </c>
      <c r="N8" s="3">
        <v>22.683441162109375</v>
      </c>
    </row>
    <row r="9" spans="1:14" x14ac:dyDescent="0.15">
      <c r="A9" s="3" t="s">
        <v>149</v>
      </c>
      <c r="C9" s="6" t="s">
        <v>228</v>
      </c>
      <c r="D9" s="3">
        <v>13.981057167053223</v>
      </c>
      <c r="E9" s="3">
        <v>100000</v>
      </c>
      <c r="F9" s="3">
        <f t="shared" si="0"/>
        <v>5</v>
      </c>
      <c r="L9" s="3">
        <v>10000</v>
      </c>
      <c r="M9" s="3">
        <f t="shared" si="1"/>
        <v>4</v>
      </c>
      <c r="N9" s="3">
        <v>19.099699020385742</v>
      </c>
    </row>
    <row r="10" spans="1:14" x14ac:dyDescent="0.15">
      <c r="A10" s="3" t="s">
        <v>150</v>
      </c>
      <c r="C10" s="6" t="s">
        <v>228</v>
      </c>
      <c r="D10" s="3">
        <v>10.15443229675293</v>
      </c>
      <c r="E10" s="3">
        <v>1000000</v>
      </c>
      <c r="F10" s="3">
        <f t="shared" si="0"/>
        <v>6</v>
      </c>
      <c r="L10" s="3">
        <v>100000</v>
      </c>
      <c r="M10" s="3">
        <f t="shared" si="1"/>
        <v>5</v>
      </c>
      <c r="N10" s="3">
        <v>13.981057167053223</v>
      </c>
    </row>
    <row r="11" spans="1:14" x14ac:dyDescent="0.15">
      <c r="A11" s="3" t="s">
        <v>151</v>
      </c>
      <c r="D11" s="3" t="s">
        <v>20</v>
      </c>
      <c r="L11" s="3">
        <v>1000000</v>
      </c>
      <c r="M11" s="3">
        <f t="shared" si="1"/>
        <v>6</v>
      </c>
      <c r="N11" s="3">
        <v>10.15443229675293</v>
      </c>
    </row>
    <row r="12" spans="1:14" x14ac:dyDescent="0.15">
      <c r="A12" s="3" t="s">
        <v>153</v>
      </c>
      <c r="C12" s="6" t="s">
        <v>228</v>
      </c>
      <c r="D12" s="3">
        <v>33.911006927490234</v>
      </c>
      <c r="E12" s="3">
        <v>1</v>
      </c>
      <c r="F12" s="3">
        <f>LOG(E12)</f>
        <v>0</v>
      </c>
    </row>
    <row r="13" spans="1:14" x14ac:dyDescent="0.15">
      <c r="A13" s="3" t="s">
        <v>154</v>
      </c>
      <c r="C13" s="6" t="s">
        <v>228</v>
      </c>
      <c r="D13" s="3">
        <v>31.275871276855469</v>
      </c>
      <c r="E13" s="3">
        <v>10</v>
      </c>
      <c r="F13" s="3">
        <f t="shared" ref="F13:F18" si="2">LOG(E13)</f>
        <v>1</v>
      </c>
      <c r="L13" s="3" t="s">
        <v>217</v>
      </c>
      <c r="M13" s="3" t="s">
        <v>218</v>
      </c>
      <c r="N13" s="3" t="s">
        <v>219</v>
      </c>
    </row>
    <row r="14" spans="1:14" x14ac:dyDescent="0.15">
      <c r="A14" s="3" t="s">
        <v>155</v>
      </c>
      <c r="C14" s="6" t="s">
        <v>228</v>
      </c>
      <c r="D14" s="3">
        <v>27.709598541259766</v>
      </c>
      <c r="E14" s="3">
        <v>100</v>
      </c>
      <c r="F14" s="3">
        <f t="shared" si="2"/>
        <v>2</v>
      </c>
      <c r="M14" s="3" t="s">
        <v>220</v>
      </c>
      <c r="N14" s="3" t="s">
        <v>221</v>
      </c>
    </row>
    <row r="15" spans="1:14" x14ac:dyDescent="0.15">
      <c r="A15" s="3" t="s">
        <v>156</v>
      </c>
      <c r="C15" s="6" t="s">
        <v>228</v>
      </c>
      <c r="D15" s="3">
        <v>23.387058258056641</v>
      </c>
      <c r="E15" s="3">
        <v>1000</v>
      </c>
      <c r="F15" s="3">
        <f t="shared" si="2"/>
        <v>3</v>
      </c>
      <c r="M15" s="7">
        <f>SLOPE(N5:N11,M5:M11)</f>
        <v>-3.9256748471941267</v>
      </c>
      <c r="N15" s="7">
        <f>INTERCEPT(N5:N11,M5:M11)</f>
        <v>34.066062109810964</v>
      </c>
    </row>
    <row r="16" spans="1:14" x14ac:dyDescent="0.15">
      <c r="A16" s="3" t="s">
        <v>157</v>
      </c>
      <c r="C16" s="6" t="s">
        <v>228</v>
      </c>
      <c r="D16" s="3">
        <v>19.503025054931641</v>
      </c>
      <c r="E16" s="3">
        <v>10000</v>
      </c>
      <c r="F16" s="3">
        <f t="shared" si="2"/>
        <v>4</v>
      </c>
      <c r="L16" s="2" t="s">
        <v>232</v>
      </c>
    </row>
    <row r="17" spans="1:14" x14ac:dyDescent="0.15">
      <c r="A17" s="3" t="s">
        <v>158</v>
      </c>
      <c r="C17" s="6" t="s">
        <v>228</v>
      </c>
      <c r="D17" s="3">
        <v>14.43848705291748</v>
      </c>
      <c r="E17" s="3">
        <v>100000</v>
      </c>
      <c r="F17" s="3">
        <f t="shared" si="2"/>
        <v>5</v>
      </c>
    </row>
    <row r="18" spans="1:14" x14ac:dyDescent="0.15">
      <c r="A18" s="3" t="s">
        <v>159</v>
      </c>
      <c r="C18" s="6" t="s">
        <v>228</v>
      </c>
      <c r="D18" s="3">
        <v>10.196734428405762</v>
      </c>
      <c r="E18" s="3">
        <v>1000000</v>
      </c>
      <c r="F18" s="3">
        <f t="shared" si="2"/>
        <v>6</v>
      </c>
      <c r="L18" s="3" t="s">
        <v>222</v>
      </c>
      <c r="M18" s="3" t="s">
        <v>223</v>
      </c>
    </row>
    <row r="19" spans="1:14" x14ac:dyDescent="0.15">
      <c r="A19" s="3" t="s">
        <v>152</v>
      </c>
      <c r="C19" s="3" t="s">
        <v>229</v>
      </c>
      <c r="D19" s="3">
        <v>19.890106201171875</v>
      </c>
      <c r="E19" s="3">
        <v>100000</v>
      </c>
      <c r="G19" s="4">
        <f>(D19-$N$15)/$M$15</f>
        <v>3.61108763726862</v>
      </c>
      <c r="I19" s="4">
        <f>POWER(10,G19)</f>
        <v>4084.017903418237</v>
      </c>
      <c r="L19" s="2" t="s">
        <v>224</v>
      </c>
      <c r="M19" s="8">
        <f>10^(-1/M15)</f>
        <v>1.7977664541576952</v>
      </c>
    </row>
    <row r="20" spans="1:14" x14ac:dyDescent="0.15">
      <c r="A20" s="3" t="s">
        <v>160</v>
      </c>
      <c r="C20" s="3" t="s">
        <v>229</v>
      </c>
      <c r="D20" s="3">
        <v>26.16261100769043</v>
      </c>
      <c r="E20" s="3">
        <v>1000</v>
      </c>
      <c r="G20" s="4">
        <f>(D20-$N$15)/$M$15</f>
        <v>2.0132719620855815</v>
      </c>
      <c r="I20" s="4">
        <f t="shared" ref="I20:I83" si="3">POWER(10,G20)</f>
        <v>103.10315666290198</v>
      </c>
      <c r="L20" s="3" t="s">
        <v>225</v>
      </c>
      <c r="M20" s="3" t="s">
        <v>226</v>
      </c>
    </row>
    <row r="21" spans="1:14" x14ac:dyDescent="0.15">
      <c r="A21" s="3" t="s">
        <v>161</v>
      </c>
      <c r="C21" s="3" t="s">
        <v>229</v>
      </c>
      <c r="D21" s="3">
        <v>31.135498046875</v>
      </c>
      <c r="E21" s="3">
        <v>1</v>
      </c>
      <c r="G21" s="4">
        <f>(D21-$N$15)/$M$15</f>
        <v>0.74651217357713229</v>
      </c>
      <c r="I21" s="4">
        <f t="shared" si="3"/>
        <v>5.5784323865697507</v>
      </c>
      <c r="L21" s="2" t="s">
        <v>227</v>
      </c>
      <c r="M21" s="7">
        <f>(M19-1)*100</f>
        <v>79.776645415769522</v>
      </c>
    </row>
    <row r="22" spans="1:14" x14ac:dyDescent="0.15">
      <c r="A22" s="3" t="s">
        <v>110</v>
      </c>
      <c r="B22" s="9" t="s">
        <v>233</v>
      </c>
      <c r="C22" s="3" t="s">
        <v>234</v>
      </c>
      <c r="D22" s="3" t="s">
        <v>20</v>
      </c>
      <c r="G22" s="4">
        <v>0</v>
      </c>
      <c r="H22" s="10">
        <f>AVERAGE(G22:G24)</f>
        <v>-1.4095087073804025E-2</v>
      </c>
      <c r="I22" s="4">
        <f t="shared" si="3"/>
        <v>1</v>
      </c>
      <c r="J22" s="10">
        <f>AVERAGE(I22:I24)</f>
        <v>1.0771071547749771</v>
      </c>
    </row>
    <row r="23" spans="1:14" x14ac:dyDescent="0.15">
      <c r="A23" s="3" t="s">
        <v>109</v>
      </c>
      <c r="B23" s="9"/>
      <c r="C23" s="3" t="s">
        <v>234</v>
      </c>
      <c r="D23" s="3">
        <v>33.164821624755859</v>
      </c>
      <c r="G23" s="4">
        <f>(D23-$N$15)/$M$15</f>
        <v>0.22957593793058689</v>
      </c>
      <c r="H23" s="10"/>
      <c r="I23" s="4">
        <f t="shared" si="3"/>
        <v>1.6965862304462025</v>
      </c>
      <c r="J23" s="10"/>
      <c r="L23" s="5"/>
    </row>
    <row r="24" spans="1:14" x14ac:dyDescent="0.15">
      <c r="A24" s="3" t="s">
        <v>108</v>
      </c>
      <c r="B24" s="9"/>
      <c r="C24" s="3" t="s">
        <v>234</v>
      </c>
      <c r="D24" s="3">
        <v>35.13330078125</v>
      </c>
      <c r="G24" s="4">
        <f>(D24-$N$15)/$M$15</f>
        <v>-0.27186119915199897</v>
      </c>
      <c r="H24" s="10"/>
      <c r="I24" s="4">
        <f t="shared" si="3"/>
        <v>0.5347352338787289</v>
      </c>
      <c r="J24" s="10"/>
      <c r="L24" s="2"/>
      <c r="M24" s="2"/>
      <c r="N24" s="2"/>
    </row>
    <row r="25" spans="1:14" x14ac:dyDescent="0.15">
      <c r="A25" s="3" t="s">
        <v>98</v>
      </c>
      <c r="B25" s="9" t="s">
        <v>235</v>
      </c>
      <c r="C25" s="3" t="s">
        <v>234</v>
      </c>
      <c r="D25" s="3" t="s">
        <v>20</v>
      </c>
      <c r="G25" s="4">
        <v>0</v>
      </c>
      <c r="H25" s="10">
        <f>AVERAGE(G25:G27)</f>
        <v>0</v>
      </c>
      <c r="I25" s="4">
        <f t="shared" si="3"/>
        <v>1</v>
      </c>
      <c r="J25" s="10">
        <f>AVERAGE(I25:I27)</f>
        <v>1</v>
      </c>
    </row>
    <row r="26" spans="1:14" x14ac:dyDescent="0.15">
      <c r="A26" s="3" t="s">
        <v>97</v>
      </c>
      <c r="B26" s="9"/>
      <c r="C26" s="3" t="s">
        <v>234</v>
      </c>
      <c r="D26" s="3" t="s">
        <v>20</v>
      </c>
      <c r="G26" s="4">
        <v>0</v>
      </c>
      <c r="H26" s="10"/>
      <c r="I26" s="4">
        <f t="shared" si="3"/>
        <v>1</v>
      </c>
      <c r="J26" s="10"/>
    </row>
    <row r="27" spans="1:14" x14ac:dyDescent="0.15">
      <c r="A27" s="3" t="s">
        <v>96</v>
      </c>
      <c r="B27" s="9"/>
      <c r="C27" s="3" t="s">
        <v>234</v>
      </c>
      <c r="D27" s="3" t="s">
        <v>20</v>
      </c>
      <c r="G27" s="4">
        <v>0</v>
      </c>
      <c r="H27" s="10"/>
      <c r="I27" s="4">
        <f t="shared" si="3"/>
        <v>1</v>
      </c>
      <c r="J27" s="10"/>
    </row>
    <row r="28" spans="1:14" x14ac:dyDescent="0.15">
      <c r="A28" s="3" t="s">
        <v>85</v>
      </c>
      <c r="B28" s="9" t="s">
        <v>236</v>
      </c>
      <c r="C28" s="3" t="s">
        <v>234</v>
      </c>
      <c r="D28" s="3">
        <v>35.416996002197266</v>
      </c>
      <c r="G28" s="4">
        <f>(D28-$N$15)/$M$15</f>
        <v>-0.3441278111333852</v>
      </c>
      <c r="H28" s="10">
        <f t="shared" ref="H28" si="4">AVERAGE(G28:G30)</f>
        <v>-0.19105981038279285</v>
      </c>
      <c r="I28" s="4">
        <f t="shared" si="3"/>
        <v>0.45276431356354996</v>
      </c>
      <c r="J28" s="10">
        <f>AVERAGE(I28:I30)</f>
        <v>0.68096508230418529</v>
      </c>
    </row>
    <row r="29" spans="1:14" x14ac:dyDescent="0.15">
      <c r="A29" s="3" t="s">
        <v>84</v>
      </c>
      <c r="B29" s="9"/>
      <c r="C29" s="3" t="s">
        <v>234</v>
      </c>
      <c r="D29" s="3">
        <v>34.965244293212891</v>
      </c>
      <c r="G29" s="4">
        <f>(D29-$N$15)/$M$15</f>
        <v>-0.22905162001499335</v>
      </c>
      <c r="H29" s="10"/>
      <c r="I29" s="4">
        <f t="shared" si="3"/>
        <v>0.59013093334900613</v>
      </c>
      <c r="J29" s="10"/>
    </row>
    <row r="30" spans="1:14" x14ac:dyDescent="0.15">
      <c r="A30" s="3" t="s">
        <v>82</v>
      </c>
      <c r="B30" s="9"/>
      <c r="C30" s="3" t="s">
        <v>234</v>
      </c>
      <c r="D30" s="3" t="s">
        <v>20</v>
      </c>
      <c r="G30" s="4">
        <v>0</v>
      </c>
      <c r="H30" s="10"/>
      <c r="I30" s="4">
        <f t="shared" si="3"/>
        <v>1</v>
      </c>
      <c r="J30" s="10"/>
    </row>
    <row r="31" spans="1:14" x14ac:dyDescent="0.15">
      <c r="A31" s="3" t="s">
        <v>70</v>
      </c>
      <c r="B31" s="9" t="s">
        <v>237</v>
      </c>
      <c r="C31" s="3" t="s">
        <v>234</v>
      </c>
      <c r="D31" s="3">
        <v>36.142253875732422</v>
      </c>
      <c r="G31" s="4">
        <f>(D31-$N$15)/$M$15</f>
        <v>-0.52887512255514846</v>
      </c>
      <c r="H31" s="10">
        <f t="shared" ref="H31" si="5">AVERAGE(G31:G33)</f>
        <v>-7.0236806166767349E-2</v>
      </c>
      <c r="I31" s="4">
        <f t="shared" si="3"/>
        <v>0.29588631385411363</v>
      </c>
      <c r="J31" s="10">
        <f>AVERAGE(I31:I33)</f>
        <v>1.125457288438634</v>
      </c>
    </row>
    <row r="32" spans="1:14" x14ac:dyDescent="0.15">
      <c r="A32" s="3" t="s">
        <v>69</v>
      </c>
      <c r="B32" s="9"/>
      <c r="C32" s="3" t="s">
        <v>234</v>
      </c>
      <c r="D32" s="3" t="s">
        <v>20</v>
      </c>
      <c r="G32" s="4">
        <v>0</v>
      </c>
      <c r="H32" s="10"/>
      <c r="I32" s="4">
        <f t="shared" si="3"/>
        <v>1</v>
      </c>
      <c r="J32" s="10"/>
    </row>
    <row r="33" spans="1:14" x14ac:dyDescent="0.15">
      <c r="A33" s="3" t="s">
        <v>68</v>
      </c>
      <c r="B33" s="9"/>
      <c r="C33" s="3" t="s">
        <v>234</v>
      </c>
      <c r="D33" s="3">
        <v>32.817050933837891</v>
      </c>
      <c r="G33" s="4">
        <f>(D33-$N$15)/$M$15</f>
        <v>0.31816470405484643</v>
      </c>
      <c r="H33" s="10"/>
      <c r="I33" s="4">
        <f t="shared" si="3"/>
        <v>2.0804855514617882</v>
      </c>
      <c r="J33" s="10"/>
    </row>
    <row r="34" spans="1:14" x14ac:dyDescent="0.15">
      <c r="A34" s="3" t="s">
        <v>58</v>
      </c>
      <c r="B34" s="9" t="s">
        <v>238</v>
      </c>
      <c r="C34" s="3" t="s">
        <v>234</v>
      </c>
      <c r="D34" s="3">
        <v>35.732582092285156</v>
      </c>
      <c r="G34" s="4">
        <f>(D34-$N$15)/$M$15</f>
        <v>-0.42451808856898471</v>
      </c>
      <c r="H34" s="10">
        <f t="shared" ref="H34" si="6">AVERAGE(G34:G36)</f>
        <v>-0.1415060295229949</v>
      </c>
      <c r="I34" s="4">
        <f t="shared" si="3"/>
        <v>0.37625468075737561</v>
      </c>
      <c r="J34" s="10">
        <f>AVERAGE(I34:I36)</f>
        <v>0.79208489358579193</v>
      </c>
    </row>
    <row r="35" spans="1:14" x14ac:dyDescent="0.15">
      <c r="A35" s="3" t="s">
        <v>57</v>
      </c>
      <c r="B35" s="9"/>
      <c r="C35" s="3" t="s">
        <v>234</v>
      </c>
      <c r="D35" s="3" t="s">
        <v>20</v>
      </c>
      <c r="G35" s="4">
        <v>0</v>
      </c>
      <c r="H35" s="10"/>
      <c r="I35" s="4">
        <f t="shared" si="3"/>
        <v>1</v>
      </c>
      <c r="J35" s="10"/>
      <c r="M35" s="7"/>
      <c r="N35" s="7"/>
    </row>
    <row r="36" spans="1:14" x14ac:dyDescent="0.15">
      <c r="A36" s="3" t="s">
        <v>56</v>
      </c>
      <c r="B36" s="9"/>
      <c r="C36" s="3" t="s">
        <v>234</v>
      </c>
      <c r="D36" s="3" t="s">
        <v>20</v>
      </c>
      <c r="G36" s="4">
        <v>0</v>
      </c>
      <c r="H36" s="10"/>
      <c r="I36" s="4">
        <f t="shared" si="3"/>
        <v>1</v>
      </c>
      <c r="J36" s="10"/>
      <c r="L36" s="2"/>
    </row>
    <row r="37" spans="1:14" x14ac:dyDescent="0.15">
      <c r="A37" s="3" t="s">
        <v>46</v>
      </c>
      <c r="B37" s="9" t="s">
        <v>239</v>
      </c>
      <c r="C37" s="3" t="s">
        <v>234</v>
      </c>
      <c r="D37" s="3">
        <v>35.436943054199219</v>
      </c>
      <c r="G37" s="4">
        <f>(D37-$N$15)/$M$15</f>
        <v>-0.34920898896353847</v>
      </c>
      <c r="H37" s="10">
        <f t="shared" ref="H37" si="7">AVERAGE(G37:G39)</f>
        <v>-0.22919504278256753</v>
      </c>
      <c r="I37" s="4">
        <f t="shared" si="3"/>
        <v>0.44749790970564868</v>
      </c>
      <c r="J37" s="10">
        <f t="shared" ref="J37" si="8">AVERAGE(I37:I39)</f>
        <v>0.63543279552082044</v>
      </c>
    </row>
    <row r="38" spans="1:14" x14ac:dyDescent="0.15">
      <c r="A38" s="3" t="s">
        <v>45</v>
      </c>
      <c r="B38" s="9"/>
      <c r="C38" s="3" t="s">
        <v>234</v>
      </c>
      <c r="D38" s="3">
        <v>35.394416809082031</v>
      </c>
      <c r="G38" s="4">
        <f>(D38-$N$15)/$M$15</f>
        <v>-0.33837613938416411</v>
      </c>
      <c r="H38" s="10"/>
      <c r="I38" s="4">
        <f t="shared" si="3"/>
        <v>0.45880047685681263</v>
      </c>
      <c r="J38" s="10"/>
    </row>
    <row r="39" spans="1:14" x14ac:dyDescent="0.15">
      <c r="A39" s="3" t="s">
        <v>44</v>
      </c>
      <c r="B39" s="9"/>
      <c r="C39" s="3" t="s">
        <v>234</v>
      </c>
      <c r="D39" s="3" t="s">
        <v>20</v>
      </c>
      <c r="G39" s="4">
        <v>0</v>
      </c>
      <c r="H39" s="10"/>
      <c r="I39" s="4">
        <f t="shared" si="3"/>
        <v>1</v>
      </c>
      <c r="J39" s="10"/>
      <c r="L39" s="2"/>
      <c r="M39" s="8"/>
    </row>
    <row r="40" spans="1:14" x14ac:dyDescent="0.15">
      <c r="A40" s="3" t="s">
        <v>34</v>
      </c>
      <c r="B40" s="9" t="s">
        <v>240</v>
      </c>
      <c r="C40" s="3" t="s">
        <v>207</v>
      </c>
      <c r="D40" s="3">
        <v>27.591386795043945</v>
      </c>
      <c r="G40" s="4">
        <f t="shared" ref="G40:G79" si="9">(D40-$N$15)/$M$15</f>
        <v>1.6493152303214282</v>
      </c>
      <c r="H40" s="10">
        <f t="shared" ref="H40:H55" si="10">AVERAGE(G40:G42)</f>
        <v>1.5729028928955255</v>
      </c>
      <c r="I40" s="4">
        <f t="shared" si="3"/>
        <v>44.597984302173522</v>
      </c>
      <c r="J40" s="10">
        <f t="shared" ref="J40" si="11">AVERAGE(I40:I42)</f>
        <v>37.877823761337773</v>
      </c>
    </row>
    <row r="41" spans="1:14" x14ac:dyDescent="0.15">
      <c r="A41" s="3" t="s">
        <v>33</v>
      </c>
      <c r="B41" s="9"/>
      <c r="C41" s="3" t="s">
        <v>207</v>
      </c>
      <c r="D41" s="3">
        <v>27.829446792602539</v>
      </c>
      <c r="G41" s="4">
        <f t="shared" si="9"/>
        <v>1.5886734281281705</v>
      </c>
      <c r="H41" s="10"/>
      <c r="I41" s="4">
        <f t="shared" si="3"/>
        <v>38.785860233722673</v>
      </c>
      <c r="J41" s="10"/>
      <c r="L41" s="2"/>
      <c r="M41" s="7"/>
    </row>
    <row r="42" spans="1:14" x14ac:dyDescent="0.15">
      <c r="A42" s="3" t="s">
        <v>32</v>
      </c>
      <c r="B42" s="9"/>
      <c r="C42" s="3" t="s">
        <v>207</v>
      </c>
      <c r="D42" s="3">
        <v>28.253236770629883</v>
      </c>
      <c r="G42" s="4">
        <f t="shared" si="9"/>
        <v>1.4807200202369777</v>
      </c>
      <c r="H42" s="10"/>
      <c r="I42" s="4">
        <f t="shared" si="3"/>
        <v>30.24962674811713</v>
      </c>
      <c r="J42" s="10"/>
    </row>
    <row r="43" spans="1:14" x14ac:dyDescent="0.15">
      <c r="A43" s="3" t="s">
        <v>21</v>
      </c>
      <c r="B43" s="9" t="s">
        <v>241</v>
      </c>
      <c r="C43" s="3" t="s">
        <v>207</v>
      </c>
      <c r="D43" s="3">
        <v>34.034656524658203</v>
      </c>
      <c r="G43" s="4">
        <f t="shared" si="9"/>
        <v>8.0000474759666807E-3</v>
      </c>
      <c r="H43" s="10">
        <f t="shared" si="10"/>
        <v>0.22227727151592228</v>
      </c>
      <c r="I43" s="4">
        <f t="shared" si="3"/>
        <v>1.0185914994039393</v>
      </c>
      <c r="J43" s="10">
        <f t="shared" ref="J43" si="12">AVERAGE(I43:I45)</f>
        <v>1.7884192374858756</v>
      </c>
    </row>
    <row r="44" spans="1:14" x14ac:dyDescent="0.15">
      <c r="A44" s="3" t="s">
        <v>19</v>
      </c>
      <c r="B44" s="9"/>
      <c r="C44" s="3" t="s">
        <v>207</v>
      </c>
      <c r="D44" s="3">
        <v>32.450668334960938</v>
      </c>
      <c r="G44" s="4">
        <f t="shared" si="9"/>
        <v>0.41149454239813782</v>
      </c>
      <c r="H44" s="10"/>
      <c r="I44" s="4">
        <f t="shared" si="3"/>
        <v>2.5792565517572958</v>
      </c>
      <c r="J44" s="10"/>
    </row>
    <row r="45" spans="1:14" x14ac:dyDescent="0.15">
      <c r="A45" s="3" t="s">
        <v>16</v>
      </c>
      <c r="B45" s="9"/>
      <c r="C45" s="3" t="s">
        <v>207</v>
      </c>
      <c r="D45" s="3">
        <v>33.095096588134766</v>
      </c>
      <c r="G45" s="4">
        <f t="shared" si="9"/>
        <v>0.24733722467366234</v>
      </c>
      <c r="H45" s="10"/>
      <c r="I45" s="4">
        <f t="shared" si="3"/>
        <v>1.7674096612963917</v>
      </c>
      <c r="J45" s="10"/>
    </row>
    <row r="46" spans="1:14" x14ac:dyDescent="0.15">
      <c r="A46" s="3" t="s">
        <v>162</v>
      </c>
      <c r="B46" s="9" t="s">
        <v>242</v>
      </c>
      <c r="C46" s="3" t="s">
        <v>207</v>
      </c>
      <c r="D46" s="3">
        <v>24.455286026000977</v>
      </c>
      <c r="G46" s="4">
        <f t="shared" si="9"/>
        <v>2.4481844416328271</v>
      </c>
      <c r="H46" s="10">
        <f t="shared" si="10"/>
        <v>2.504150925358537</v>
      </c>
      <c r="I46" s="4">
        <f>POWER(10,G46)</f>
        <v>280.66253377643739</v>
      </c>
      <c r="J46" s="10">
        <f t="shared" ref="J46" si="13">AVERAGE(I46:I48)</f>
        <v>322.12672571986121</v>
      </c>
    </row>
    <row r="47" spans="1:14" x14ac:dyDescent="0.15">
      <c r="A47" s="3" t="s">
        <v>163</v>
      </c>
      <c r="B47" s="9"/>
      <c r="C47" s="3" t="s">
        <v>207</v>
      </c>
      <c r="D47" s="3">
        <v>23.925735473632812</v>
      </c>
      <c r="G47" s="4">
        <f t="shared" si="9"/>
        <v>2.5830785867112613</v>
      </c>
      <c r="H47" s="10"/>
      <c r="I47" s="4">
        <f t="shared" si="3"/>
        <v>382.89402271354186</v>
      </c>
      <c r="J47" s="10"/>
    </row>
    <row r="48" spans="1:14" x14ac:dyDescent="0.15">
      <c r="A48" s="3" t="s">
        <v>164</v>
      </c>
      <c r="B48" s="9"/>
      <c r="C48" s="3" t="s">
        <v>207</v>
      </c>
      <c r="D48" s="3">
        <v>24.325717926025391</v>
      </c>
      <c r="G48" s="4">
        <f t="shared" si="9"/>
        <v>2.4811897477315212</v>
      </c>
      <c r="H48" s="10"/>
      <c r="I48" s="4">
        <f t="shared" si="3"/>
        <v>302.82362066960428</v>
      </c>
      <c r="J48" s="10"/>
    </row>
    <row r="49" spans="1:14" x14ac:dyDescent="0.15">
      <c r="A49" s="3" t="s">
        <v>165</v>
      </c>
      <c r="B49" s="9" t="s">
        <v>243</v>
      </c>
      <c r="C49" s="3" t="s">
        <v>207</v>
      </c>
      <c r="D49" s="3">
        <v>21.205144882202148</v>
      </c>
      <c r="G49" s="4">
        <f t="shared" si="9"/>
        <v>3.2761035307855786</v>
      </c>
      <c r="H49" s="10">
        <f t="shared" si="10"/>
        <v>3.2181926146945727</v>
      </c>
      <c r="I49" s="4">
        <f t="shared" si="3"/>
        <v>1888.4414780660613</v>
      </c>
      <c r="J49" s="10">
        <f t="shared" ref="J49" si="14">AVERAGE(I49:I51)</f>
        <v>1668.7166069227114</v>
      </c>
    </row>
    <row r="50" spans="1:14" customFormat="1" x14ac:dyDescent="0.15">
      <c r="A50" s="3" t="s">
        <v>166</v>
      </c>
      <c r="B50" s="9"/>
      <c r="C50" s="3" t="s">
        <v>207</v>
      </c>
      <c r="D50" s="3">
        <v>21.765005111694336</v>
      </c>
      <c r="E50" s="3"/>
      <c r="F50" s="3"/>
      <c r="G50" s="4">
        <f t="shared" si="9"/>
        <v>3.1334885024695307</v>
      </c>
      <c r="H50" s="10"/>
      <c r="I50" s="4">
        <f t="shared" si="3"/>
        <v>1359.8421622890987</v>
      </c>
      <c r="J50" s="10"/>
      <c r="L50" s="3"/>
      <c r="M50" s="3"/>
      <c r="N50" s="3"/>
    </row>
    <row r="51" spans="1:14" customFormat="1" x14ac:dyDescent="0.15">
      <c r="A51" s="3" t="s">
        <v>167</v>
      </c>
      <c r="B51" s="9"/>
      <c r="C51" s="3" t="s">
        <v>207</v>
      </c>
      <c r="D51" s="3">
        <v>21.327302932739258</v>
      </c>
      <c r="E51" s="3"/>
      <c r="F51" s="3"/>
      <c r="G51" s="4">
        <f t="shared" si="9"/>
        <v>3.2449858108286085</v>
      </c>
      <c r="H51" s="10"/>
      <c r="I51" s="4">
        <f t="shared" si="3"/>
        <v>1757.8661804129738</v>
      </c>
      <c r="J51" s="10"/>
      <c r="L51" s="3"/>
      <c r="M51" s="3"/>
      <c r="N51" s="3"/>
    </row>
    <row r="52" spans="1:14" customFormat="1" x14ac:dyDescent="0.15">
      <c r="A52" s="3" t="s">
        <v>168</v>
      </c>
      <c r="B52" s="9" t="s">
        <v>244</v>
      </c>
      <c r="C52" s="3" t="s">
        <v>207</v>
      </c>
      <c r="D52" s="3">
        <v>33.631320953369141</v>
      </c>
      <c r="E52" s="3"/>
      <c r="F52" s="3"/>
      <c r="G52" s="4">
        <f t="shared" si="9"/>
        <v>0.11074303740478014</v>
      </c>
      <c r="H52" s="10">
        <f t="shared" si="10"/>
        <v>0.16494259150318755</v>
      </c>
      <c r="I52" s="4">
        <f t="shared" si="3"/>
        <v>1.2904555132371853</v>
      </c>
      <c r="J52" s="10">
        <f t="shared" ref="J52" si="15">AVERAGE(I52:I54)</f>
        <v>1.4822960896021831</v>
      </c>
      <c r="L52" s="3"/>
      <c r="M52" s="3"/>
      <c r="N52" s="3"/>
    </row>
    <row r="53" spans="1:14" customFormat="1" x14ac:dyDescent="0.15">
      <c r="A53" s="3" t="s">
        <v>169</v>
      </c>
      <c r="B53" s="9"/>
      <c r="C53" s="3" t="s">
        <v>207</v>
      </c>
      <c r="D53" s="3">
        <v>33.599155426025391</v>
      </c>
      <c r="E53" s="3"/>
      <c r="F53" s="3"/>
      <c r="G53" s="4">
        <f t="shared" si="9"/>
        <v>0.1189366674418527</v>
      </c>
      <c r="H53" s="10"/>
      <c r="I53" s="4">
        <f t="shared" si="3"/>
        <v>1.3150330487747246</v>
      </c>
      <c r="J53" s="10"/>
      <c r="L53" s="3"/>
      <c r="M53" s="3"/>
      <c r="N53" s="3"/>
    </row>
    <row r="54" spans="1:14" customFormat="1" x14ac:dyDescent="0.15">
      <c r="A54" s="3" t="s">
        <v>170</v>
      </c>
      <c r="B54" s="9"/>
      <c r="C54" s="3" t="s">
        <v>207</v>
      </c>
      <c r="D54" s="3">
        <v>33.025177001953125</v>
      </c>
      <c r="E54" s="3"/>
      <c r="F54" s="3"/>
      <c r="G54" s="4">
        <f t="shared" si="9"/>
        <v>0.26514806966292975</v>
      </c>
      <c r="H54" s="10"/>
      <c r="I54" s="4">
        <f t="shared" si="3"/>
        <v>1.8413997067946388</v>
      </c>
      <c r="J54" s="10"/>
      <c r="L54" s="3"/>
      <c r="M54" s="3"/>
      <c r="N54" s="3"/>
    </row>
    <row r="55" spans="1:14" customFormat="1" x14ac:dyDescent="0.15">
      <c r="A55" s="3" t="s">
        <v>171</v>
      </c>
      <c r="B55" s="9" t="s">
        <v>245</v>
      </c>
      <c r="C55" s="3" t="s">
        <v>207</v>
      </c>
      <c r="D55" s="3">
        <v>31.314348220825195</v>
      </c>
      <c r="E55" s="3"/>
      <c r="F55" s="3"/>
      <c r="G55" s="4">
        <f t="shared" si="9"/>
        <v>0.70095308350678986</v>
      </c>
      <c r="H55" s="10">
        <f t="shared" si="10"/>
        <v>0.79198056881784262</v>
      </c>
      <c r="I55" s="4">
        <f t="shared" si="3"/>
        <v>5.0228832477647449</v>
      </c>
      <c r="J55" s="10">
        <f t="shared" ref="J55" si="16">AVERAGE(I55:I57)</f>
        <v>6.2670276843571928</v>
      </c>
      <c r="L55" s="3"/>
      <c r="M55" s="3"/>
      <c r="N55" s="3"/>
    </row>
    <row r="56" spans="1:14" customFormat="1" x14ac:dyDescent="0.15">
      <c r="A56" s="3" t="s">
        <v>172</v>
      </c>
      <c r="B56" s="9"/>
      <c r="C56" s="3" t="s">
        <v>207</v>
      </c>
      <c r="D56" s="3">
        <v>30.872928619384766</v>
      </c>
      <c r="E56" s="3"/>
      <c r="F56" s="3"/>
      <c r="G56" s="4">
        <f t="shared" si="9"/>
        <v>0.81339734306026101</v>
      </c>
      <c r="H56" s="10"/>
      <c r="I56" s="4">
        <f t="shared" si="3"/>
        <v>6.50724776719247</v>
      </c>
      <c r="J56" s="10"/>
      <c r="L56" s="3"/>
      <c r="M56" s="3"/>
      <c r="N56" s="3"/>
    </row>
    <row r="57" spans="1:14" customFormat="1" x14ac:dyDescent="0.15">
      <c r="A57" s="3" t="s">
        <v>173</v>
      </c>
      <c r="B57" s="9"/>
      <c r="C57" s="3" t="s">
        <v>207</v>
      </c>
      <c r="D57" s="3">
        <v>30.683734893798828</v>
      </c>
      <c r="E57" s="3"/>
      <c r="F57" s="3"/>
      <c r="G57" s="4">
        <f t="shared" si="9"/>
        <v>0.86159127988647666</v>
      </c>
      <c r="H57" s="10"/>
      <c r="I57" s="4">
        <f t="shared" si="3"/>
        <v>7.2709520381143662</v>
      </c>
      <c r="J57" s="10"/>
      <c r="L57" s="3"/>
      <c r="M57" s="3"/>
      <c r="N57" s="3"/>
    </row>
    <row r="58" spans="1:14" customFormat="1" x14ac:dyDescent="0.15">
      <c r="A58" s="3" t="s">
        <v>174</v>
      </c>
      <c r="B58" s="9" t="s">
        <v>246</v>
      </c>
      <c r="C58" s="3" t="s">
        <v>208</v>
      </c>
      <c r="D58" s="3">
        <v>31.764005661010742</v>
      </c>
      <c r="E58" s="3"/>
      <c r="F58" s="3"/>
      <c r="G58" s="4">
        <f t="shared" si="9"/>
        <v>0.58641037233269977</v>
      </c>
      <c r="H58" s="10">
        <f t="shared" ref="H58:H73" si="17">AVERAGE(G58:G60)</f>
        <v>0.51919206130572515</v>
      </c>
      <c r="I58" s="4">
        <f t="shared" si="3"/>
        <v>3.8584277494723525</v>
      </c>
      <c r="J58" s="10">
        <f t="shared" ref="J58" si="18">AVERAGE(I58:I60)</f>
        <v>3.4800403589758102</v>
      </c>
      <c r="L58" s="3"/>
      <c r="M58" s="3"/>
      <c r="N58" s="3"/>
    </row>
    <row r="59" spans="1:14" customFormat="1" x14ac:dyDescent="0.15">
      <c r="A59" s="3" t="s">
        <v>175</v>
      </c>
      <c r="B59" s="9"/>
      <c r="C59" s="3" t="s">
        <v>208</v>
      </c>
      <c r="D59" s="3">
        <v>31.500200271606445</v>
      </c>
      <c r="E59" s="3"/>
      <c r="F59" s="3"/>
      <c r="G59" s="4">
        <f t="shared" si="9"/>
        <v>0.65361038243869507</v>
      </c>
      <c r="H59" s="10"/>
      <c r="I59" s="4">
        <f t="shared" si="3"/>
        <v>4.5041244580134903</v>
      </c>
      <c r="J59" s="10"/>
      <c r="L59" s="3"/>
      <c r="M59" s="3"/>
      <c r="N59" s="3"/>
    </row>
    <row r="60" spans="1:14" customFormat="1" x14ac:dyDescent="0.15">
      <c r="A60" s="3" t="s">
        <v>176</v>
      </c>
      <c r="B60" s="9"/>
      <c r="C60" s="3" t="s">
        <v>208</v>
      </c>
      <c r="D60" s="3">
        <v>32.819442749023438</v>
      </c>
      <c r="E60" s="3"/>
      <c r="F60" s="3"/>
      <c r="G60" s="4">
        <f t="shared" si="9"/>
        <v>0.31755542914578044</v>
      </c>
      <c r="H60" s="10"/>
      <c r="I60" s="4">
        <f t="shared" si="3"/>
        <v>2.0775688694415879</v>
      </c>
      <c r="J60" s="10"/>
      <c r="L60" s="3"/>
      <c r="M60" s="3"/>
      <c r="N60" s="3"/>
    </row>
    <row r="61" spans="1:14" customFormat="1" x14ac:dyDescent="0.15">
      <c r="A61" s="3" t="s">
        <v>177</v>
      </c>
      <c r="B61" s="9" t="s">
        <v>247</v>
      </c>
      <c r="C61" s="3" t="s">
        <v>208</v>
      </c>
      <c r="D61" s="3">
        <v>32.089282989501953</v>
      </c>
      <c r="E61" s="3"/>
      <c r="F61" s="3"/>
      <c r="G61" s="4">
        <f t="shared" si="9"/>
        <v>0.50355141402551784</v>
      </c>
      <c r="H61" s="10">
        <f t="shared" si="17"/>
        <v>0.5463447976572321</v>
      </c>
      <c r="I61" s="4">
        <f t="shared" si="3"/>
        <v>3.1882429940398889</v>
      </c>
      <c r="J61" s="10">
        <f t="shared" ref="J61" si="19">AVERAGE(I61:I63)</f>
        <v>3.5555837924626346</v>
      </c>
      <c r="L61" s="3"/>
      <c r="M61" s="3"/>
      <c r="N61" s="3"/>
    </row>
    <row r="62" spans="1:14" customFormat="1" x14ac:dyDescent="0.15">
      <c r="A62" s="3" t="s">
        <v>178</v>
      </c>
      <c r="B62" s="9"/>
      <c r="C62" s="3" t="s">
        <v>208</v>
      </c>
      <c r="D62" s="3">
        <v>31.576961517333984</v>
      </c>
      <c r="E62" s="3"/>
      <c r="F62" s="3"/>
      <c r="G62" s="4">
        <f t="shared" si="9"/>
        <v>0.63405673912501004</v>
      </c>
      <c r="H62" s="10"/>
      <c r="I62" s="4">
        <f t="shared" si="3"/>
        <v>4.3058286103128518</v>
      </c>
      <c r="J62" s="10"/>
      <c r="L62" s="3"/>
      <c r="M62" s="3"/>
      <c r="N62" s="3"/>
    </row>
    <row r="63" spans="1:14" customFormat="1" x14ac:dyDescent="0.15">
      <c r="A63" s="3" t="s">
        <v>179</v>
      </c>
      <c r="B63" s="9"/>
      <c r="C63" s="3" t="s">
        <v>208</v>
      </c>
      <c r="D63" s="3">
        <v>32.097625732421875</v>
      </c>
      <c r="E63" s="3"/>
      <c r="F63" s="3"/>
      <c r="G63" s="4">
        <f t="shared" si="9"/>
        <v>0.50142623982116807</v>
      </c>
      <c r="H63" s="10"/>
      <c r="I63" s="4">
        <f t="shared" si="3"/>
        <v>3.1726797730351644</v>
      </c>
      <c r="J63" s="10"/>
      <c r="L63" s="3"/>
      <c r="M63" s="3"/>
      <c r="N63" s="3"/>
    </row>
    <row r="64" spans="1:14" customFormat="1" x14ac:dyDescent="0.15">
      <c r="A64" s="3" t="s">
        <v>180</v>
      </c>
      <c r="B64" s="9" t="s">
        <v>248</v>
      </c>
      <c r="C64" s="3" t="s">
        <v>208</v>
      </c>
      <c r="D64" s="3">
        <v>30.407510757446289</v>
      </c>
      <c r="E64" s="3"/>
      <c r="F64" s="3"/>
      <c r="G64" s="4">
        <f t="shared" si="9"/>
        <v>0.93195475804105943</v>
      </c>
      <c r="H64" s="10">
        <f t="shared" si="17"/>
        <v>0.8877134962362857</v>
      </c>
      <c r="I64" s="4">
        <f t="shared" si="3"/>
        <v>8.549776422659491</v>
      </c>
      <c r="J64" s="10">
        <f t="shared" ref="J64" si="20">AVERAGE(I64:I66)</f>
        <v>7.7421942970464217</v>
      </c>
      <c r="L64" s="3"/>
      <c r="M64" s="3"/>
      <c r="N64" s="3"/>
    </row>
    <row r="65" spans="1:14" customFormat="1" x14ac:dyDescent="0.15">
      <c r="A65" s="3" t="s">
        <v>181</v>
      </c>
      <c r="B65" s="9"/>
      <c r="C65" s="3" t="s">
        <v>208</v>
      </c>
      <c r="D65" s="3">
        <v>30.678821563720703</v>
      </c>
      <c r="E65" s="3"/>
      <c r="F65" s="3"/>
      <c r="G65" s="4">
        <f t="shared" si="9"/>
        <v>0.86284286853540326</v>
      </c>
      <c r="H65" s="10"/>
      <c r="I65" s="4">
        <f t="shared" si="3"/>
        <v>7.291936340165722</v>
      </c>
      <c r="J65" s="10"/>
      <c r="L65" s="3"/>
      <c r="M65" s="3"/>
      <c r="N65" s="3"/>
    </row>
    <row r="66" spans="1:14" customFormat="1" x14ac:dyDescent="0.15">
      <c r="A66" s="3" t="s">
        <v>182</v>
      </c>
      <c r="B66" s="9"/>
      <c r="C66" s="3" t="s">
        <v>208</v>
      </c>
      <c r="D66" s="3">
        <v>30.657230377197266</v>
      </c>
      <c r="E66" s="3"/>
      <c r="F66" s="3"/>
      <c r="G66" s="4">
        <f t="shared" si="9"/>
        <v>0.86834286213239453</v>
      </c>
      <c r="H66" s="10"/>
      <c r="I66" s="4">
        <f t="shared" si="3"/>
        <v>7.3848701283140539</v>
      </c>
      <c r="J66" s="10"/>
      <c r="L66" s="3"/>
      <c r="M66" s="3"/>
      <c r="N66" s="3"/>
    </row>
    <row r="67" spans="1:14" customFormat="1" x14ac:dyDescent="0.15">
      <c r="A67" s="3" t="s">
        <v>83</v>
      </c>
      <c r="B67" s="9" t="s">
        <v>249</v>
      </c>
      <c r="C67" s="3" t="s">
        <v>208</v>
      </c>
      <c r="D67" s="3">
        <v>28.576297760009766</v>
      </c>
      <c r="E67" s="3"/>
      <c r="F67" s="3"/>
      <c r="G67" s="4">
        <f t="shared" si="9"/>
        <v>1.3984256372442572</v>
      </c>
      <c r="H67" s="10">
        <f t="shared" si="17"/>
        <v>1.3288584920848572</v>
      </c>
      <c r="I67" s="4">
        <f t="shared" si="3"/>
        <v>25.027970663277017</v>
      </c>
      <c r="J67" s="10">
        <f t="shared" ref="J67" si="21">AVERAGE(I67:I69)</f>
        <v>21.787429411014816</v>
      </c>
      <c r="L67" s="3"/>
      <c r="M67" s="3"/>
      <c r="N67" s="3"/>
    </row>
    <row r="68" spans="1:14" customFormat="1" x14ac:dyDescent="0.15">
      <c r="A68" s="3" t="s">
        <v>81</v>
      </c>
      <c r="B68" s="9"/>
      <c r="C68" s="3" t="s">
        <v>208</v>
      </c>
      <c r="D68" s="3">
        <v>28.608272552490234</v>
      </c>
      <c r="E68" s="3"/>
      <c r="F68" s="3"/>
      <c r="G68" s="4">
        <f t="shared" si="9"/>
        <v>1.3902805937230591</v>
      </c>
      <c r="H68" s="10"/>
      <c r="I68" s="4">
        <f t="shared" si="3"/>
        <v>24.562953932854828</v>
      </c>
      <c r="J68" s="10"/>
      <c r="L68" s="3"/>
      <c r="M68" s="3"/>
      <c r="N68" s="3"/>
    </row>
    <row r="69" spans="1:14" customFormat="1" x14ac:dyDescent="0.15">
      <c r="A69" s="3" t="s">
        <v>79</v>
      </c>
      <c r="B69" s="9"/>
      <c r="C69" s="3" t="s">
        <v>208</v>
      </c>
      <c r="D69" s="3">
        <v>29.363616943359375</v>
      </c>
      <c r="E69" s="3"/>
      <c r="F69" s="3"/>
      <c r="G69" s="4">
        <f t="shared" si="9"/>
        <v>1.1978692452872552</v>
      </c>
      <c r="H69" s="10"/>
      <c r="I69" s="4">
        <f t="shared" si="3"/>
        <v>15.771363636912614</v>
      </c>
      <c r="J69" s="10"/>
      <c r="L69" s="3"/>
      <c r="M69" s="3"/>
      <c r="N69" s="3"/>
    </row>
    <row r="70" spans="1:14" customFormat="1" x14ac:dyDescent="0.15">
      <c r="A70" s="3" t="s">
        <v>183</v>
      </c>
      <c r="B70" s="9" t="s">
        <v>250</v>
      </c>
      <c r="C70" s="3" t="s">
        <v>208</v>
      </c>
      <c r="D70" s="3">
        <v>29.732192993164062</v>
      </c>
      <c r="E70" s="3"/>
      <c r="F70" s="3"/>
      <c r="G70" s="4">
        <f t="shared" si="9"/>
        <v>1.1039806620114072</v>
      </c>
      <c r="H70" s="10">
        <f t="shared" si="17"/>
        <v>1.0825898005774552</v>
      </c>
      <c r="I70" s="4">
        <f t="shared" si="3"/>
        <v>12.705175311520932</v>
      </c>
      <c r="J70" s="10">
        <f t="shared" ref="J70" si="22">AVERAGE(I70:I72)</f>
        <v>12.305714435182182</v>
      </c>
      <c r="L70" s="3"/>
      <c r="M70" s="3"/>
      <c r="N70" s="3"/>
    </row>
    <row r="71" spans="1:14" customFormat="1" x14ac:dyDescent="0.15">
      <c r="A71" s="3" t="s">
        <v>184</v>
      </c>
      <c r="B71" s="9"/>
      <c r="C71" s="3" t="s">
        <v>208</v>
      </c>
      <c r="D71" s="3">
        <v>29.470945358276367</v>
      </c>
      <c r="E71" s="3"/>
      <c r="F71" s="3"/>
      <c r="G71" s="4">
        <f t="shared" si="9"/>
        <v>1.1705291269395257</v>
      </c>
      <c r="H71" s="10"/>
      <c r="I71" s="4">
        <f t="shared" si="3"/>
        <v>14.809115726136758</v>
      </c>
      <c r="J71" s="10"/>
      <c r="L71" s="3"/>
      <c r="M71" s="3"/>
      <c r="N71" s="3"/>
    </row>
    <row r="72" spans="1:14" customFormat="1" x14ac:dyDescent="0.15">
      <c r="A72" s="3" t="s">
        <v>185</v>
      </c>
      <c r="B72" s="9"/>
      <c r="C72" s="3" t="s">
        <v>208</v>
      </c>
      <c r="D72" s="3">
        <v>30.245361328125</v>
      </c>
      <c r="E72" s="3"/>
      <c r="F72" s="3"/>
      <c r="G72" s="4">
        <f t="shared" si="9"/>
        <v>0.97325961278143236</v>
      </c>
      <c r="H72" s="10"/>
      <c r="I72" s="4">
        <f t="shared" si="3"/>
        <v>9.40285226788885</v>
      </c>
      <c r="J72" s="10"/>
      <c r="L72" s="3"/>
      <c r="M72" s="3"/>
      <c r="N72" s="3"/>
    </row>
    <row r="73" spans="1:14" customFormat="1" x14ac:dyDescent="0.15">
      <c r="A73" s="3" t="s">
        <v>186</v>
      </c>
      <c r="B73" s="9" t="s">
        <v>251</v>
      </c>
      <c r="C73" s="3" t="s">
        <v>208</v>
      </c>
      <c r="D73" s="3">
        <v>24.335407257080078</v>
      </c>
      <c r="E73" s="3"/>
      <c r="F73" s="3"/>
      <c r="G73" s="4">
        <f t="shared" si="9"/>
        <v>2.4787215527250979</v>
      </c>
      <c r="H73" s="10">
        <f t="shared" si="17"/>
        <v>2.4427919861909717</v>
      </c>
      <c r="I73" s="4">
        <f t="shared" si="3"/>
        <v>301.10748589075831</v>
      </c>
      <c r="J73" s="10">
        <f t="shared" ref="J73" si="23">AVERAGE(I73:I75)</f>
        <v>278.39661906597757</v>
      </c>
      <c r="L73" s="3"/>
      <c r="M73" s="3"/>
      <c r="N73" s="3"/>
    </row>
    <row r="74" spans="1:14" customFormat="1" x14ac:dyDescent="0.15">
      <c r="A74" s="3" t="s">
        <v>187</v>
      </c>
      <c r="B74" s="9"/>
      <c r="C74" s="3" t="s">
        <v>208</v>
      </c>
      <c r="D74" s="3">
        <v>24.393777847290039</v>
      </c>
      <c r="E74" s="3"/>
      <c r="F74" s="3"/>
      <c r="G74" s="4">
        <f t="shared" si="9"/>
        <v>2.46385262127203</v>
      </c>
      <c r="H74" s="10"/>
      <c r="I74" s="4">
        <f t="shared" si="3"/>
        <v>290.97295277904277</v>
      </c>
      <c r="J74" s="10"/>
      <c r="L74" s="3"/>
      <c r="M74" s="3"/>
      <c r="N74" s="3"/>
    </row>
    <row r="75" spans="1:14" customFormat="1" x14ac:dyDescent="0.15">
      <c r="A75" s="3" t="s">
        <v>188</v>
      </c>
      <c r="B75" s="9"/>
      <c r="C75" s="3" t="s">
        <v>208</v>
      </c>
      <c r="D75" s="3">
        <v>24.700180053710938</v>
      </c>
      <c r="E75" s="3"/>
      <c r="F75" s="3"/>
      <c r="G75" s="4">
        <f t="shared" si="9"/>
        <v>2.3858017845757868</v>
      </c>
      <c r="H75" s="10"/>
      <c r="I75" s="4">
        <f t="shared" si="3"/>
        <v>243.10941852813158</v>
      </c>
      <c r="J75" s="10"/>
      <c r="L75" s="3"/>
      <c r="M75" s="3"/>
      <c r="N75" s="3"/>
    </row>
    <row r="76" spans="1:14" customFormat="1" x14ac:dyDescent="0.15">
      <c r="A76" s="3" t="s">
        <v>189</v>
      </c>
      <c r="B76" s="9" t="s">
        <v>252</v>
      </c>
      <c r="C76" s="3" t="s">
        <v>209</v>
      </c>
      <c r="D76" s="3">
        <v>31.558454513549805</v>
      </c>
      <c r="E76" s="3"/>
      <c r="F76" s="3"/>
      <c r="G76" s="4">
        <f t="shared" si="9"/>
        <v>0.63877108876031097</v>
      </c>
      <c r="H76" s="10">
        <f t="shared" ref="H76:H91" si="24">AVERAGE(G76:G78)</f>
        <v>0.61443944747552937</v>
      </c>
      <c r="I76" s="4">
        <f t="shared" si="3"/>
        <v>4.3528238126037682</v>
      </c>
      <c r="J76" s="10">
        <f t="shared" ref="J76" si="25">AVERAGE(I76:I78)</f>
        <v>4.1267893814521308</v>
      </c>
      <c r="L76" s="3"/>
      <c r="M76" s="3"/>
      <c r="N76" s="3"/>
    </row>
    <row r="77" spans="1:14" customFormat="1" x14ac:dyDescent="0.15">
      <c r="A77" s="3" t="s">
        <v>190</v>
      </c>
      <c r="B77" s="9"/>
      <c r="C77" s="3" t="s">
        <v>209</v>
      </c>
      <c r="D77" s="3">
        <v>31.832645416259766</v>
      </c>
      <c r="E77" s="3"/>
      <c r="F77" s="3"/>
      <c r="G77" s="4">
        <f t="shared" si="9"/>
        <v>0.56892554286495012</v>
      </c>
      <c r="H77" s="10"/>
      <c r="I77" s="4">
        <f t="shared" si="3"/>
        <v>3.7061717628536925</v>
      </c>
      <c r="J77" s="10"/>
      <c r="L77" s="3"/>
      <c r="M77" s="3"/>
      <c r="N77" s="3"/>
    </row>
    <row r="78" spans="1:14" customFormat="1" x14ac:dyDescent="0.15">
      <c r="A78" s="3" t="s">
        <v>191</v>
      </c>
      <c r="B78" s="9"/>
      <c r="C78" s="3" t="s">
        <v>209</v>
      </c>
      <c r="D78" s="3">
        <v>31.570817947387695</v>
      </c>
      <c r="E78" s="3"/>
      <c r="F78" s="3"/>
      <c r="G78" s="4">
        <f t="shared" si="9"/>
        <v>0.63562171080132712</v>
      </c>
      <c r="H78" s="10"/>
      <c r="I78" s="4">
        <f t="shared" si="3"/>
        <v>4.3213725688989326</v>
      </c>
      <c r="J78" s="10"/>
      <c r="L78" s="3"/>
      <c r="M78" s="3"/>
      <c r="N78" s="3"/>
    </row>
    <row r="79" spans="1:14" customFormat="1" x14ac:dyDescent="0.15">
      <c r="A79" s="3" t="s">
        <v>192</v>
      </c>
      <c r="B79" s="9" t="s">
        <v>253</v>
      </c>
      <c r="C79" s="3" t="s">
        <v>209</v>
      </c>
      <c r="D79" s="3">
        <v>35.164054870605469</v>
      </c>
      <c r="E79" s="3"/>
      <c r="F79" s="3"/>
      <c r="G79" s="4">
        <f t="shared" si="9"/>
        <v>-0.27969528897160034</v>
      </c>
      <c r="H79" s="10">
        <f t="shared" si="24"/>
        <v>-4.4689692209859161E-2</v>
      </c>
      <c r="I79" s="4">
        <f t="shared" si="3"/>
        <v>0.5251758064770603</v>
      </c>
      <c r="J79" s="10">
        <f t="shared" ref="J79" si="26">AVERAGE(I79:I81)</f>
        <v>0.97451968447403126</v>
      </c>
      <c r="L79" s="3"/>
      <c r="M79" s="3"/>
      <c r="N79" s="3"/>
    </row>
    <row r="80" spans="1:14" customFormat="1" x14ac:dyDescent="0.15">
      <c r="A80" s="3" t="s">
        <v>193</v>
      </c>
      <c r="B80" s="9"/>
      <c r="C80" s="3" t="s">
        <v>209</v>
      </c>
      <c r="D80" s="3" t="s">
        <v>20</v>
      </c>
      <c r="E80" s="3"/>
      <c r="F80" s="3"/>
      <c r="G80" s="4">
        <v>0</v>
      </c>
      <c r="H80" s="10"/>
      <c r="I80" s="4">
        <f t="shared" si="3"/>
        <v>1</v>
      </c>
      <c r="J80" s="10"/>
      <c r="L80" s="3"/>
      <c r="M80" s="3"/>
      <c r="N80" s="3"/>
    </row>
    <row r="81" spans="1:14" customFormat="1" x14ac:dyDescent="0.15">
      <c r="A81" s="3" t="s">
        <v>194</v>
      </c>
      <c r="B81" s="9"/>
      <c r="C81" s="3" t="s">
        <v>209</v>
      </c>
      <c r="D81" s="3">
        <v>33.494380950927734</v>
      </c>
      <c r="E81" s="3"/>
      <c r="F81" s="3"/>
      <c r="G81" s="4">
        <f t="shared" ref="G81:G93" si="27">(D81-$N$15)/$M$15</f>
        <v>0.14562621234202286</v>
      </c>
      <c r="H81" s="10"/>
      <c r="I81" s="4">
        <f t="shared" si="3"/>
        <v>1.3983832469450337</v>
      </c>
      <c r="J81" s="10"/>
      <c r="L81" s="3"/>
      <c r="M81" s="3"/>
      <c r="N81" s="3"/>
    </row>
    <row r="82" spans="1:14" customFormat="1" x14ac:dyDescent="0.15">
      <c r="A82" s="3" t="s">
        <v>195</v>
      </c>
      <c r="B82" s="9" t="s">
        <v>254</v>
      </c>
      <c r="C82" s="3" t="s">
        <v>209</v>
      </c>
      <c r="D82" s="3">
        <v>24.268205642700195</v>
      </c>
      <c r="E82" s="3"/>
      <c r="F82" s="3"/>
      <c r="G82" s="4">
        <f t="shared" si="27"/>
        <v>2.4958400398631535</v>
      </c>
      <c r="H82" s="10">
        <f t="shared" si="24"/>
        <v>2.5175753796946556</v>
      </c>
      <c r="I82" s="4">
        <f t="shared" si="3"/>
        <v>313.21318793006202</v>
      </c>
      <c r="J82" s="10">
        <f t="shared" ref="J82" si="28">AVERAGE(I82:I84)</f>
        <v>330.24256813856522</v>
      </c>
      <c r="L82" s="3"/>
      <c r="M82" s="3"/>
      <c r="N82" s="3"/>
    </row>
    <row r="83" spans="1:14" customFormat="1" x14ac:dyDescent="0.15">
      <c r="A83" s="3" t="s">
        <v>196</v>
      </c>
      <c r="B83" s="9"/>
      <c r="C83" s="3" t="s">
        <v>209</v>
      </c>
      <c r="D83" s="3">
        <v>24.279397964477539</v>
      </c>
      <c r="E83" s="3"/>
      <c r="F83" s="3"/>
      <c r="G83" s="4">
        <f t="shared" si="27"/>
        <v>2.4929889831116392</v>
      </c>
      <c r="H83" s="10"/>
      <c r="I83" s="4">
        <f t="shared" si="3"/>
        <v>311.16374021940771</v>
      </c>
      <c r="J83" s="10"/>
      <c r="L83" s="3"/>
      <c r="M83" s="3"/>
      <c r="N83" s="3"/>
    </row>
    <row r="84" spans="1:14" customFormat="1" x14ac:dyDescent="0.15">
      <c r="A84" s="3" t="s">
        <v>197</v>
      </c>
      <c r="B84" s="9"/>
      <c r="C84" s="3" t="s">
        <v>209</v>
      </c>
      <c r="D84" s="3">
        <v>24.001035690307617</v>
      </c>
      <c r="E84" s="3"/>
      <c r="F84" s="3"/>
      <c r="G84" s="4">
        <f t="shared" si="27"/>
        <v>2.563897116109175</v>
      </c>
      <c r="H84" s="10"/>
      <c r="I84" s="4">
        <f t="shared" ref="I84:I93" si="29">POWER(10,G84)</f>
        <v>366.35077626622592</v>
      </c>
      <c r="J84" s="10"/>
      <c r="L84" s="3"/>
      <c r="M84" s="3"/>
      <c r="N84" s="3"/>
    </row>
    <row r="85" spans="1:14" customFormat="1" x14ac:dyDescent="0.15">
      <c r="A85" s="3" t="s">
        <v>198</v>
      </c>
      <c r="B85" s="9" t="s">
        <v>255</v>
      </c>
      <c r="C85" s="3" t="s">
        <v>209</v>
      </c>
      <c r="D85" s="3">
        <v>28.990760803222656</v>
      </c>
      <c r="E85" s="3"/>
      <c r="F85" s="3"/>
      <c r="G85" s="4">
        <f t="shared" si="27"/>
        <v>1.2928481099793265</v>
      </c>
      <c r="H85" s="10">
        <f t="shared" si="24"/>
        <v>1.2643307403519584</v>
      </c>
      <c r="I85" s="4">
        <f t="shared" si="29"/>
        <v>19.626737318699963</v>
      </c>
      <c r="J85" s="10">
        <f t="shared" ref="J85" si="30">AVERAGE(I85:I87)</f>
        <v>18.595626180394401</v>
      </c>
      <c r="L85" s="3"/>
      <c r="M85" s="3"/>
      <c r="N85" s="3"/>
    </row>
    <row r="86" spans="1:14" customFormat="1" x14ac:dyDescent="0.15">
      <c r="A86" s="3" t="s">
        <v>199</v>
      </c>
      <c r="B86" s="9"/>
      <c r="C86" s="3" t="s">
        <v>209</v>
      </c>
      <c r="D86" s="3">
        <v>28.848947525024414</v>
      </c>
      <c r="E86" s="3"/>
      <c r="F86" s="3"/>
      <c r="G86" s="4">
        <f t="shared" si="27"/>
        <v>1.3289726703971623</v>
      </c>
      <c r="H86" s="10"/>
      <c r="I86" s="4">
        <f t="shared" si="29"/>
        <v>21.329106875495338</v>
      </c>
      <c r="J86" s="10"/>
      <c r="L86" s="3"/>
      <c r="M86" s="3"/>
      <c r="N86" s="3"/>
    </row>
    <row r="87" spans="1:14" customFormat="1" x14ac:dyDescent="0.15">
      <c r="A87" s="3" t="s">
        <v>200</v>
      </c>
      <c r="B87" s="9"/>
      <c r="C87" s="3" t="s">
        <v>209</v>
      </c>
      <c r="D87" s="3">
        <v>29.468423843383789</v>
      </c>
      <c r="E87" s="3"/>
      <c r="F87" s="3"/>
      <c r="G87" s="4">
        <f t="shared" si="27"/>
        <v>1.1711714406793863</v>
      </c>
      <c r="H87" s="10"/>
      <c r="I87" s="4">
        <f t="shared" si="29"/>
        <v>14.831034346987897</v>
      </c>
      <c r="J87" s="10"/>
      <c r="L87" s="3"/>
      <c r="M87" s="3"/>
      <c r="N87" s="3"/>
    </row>
    <row r="88" spans="1:14" customFormat="1" x14ac:dyDescent="0.15">
      <c r="A88" s="3" t="s">
        <v>201</v>
      </c>
      <c r="B88" s="9" t="s">
        <v>256</v>
      </c>
      <c r="C88" s="3" t="s">
        <v>209</v>
      </c>
      <c r="D88" s="3">
        <v>33.745937347412109</v>
      </c>
      <c r="E88" s="3"/>
      <c r="F88" s="3"/>
      <c r="G88" s="4">
        <f t="shared" si="27"/>
        <v>8.1546428285486749E-2</v>
      </c>
      <c r="H88" s="10">
        <f t="shared" si="24"/>
        <v>4.3271914540205236E-2</v>
      </c>
      <c r="I88" s="4">
        <f t="shared" si="29"/>
        <v>1.2065530679524901</v>
      </c>
      <c r="J88" s="10">
        <f t="shared" ref="J88" si="31">AVERAGE(I88:I90)</f>
        <v>1.1402888926073869</v>
      </c>
      <c r="L88" s="3"/>
      <c r="M88" s="3"/>
      <c r="N88" s="3"/>
    </row>
    <row r="89" spans="1:14" customFormat="1" x14ac:dyDescent="0.15">
      <c r="A89" s="3" t="s">
        <v>202</v>
      </c>
      <c r="B89" s="9"/>
      <c r="C89" s="3" t="s">
        <v>209</v>
      </c>
      <c r="D89" s="3">
        <v>33.448940277099609</v>
      </c>
      <c r="E89" s="3"/>
      <c r="F89" s="3"/>
      <c r="G89" s="4">
        <f t="shared" si="27"/>
        <v>0.15720146388395931</v>
      </c>
      <c r="H89" s="10"/>
      <c r="I89" s="4">
        <f t="shared" si="29"/>
        <v>1.4361554937736056</v>
      </c>
      <c r="J89" s="10"/>
      <c r="L89" s="3"/>
      <c r="M89" s="3"/>
      <c r="N89" s="3"/>
    </row>
    <row r="90" spans="1:14" customFormat="1" x14ac:dyDescent="0.15">
      <c r="A90" s="3" t="s">
        <v>203</v>
      </c>
      <c r="B90" s="9"/>
      <c r="C90" s="3" t="s">
        <v>209</v>
      </c>
      <c r="D90" s="3">
        <v>34.493694305419922</v>
      </c>
      <c r="E90" s="3"/>
      <c r="F90" s="3"/>
      <c r="G90" s="4">
        <f t="shared" si="27"/>
        <v>-0.10893214854883035</v>
      </c>
      <c r="H90" s="10"/>
      <c r="I90" s="4">
        <f t="shared" si="29"/>
        <v>0.77815811609606511</v>
      </c>
      <c r="J90" s="10"/>
      <c r="L90" s="3"/>
      <c r="M90" s="3"/>
      <c r="N90" s="3"/>
    </row>
    <row r="91" spans="1:14" customFormat="1" x14ac:dyDescent="0.15">
      <c r="A91" s="3" t="s">
        <v>204</v>
      </c>
      <c r="B91" s="9" t="s">
        <v>257</v>
      </c>
      <c r="C91" s="3" t="s">
        <v>209</v>
      </c>
      <c r="D91" s="3">
        <v>31.596342086791992</v>
      </c>
      <c r="E91" s="3"/>
      <c r="F91" s="3"/>
      <c r="G91" s="4">
        <f t="shared" si="27"/>
        <v>0.62911986324700397</v>
      </c>
      <c r="H91" s="10">
        <f t="shared" si="24"/>
        <v>0.50514667129673008</v>
      </c>
      <c r="I91" s="4">
        <f t="shared" si="29"/>
        <v>4.2571589251754895</v>
      </c>
      <c r="J91" s="10">
        <f t="shared" ref="J91" si="32">AVERAGE(I91:I93)</f>
        <v>3.3065941973604525</v>
      </c>
      <c r="L91" s="3"/>
      <c r="M91" s="3"/>
      <c r="N91" s="3"/>
    </row>
    <row r="92" spans="1:14" customFormat="1" x14ac:dyDescent="0.15">
      <c r="A92" s="3" t="s">
        <v>205</v>
      </c>
      <c r="B92" s="9"/>
      <c r="C92" s="3" t="s">
        <v>209</v>
      </c>
      <c r="D92" s="3">
        <v>31.981443405151367</v>
      </c>
      <c r="E92" s="3"/>
      <c r="F92" s="3"/>
      <c r="G92" s="4">
        <f t="shared" si="27"/>
        <v>0.53102174423579096</v>
      </c>
      <c r="H92" s="10"/>
      <c r="I92" s="4">
        <f t="shared" si="29"/>
        <v>3.3964227735835237</v>
      </c>
      <c r="J92" s="10"/>
      <c r="L92" s="3"/>
      <c r="M92" s="3"/>
      <c r="N92" s="3"/>
    </row>
    <row r="93" spans="1:14" customFormat="1" x14ac:dyDescent="0.15">
      <c r="A93" s="3" t="s">
        <v>206</v>
      </c>
      <c r="B93" s="9"/>
      <c r="C93" s="3" t="s">
        <v>209</v>
      </c>
      <c r="D93" s="3">
        <v>32.671276092529297</v>
      </c>
      <c r="E93" s="3"/>
      <c r="F93" s="3"/>
      <c r="G93" s="4">
        <f t="shared" si="27"/>
        <v>0.35529840640739513</v>
      </c>
      <c r="H93" s="10"/>
      <c r="I93" s="4">
        <f t="shared" si="29"/>
        <v>2.266200893322345</v>
      </c>
      <c r="J93" s="10"/>
      <c r="L93" s="3"/>
      <c r="M93" s="3"/>
      <c r="N93" s="3"/>
    </row>
  </sheetData>
  <customSheetViews>
    <customSheetView guid="{431F58B4-9391-1B4A-B525-C34C4B47D639}">
      <selection activeCell="F5" sqref="F5"/>
      <pageMargins left="0.7" right="0.7" top="0.75" bottom="0.75" header="0.3" footer="0.3"/>
    </customSheetView>
    <customSheetView guid="{6EEAD16C-0B44-1B4E-9718-B6C963C466C4}">
      <pageMargins left="0.7" right="0.7" top="0.75" bottom="0.75" header="0.3" footer="0.3"/>
    </customSheetView>
  </customSheetViews>
  <mergeCells count="72">
    <mergeCell ref="B88:B90"/>
    <mergeCell ref="H88:H90"/>
    <mergeCell ref="J88:J90"/>
    <mergeCell ref="B91:B93"/>
    <mergeCell ref="H91:H93"/>
    <mergeCell ref="J91:J93"/>
    <mergeCell ref="B82:B84"/>
    <mergeCell ref="H82:H84"/>
    <mergeCell ref="J82:J84"/>
    <mergeCell ref="B85:B87"/>
    <mergeCell ref="H85:H87"/>
    <mergeCell ref="J85:J87"/>
    <mergeCell ref="B76:B78"/>
    <mergeCell ref="H76:H78"/>
    <mergeCell ref="J76:J78"/>
    <mergeCell ref="B79:B81"/>
    <mergeCell ref="H79:H81"/>
    <mergeCell ref="J79:J81"/>
    <mergeCell ref="B70:B72"/>
    <mergeCell ref="H70:H72"/>
    <mergeCell ref="J70:J72"/>
    <mergeCell ref="B73:B75"/>
    <mergeCell ref="H73:H75"/>
    <mergeCell ref="J73:J75"/>
    <mergeCell ref="B64:B66"/>
    <mergeCell ref="H64:H66"/>
    <mergeCell ref="J64:J66"/>
    <mergeCell ref="B67:B69"/>
    <mergeCell ref="H67:H69"/>
    <mergeCell ref="J67:J69"/>
    <mergeCell ref="B58:B60"/>
    <mergeCell ref="H58:H60"/>
    <mergeCell ref="J58:J60"/>
    <mergeCell ref="B61:B63"/>
    <mergeCell ref="H61:H63"/>
    <mergeCell ref="J61:J63"/>
    <mergeCell ref="B52:B54"/>
    <mergeCell ref="H52:H54"/>
    <mergeCell ref="J52:J54"/>
    <mergeCell ref="B55:B57"/>
    <mergeCell ref="H55:H57"/>
    <mergeCell ref="J55:J57"/>
    <mergeCell ref="B46:B48"/>
    <mergeCell ref="H46:H48"/>
    <mergeCell ref="J46:J48"/>
    <mergeCell ref="B49:B51"/>
    <mergeCell ref="H49:H51"/>
    <mergeCell ref="J49:J51"/>
    <mergeCell ref="B40:B42"/>
    <mergeCell ref="H40:H42"/>
    <mergeCell ref="J40:J42"/>
    <mergeCell ref="B43:B45"/>
    <mergeCell ref="H43:H45"/>
    <mergeCell ref="J43:J45"/>
    <mergeCell ref="B34:B36"/>
    <mergeCell ref="H34:H36"/>
    <mergeCell ref="J34:J36"/>
    <mergeCell ref="B37:B39"/>
    <mergeCell ref="H37:H39"/>
    <mergeCell ref="J37:J39"/>
    <mergeCell ref="B28:B30"/>
    <mergeCell ref="H28:H30"/>
    <mergeCell ref="J28:J30"/>
    <mergeCell ref="B31:B33"/>
    <mergeCell ref="H31:H33"/>
    <mergeCell ref="J31:J33"/>
    <mergeCell ref="B22:B24"/>
    <mergeCell ref="H22:H24"/>
    <mergeCell ref="J22:J24"/>
    <mergeCell ref="B25:B27"/>
    <mergeCell ref="H25:H27"/>
    <mergeCell ref="J25:J2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Exp.1_qPCR Results</vt:lpstr>
      <vt:lpstr>Exp.1_qPCR Result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Benjamas Khurajog</dc:creator>
  <cp:lastModifiedBy>Benjamas Khurajog</cp:lastModifiedBy>
  <dcterms:created xsi:type="dcterms:W3CDTF">2024-05-14T04:04:50Z</dcterms:created>
  <dcterms:modified xsi:type="dcterms:W3CDTF">2026-01-12T12:42:30Z</dcterms:modified>
</cp:coreProperties>
</file>