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shuoq_uio_no/Documents/Figures temp TCR paper/"/>
    </mc:Choice>
  </mc:AlternateContent>
  <xr:revisionPtr revIDLastSave="107" documentId="13_ncr:1_{58F002FD-C10F-4A61-AFBA-1E12CBE18B0A}" xr6:coauthVersionLast="47" xr6:coauthVersionMax="47" xr10:uidLastSave="{6EDAFBE5-FA54-8942-A437-25E8894DC99D}"/>
  <bookViews>
    <workbookView xWindow="5520" yWindow="840" windowWidth="29040" windowHeight="15720" tabRatio="500" xr2:uid="{00000000-000D-0000-FFFF-FFFF00000000}"/>
  </bookViews>
  <sheets>
    <sheet name="Sequencing statist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2" i="1" l="1"/>
  <c r="O21" i="1"/>
  <c r="O20" i="1"/>
  <c r="O19" i="1"/>
  <c r="O18" i="1"/>
  <c r="O17" i="1"/>
  <c r="O16" i="1"/>
  <c r="O15" i="1"/>
  <c r="O10" i="1"/>
  <c r="O9" i="1"/>
  <c r="O8" i="1"/>
  <c r="O7" i="1"/>
  <c r="O6" i="1"/>
  <c r="O5" i="1"/>
  <c r="O4" i="1"/>
  <c r="O3" i="1"/>
  <c r="G22" i="1"/>
  <c r="G21" i="1"/>
  <c r="G20" i="1"/>
  <c r="G19" i="1"/>
  <c r="G18" i="1"/>
  <c r="G17" i="1"/>
  <c r="G16" i="1"/>
  <c r="G15" i="1"/>
  <c r="G9" i="1"/>
  <c r="G8" i="1"/>
  <c r="G7" i="1"/>
  <c r="G6" i="1"/>
  <c r="G5" i="1"/>
  <c r="G4" i="1"/>
  <c r="G3" i="1"/>
  <c r="P11" i="1"/>
  <c r="H23" i="1"/>
  <c r="P23" i="1"/>
  <c r="H10" i="1"/>
</calcChain>
</file>

<file path=xl/sharedStrings.xml><?xml version="1.0" encoding="utf-8"?>
<sst xmlns="http://schemas.openxmlformats.org/spreadsheetml/2006/main" count="64" uniqueCount="20">
  <si>
    <t>Number of reads</t>
  </si>
  <si>
    <t>TRA</t>
  </si>
  <si>
    <t>0001</t>
  </si>
  <si>
    <t>0002</t>
  </si>
  <si>
    <t>0003</t>
  </si>
  <si>
    <t>9019</t>
  </si>
  <si>
    <t>9020a</t>
  </si>
  <si>
    <t>9020b</t>
  </si>
  <si>
    <t>9021</t>
  </si>
  <si>
    <t>0016</t>
  </si>
  <si>
    <t>TRB</t>
  </si>
  <si>
    <t>TRG</t>
  </si>
  <si>
    <t>TRD</t>
  </si>
  <si>
    <t>MEDIAN</t>
  </si>
  <si>
    <t>mapped reads</t>
  </si>
  <si>
    <t>unique sequences</t>
  </si>
  <si>
    <t>unique functional sequences</t>
  </si>
  <si>
    <t>% of functional sequences</t>
  </si>
  <si>
    <t>Number of filtered unique chains (≥ 5 reads)</t>
  </si>
  <si>
    <t>shaded cell: the technical replicate with larger number of sequences that were used in downstream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</si>
</sst>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49" fontId="0" fillId="0" borderId="0" xfId="0" applyNumberFormat="1"/>
    <xf numFmtId="3" fontId="0" fillId="0" borderId="1" xfId="0" applyNumberFormat="1" applyBorder="1"/>
    <xf numFmtId="165" fontId="0" fillId="0" borderId="1" xfId="1" applyNumberFormat="1" applyFont="1" applyBorder="1"/>
    <xf numFmtId="166" fontId="0" fillId="0" borderId="0" xfId="2" applyNumberFormat="1" applyFont="1" applyBorder="1" applyAlignment="1">
      <alignment wrapText="1"/>
    </xf>
    <xf numFmtId="166" fontId="0" fillId="0" borderId="1" xfId="2" applyNumberFormat="1" applyFont="1" applyBorder="1" applyAlignment="1">
      <alignment wrapText="1"/>
    </xf>
    <xf numFmtId="0" fontId="0" fillId="2" borderId="0" xfId="0" applyFill="1"/>
    <xf numFmtId="0" fontId="2" fillId="2" borderId="0" xfId="0" applyFont="1" applyFill="1"/>
    <xf numFmtId="3" fontId="0" fillId="0" borderId="0" xfId="0" applyNumberFormat="1" applyBorder="1" applyAlignment="1">
      <alignment wrapText="1"/>
    </xf>
    <xf numFmtId="165" fontId="0" fillId="0" borderId="0" xfId="1" applyNumberFormat="1" applyFont="1" applyBorder="1" applyAlignment="1">
      <alignment wrapText="1"/>
    </xf>
    <xf numFmtId="165" fontId="0" fillId="0" borderId="2" xfId="1" applyNumberFormat="1" applyFont="1" applyBorder="1" applyAlignment="1">
      <alignment wrapText="1"/>
    </xf>
    <xf numFmtId="3" fontId="0" fillId="0" borderId="0" xfId="0" applyNumberFormat="1" applyBorder="1"/>
    <xf numFmtId="165" fontId="0" fillId="0" borderId="0" xfId="1" applyNumberFormat="1" applyFont="1" applyBorder="1"/>
    <xf numFmtId="165" fontId="0" fillId="0" borderId="2" xfId="1" applyNumberFormat="1" applyFont="1" applyBorder="1"/>
    <xf numFmtId="165" fontId="0" fillId="2" borderId="2" xfId="1" applyNumberFormat="1" applyFont="1" applyFill="1" applyBorder="1"/>
    <xf numFmtId="165" fontId="0" fillId="0" borderId="3" xfId="1" applyNumberFormat="1" applyFont="1" applyBorder="1"/>
    <xf numFmtId="3" fontId="0" fillId="0" borderId="4" xfId="0" applyNumberFormat="1" applyBorder="1"/>
    <xf numFmtId="0" fontId="0" fillId="0" borderId="4" xfId="0" applyBorder="1"/>
    <xf numFmtId="165" fontId="0" fillId="0" borderId="5" xfId="1" applyNumberFormat="1" applyFon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0" fillId="0" borderId="11" xfId="0" applyNumberFormat="1" applyBorder="1"/>
    <xf numFmtId="49" fontId="4" fillId="0" borderId="9" xfId="0" applyNumberFormat="1" applyFont="1" applyBorder="1" applyAlignment="1">
      <alignment wrapText="1"/>
    </xf>
    <xf numFmtId="49" fontId="4" fillId="0" borderId="9" xfId="0" applyNumberFormat="1" applyFont="1" applyBorder="1"/>
    <xf numFmtId="49" fontId="4" fillId="0" borderId="10" xfId="0" applyNumberFormat="1" applyFont="1" applyBorder="1"/>
    <xf numFmtId="0" fontId="0" fillId="0" borderId="0" xfId="0" applyBorder="1"/>
    <xf numFmtId="0" fontId="0" fillId="0" borderId="0" xfId="0" applyBorder="1" applyAlignment="1">
      <alignment wrapText="1"/>
    </xf>
    <xf numFmtId="2" fontId="4" fillId="0" borderId="10" xfId="0" applyNumberFormat="1" applyFont="1" applyBorder="1"/>
    <xf numFmtId="0" fontId="5" fillId="0" borderId="1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165" fontId="0" fillId="0" borderId="5" xfId="1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Normal="100" workbookViewId="0">
      <selection activeCell="A25" sqref="A25:XFD25"/>
    </sheetView>
  </sheetViews>
  <sheetFormatPr baseColWidth="10" defaultColWidth="8.6640625" defaultRowHeight="14.25" customHeight="1" x14ac:dyDescent="0.2"/>
  <cols>
    <col min="1" max="1" width="2.6640625" customWidth="1"/>
    <col min="3" max="4" width="12.1640625" customWidth="1"/>
    <col min="5" max="5" width="9.5" customWidth="1"/>
    <col min="6" max="6" width="10" customWidth="1"/>
    <col min="7" max="7" width="12.33203125" customWidth="1"/>
    <col min="8" max="8" width="20.33203125" customWidth="1"/>
    <col min="9" max="9" width="6.5" customWidth="1"/>
    <col min="10" max="10" width="9.83203125" customWidth="1"/>
    <col min="11" max="12" width="12.1640625" customWidth="1"/>
    <col min="13" max="13" width="11.1640625" customWidth="1"/>
    <col min="14" max="14" width="9.83203125" customWidth="1"/>
    <col min="15" max="15" width="13" customWidth="1"/>
    <col min="16" max="16" width="20.5" customWidth="1"/>
  </cols>
  <sheetData>
    <row r="1" spans="1:16" ht="16" thickBot="1" x14ac:dyDescent="0.25">
      <c r="O1" s="1"/>
    </row>
    <row r="2" spans="1:16" s="2" customFormat="1" ht="29.25" customHeight="1" x14ac:dyDescent="0.2">
      <c r="B2" s="24" t="s">
        <v>1</v>
      </c>
      <c r="C2" s="22" t="s">
        <v>0</v>
      </c>
      <c r="D2" s="22" t="s">
        <v>14</v>
      </c>
      <c r="E2" s="22" t="s">
        <v>15</v>
      </c>
      <c r="F2" s="22" t="s">
        <v>16</v>
      </c>
      <c r="G2" s="22" t="s">
        <v>17</v>
      </c>
      <c r="H2" s="23" t="s">
        <v>18</v>
      </c>
      <c r="J2" s="24" t="s">
        <v>10</v>
      </c>
      <c r="K2" s="22" t="s">
        <v>0</v>
      </c>
      <c r="L2" s="22" t="s">
        <v>14</v>
      </c>
      <c r="M2" s="22" t="s">
        <v>15</v>
      </c>
      <c r="N2" s="22" t="s">
        <v>16</v>
      </c>
      <c r="O2" s="22" t="s">
        <v>17</v>
      </c>
      <c r="P2" s="23" t="s">
        <v>18</v>
      </c>
    </row>
    <row r="3" spans="1:16" s="2" customFormat="1" ht="13.5" customHeight="1" x14ac:dyDescent="0.2">
      <c r="B3" s="26" t="s">
        <v>2</v>
      </c>
      <c r="C3" s="11">
        <v>4647846</v>
      </c>
      <c r="D3" s="11">
        <v>439529</v>
      </c>
      <c r="E3" s="11">
        <v>8047</v>
      </c>
      <c r="F3" s="12">
        <v>6672</v>
      </c>
      <c r="G3" s="7">
        <f>F3/E3</f>
        <v>0.8291288679010812</v>
      </c>
      <c r="H3" s="13">
        <v>4975</v>
      </c>
      <c r="J3" s="26" t="s">
        <v>2</v>
      </c>
      <c r="K3" s="11">
        <v>10968888</v>
      </c>
      <c r="L3" s="11">
        <v>284345</v>
      </c>
      <c r="M3" s="11">
        <v>2000</v>
      </c>
      <c r="N3" s="12">
        <v>1498</v>
      </c>
      <c r="O3" s="7">
        <f>N3/M3</f>
        <v>0.749</v>
      </c>
      <c r="P3" s="13">
        <v>895</v>
      </c>
    </row>
    <row r="4" spans="1:16" s="2" customFormat="1" ht="13.5" customHeight="1" x14ac:dyDescent="0.2">
      <c r="B4" s="26" t="s">
        <v>3</v>
      </c>
      <c r="C4" s="11">
        <v>2438934</v>
      </c>
      <c r="D4" s="11">
        <v>1372151</v>
      </c>
      <c r="E4" s="11">
        <v>1043</v>
      </c>
      <c r="F4" s="12">
        <v>903</v>
      </c>
      <c r="G4" s="7">
        <f t="shared" ref="G4:G9" si="0">F4/E4</f>
        <v>0.86577181208053688</v>
      </c>
      <c r="H4" s="13">
        <v>322</v>
      </c>
      <c r="J4" s="26" t="s">
        <v>3</v>
      </c>
      <c r="K4" s="11">
        <v>2395738</v>
      </c>
      <c r="L4" s="11">
        <v>1115246</v>
      </c>
      <c r="M4" s="11">
        <v>9582</v>
      </c>
      <c r="N4" s="12">
        <v>8104</v>
      </c>
      <c r="O4" s="7">
        <f t="shared" ref="O4:O10" si="1">N4/M4</f>
        <v>0.84575245251513254</v>
      </c>
      <c r="P4" s="13">
        <v>7243</v>
      </c>
    </row>
    <row r="5" spans="1:16" ht="15" x14ac:dyDescent="0.2">
      <c r="B5" s="27" t="s">
        <v>4</v>
      </c>
      <c r="C5" s="14">
        <v>2488644</v>
      </c>
      <c r="D5" s="14">
        <v>1443673</v>
      </c>
      <c r="E5" s="14">
        <v>5544</v>
      </c>
      <c r="F5" s="15">
        <v>4527</v>
      </c>
      <c r="G5" s="7">
        <f t="shared" si="0"/>
        <v>0.81655844155844159</v>
      </c>
      <c r="H5" s="16">
        <v>3869</v>
      </c>
      <c r="J5" s="27" t="s">
        <v>4</v>
      </c>
      <c r="K5" s="14">
        <v>10034657</v>
      </c>
      <c r="L5" s="14">
        <v>340648</v>
      </c>
      <c r="M5" s="14">
        <v>1682</v>
      </c>
      <c r="N5" s="15">
        <v>1315</v>
      </c>
      <c r="O5" s="7">
        <f t="shared" si="1"/>
        <v>0.78180737217598095</v>
      </c>
      <c r="P5" s="16">
        <v>703</v>
      </c>
    </row>
    <row r="6" spans="1:16" ht="16" x14ac:dyDescent="0.2">
      <c r="B6" s="26" t="s">
        <v>5</v>
      </c>
      <c r="C6" s="14">
        <v>3745144</v>
      </c>
      <c r="D6" s="14">
        <v>528454</v>
      </c>
      <c r="E6" s="14">
        <v>7965</v>
      </c>
      <c r="F6" s="15">
        <v>6617</v>
      </c>
      <c r="G6" s="7">
        <f t="shared" si="0"/>
        <v>0.83075957313245452</v>
      </c>
      <c r="H6" s="16">
        <v>5164</v>
      </c>
      <c r="J6" s="26" t="s">
        <v>9</v>
      </c>
      <c r="K6" s="14">
        <v>2489076</v>
      </c>
      <c r="L6" s="14">
        <v>1045431</v>
      </c>
      <c r="M6" s="14">
        <v>1654</v>
      </c>
      <c r="N6" s="15">
        <v>1401</v>
      </c>
      <c r="O6" s="7">
        <f t="shared" si="1"/>
        <v>0.84703748488512698</v>
      </c>
      <c r="P6" s="16">
        <v>543</v>
      </c>
    </row>
    <row r="7" spans="1:16" ht="15" x14ac:dyDescent="0.2">
      <c r="B7" s="27" t="s">
        <v>6</v>
      </c>
      <c r="C7" s="14">
        <v>10792472</v>
      </c>
      <c r="D7" s="14">
        <v>1122591</v>
      </c>
      <c r="E7" s="11">
        <v>3954</v>
      </c>
      <c r="F7" s="12">
        <v>3272</v>
      </c>
      <c r="G7" s="7">
        <f t="shared" si="0"/>
        <v>0.82751643904906425</v>
      </c>
      <c r="H7" s="16">
        <v>1894</v>
      </c>
      <c r="J7" s="27" t="s">
        <v>5</v>
      </c>
      <c r="K7" s="14">
        <v>11482939</v>
      </c>
      <c r="L7" s="14">
        <v>421633</v>
      </c>
      <c r="M7" s="11">
        <v>3342</v>
      </c>
      <c r="N7" s="12">
        <v>2634</v>
      </c>
      <c r="O7" s="7">
        <f t="shared" si="1"/>
        <v>0.78815080789946135</v>
      </c>
      <c r="P7" s="16">
        <v>1185</v>
      </c>
    </row>
    <row r="8" spans="1:16" ht="15" x14ac:dyDescent="0.2">
      <c r="B8" s="27" t="s">
        <v>7</v>
      </c>
      <c r="C8" s="14">
        <v>3289518</v>
      </c>
      <c r="D8" s="14">
        <v>127450</v>
      </c>
      <c r="E8" s="14">
        <v>6106</v>
      </c>
      <c r="F8" s="15">
        <v>4892</v>
      </c>
      <c r="G8" s="7">
        <f t="shared" si="0"/>
        <v>0.80117916803144451</v>
      </c>
      <c r="H8" s="17">
        <v>2701</v>
      </c>
      <c r="J8" s="27" t="s">
        <v>6</v>
      </c>
      <c r="K8" s="14">
        <v>5568929</v>
      </c>
      <c r="L8" s="14">
        <v>3062154</v>
      </c>
      <c r="M8" s="14">
        <v>1682</v>
      </c>
      <c r="N8" s="15">
        <v>1425</v>
      </c>
      <c r="O8" s="7">
        <f t="shared" si="1"/>
        <v>0.84720570749108204</v>
      </c>
      <c r="P8" s="17">
        <v>852</v>
      </c>
    </row>
    <row r="9" spans="1:16" ht="15" x14ac:dyDescent="0.2">
      <c r="B9" s="28" t="s">
        <v>8</v>
      </c>
      <c r="C9" s="5">
        <v>4221447</v>
      </c>
      <c r="D9" s="5">
        <v>430915</v>
      </c>
      <c r="E9" s="5">
        <v>15787</v>
      </c>
      <c r="F9" s="6">
        <v>12670</v>
      </c>
      <c r="G9" s="8">
        <f t="shared" si="0"/>
        <v>0.80255906758725537</v>
      </c>
      <c r="H9" s="18">
        <v>8112</v>
      </c>
      <c r="J9" s="27" t="s">
        <v>7</v>
      </c>
      <c r="K9" s="14">
        <v>1973737</v>
      </c>
      <c r="L9" s="14">
        <v>1110404</v>
      </c>
      <c r="M9" s="14">
        <v>1499</v>
      </c>
      <c r="N9" s="15">
        <v>1298</v>
      </c>
      <c r="O9" s="7">
        <f t="shared" si="1"/>
        <v>0.8659106070713809</v>
      </c>
      <c r="P9" s="16">
        <v>587</v>
      </c>
    </row>
    <row r="10" spans="1:16" ht="16" thickBot="1" x14ac:dyDescent="0.25">
      <c r="B10" s="25" t="s">
        <v>13</v>
      </c>
      <c r="C10" s="19"/>
      <c r="D10" s="19"/>
      <c r="E10" s="19"/>
      <c r="F10" s="19"/>
      <c r="G10" s="20"/>
      <c r="H10" s="21">
        <f>MEDIAN(H3:H7,H9)</f>
        <v>4422</v>
      </c>
      <c r="J10" s="31" t="s">
        <v>8</v>
      </c>
      <c r="K10" s="5">
        <v>12365629</v>
      </c>
      <c r="L10" s="5">
        <v>377053</v>
      </c>
      <c r="M10" s="5">
        <v>17988</v>
      </c>
      <c r="N10" s="5">
        <v>15717</v>
      </c>
      <c r="O10" s="8">
        <f t="shared" si="1"/>
        <v>0.87374916611074049</v>
      </c>
      <c r="P10" s="18">
        <v>23</v>
      </c>
    </row>
    <row r="11" spans="1:16" ht="17" thickBot="1" x14ac:dyDescent="0.25">
      <c r="B11" s="4"/>
      <c r="C11" s="3"/>
      <c r="D11" s="3"/>
      <c r="E11" s="3"/>
      <c r="F11" s="3"/>
      <c r="G11" s="1"/>
      <c r="H11" s="1"/>
      <c r="J11" s="32" t="s">
        <v>13</v>
      </c>
      <c r="K11" s="33"/>
      <c r="L11" s="33"/>
      <c r="M11" s="33"/>
      <c r="N11" s="33"/>
      <c r="O11" s="33"/>
      <c r="P11" s="34">
        <f>MEDIAN(P3:P8,P10)</f>
        <v>852</v>
      </c>
    </row>
    <row r="12" spans="1:16" ht="15" x14ac:dyDescent="0.2">
      <c r="B12" s="4"/>
      <c r="G12" s="1"/>
      <c r="H12" s="1"/>
      <c r="L12" s="3"/>
      <c r="M12" s="3"/>
      <c r="N12" s="3"/>
      <c r="O12" s="1"/>
    </row>
    <row r="13" spans="1:16" ht="16" thickBot="1" x14ac:dyDescent="0.25">
      <c r="A13" s="29"/>
      <c r="B13" s="29"/>
      <c r="C13" s="29"/>
      <c r="D13" s="29"/>
      <c r="E13" s="29"/>
      <c r="F13" s="29"/>
      <c r="G13" s="29"/>
      <c r="H13" s="29"/>
    </row>
    <row r="14" spans="1:16" ht="30" customHeight="1" x14ac:dyDescent="0.2">
      <c r="A14" s="29"/>
      <c r="B14" s="24" t="s">
        <v>11</v>
      </c>
      <c r="C14" s="22" t="s">
        <v>0</v>
      </c>
      <c r="D14" s="22" t="s">
        <v>14</v>
      </c>
      <c r="E14" s="22" t="s">
        <v>15</v>
      </c>
      <c r="F14" s="22" t="s">
        <v>16</v>
      </c>
      <c r="G14" s="22" t="s">
        <v>17</v>
      </c>
      <c r="H14" s="23" t="s">
        <v>18</v>
      </c>
      <c r="J14" s="24" t="s">
        <v>12</v>
      </c>
      <c r="K14" s="22" t="s">
        <v>0</v>
      </c>
      <c r="L14" s="22" t="s">
        <v>14</v>
      </c>
      <c r="M14" s="22" t="s">
        <v>15</v>
      </c>
      <c r="N14" s="22" t="s">
        <v>16</v>
      </c>
      <c r="O14" s="22" t="s">
        <v>17</v>
      </c>
      <c r="P14" s="23" t="s">
        <v>18</v>
      </c>
    </row>
    <row r="15" spans="1:16" ht="16" x14ac:dyDescent="0.2">
      <c r="A15" s="29"/>
      <c r="B15" s="26" t="s">
        <v>2</v>
      </c>
      <c r="C15" s="11">
        <v>1148556</v>
      </c>
      <c r="D15" s="11">
        <v>887696</v>
      </c>
      <c r="E15" s="11">
        <v>1118</v>
      </c>
      <c r="F15" s="12">
        <v>797</v>
      </c>
      <c r="G15" s="7">
        <f>F15/E15</f>
        <v>0.7128801431127012</v>
      </c>
      <c r="H15" s="13">
        <v>469</v>
      </c>
      <c r="J15" s="26" t="s">
        <v>2</v>
      </c>
      <c r="K15" s="11">
        <v>1291139</v>
      </c>
      <c r="L15" s="11">
        <v>700072</v>
      </c>
      <c r="M15" s="11">
        <v>36805</v>
      </c>
      <c r="N15" s="12">
        <v>6397</v>
      </c>
      <c r="O15" s="7">
        <f>N15/M15</f>
        <v>0.17380790653443826</v>
      </c>
      <c r="P15" s="13">
        <v>670</v>
      </c>
    </row>
    <row r="16" spans="1:16" ht="16" x14ac:dyDescent="0.2">
      <c r="A16" s="29"/>
      <c r="B16" s="26" t="s">
        <v>3</v>
      </c>
      <c r="C16" s="11">
        <v>14525500</v>
      </c>
      <c r="D16" s="11">
        <v>1129516</v>
      </c>
      <c r="E16" s="11">
        <v>399</v>
      </c>
      <c r="F16" s="12">
        <v>316</v>
      </c>
      <c r="G16" s="7">
        <f t="shared" ref="G16:G22" si="2">F16/E16</f>
        <v>0.79197994987468667</v>
      </c>
      <c r="H16" s="13">
        <v>217</v>
      </c>
      <c r="J16" s="26" t="s">
        <v>3</v>
      </c>
      <c r="K16" s="11">
        <v>5038187</v>
      </c>
      <c r="L16" s="11">
        <v>4712637</v>
      </c>
      <c r="M16" s="11">
        <v>21650</v>
      </c>
      <c r="N16" s="12">
        <v>1427</v>
      </c>
      <c r="O16" s="7">
        <f t="shared" ref="O16:O22" si="3">N16/M16</f>
        <v>6.5912240184757512E-2</v>
      </c>
      <c r="P16" s="13">
        <v>605</v>
      </c>
    </row>
    <row r="17" spans="1:16" ht="15" x14ac:dyDescent="0.2">
      <c r="A17" s="29"/>
      <c r="B17" s="27" t="s">
        <v>4</v>
      </c>
      <c r="C17" s="14">
        <v>18899040</v>
      </c>
      <c r="D17" s="14">
        <v>4149368</v>
      </c>
      <c r="E17" s="14">
        <v>457</v>
      </c>
      <c r="F17" s="15">
        <v>336</v>
      </c>
      <c r="G17" s="7">
        <f t="shared" si="2"/>
        <v>0.73522975929978118</v>
      </c>
      <c r="H17" s="16">
        <v>236</v>
      </c>
      <c r="J17" s="27" t="s">
        <v>4</v>
      </c>
      <c r="K17" s="14">
        <v>7192811</v>
      </c>
      <c r="L17" s="14">
        <v>6500544</v>
      </c>
      <c r="M17" s="14">
        <v>25926</v>
      </c>
      <c r="N17" s="15">
        <v>2013</v>
      </c>
      <c r="O17" s="7">
        <f t="shared" si="3"/>
        <v>7.764406387410322E-2</v>
      </c>
      <c r="P17" s="16">
        <v>713</v>
      </c>
    </row>
    <row r="18" spans="1:16" ht="16" x14ac:dyDescent="0.2">
      <c r="A18" s="29"/>
      <c r="B18" s="26" t="s">
        <v>9</v>
      </c>
      <c r="C18" s="14">
        <v>8640016</v>
      </c>
      <c r="D18" s="14">
        <v>4391203</v>
      </c>
      <c r="E18" s="14">
        <v>397</v>
      </c>
      <c r="F18" s="15">
        <v>315</v>
      </c>
      <c r="G18" s="7">
        <f t="shared" si="2"/>
        <v>0.79345088161209065</v>
      </c>
      <c r="H18" s="16">
        <v>196</v>
      </c>
      <c r="J18" s="26" t="s">
        <v>9</v>
      </c>
      <c r="K18" s="14">
        <v>3357653</v>
      </c>
      <c r="L18" s="14">
        <v>3235908</v>
      </c>
      <c r="M18" s="14">
        <v>23828</v>
      </c>
      <c r="N18" s="15">
        <v>2113</v>
      </c>
      <c r="O18" s="7">
        <f t="shared" si="3"/>
        <v>8.8677186503273456E-2</v>
      </c>
      <c r="P18" s="16">
        <v>670</v>
      </c>
    </row>
    <row r="19" spans="1:16" ht="15" x14ac:dyDescent="0.2">
      <c r="A19" s="29"/>
      <c r="B19" s="27" t="s">
        <v>5</v>
      </c>
      <c r="C19" s="14">
        <v>1172382</v>
      </c>
      <c r="D19" s="14">
        <v>733726</v>
      </c>
      <c r="E19" s="11">
        <v>522</v>
      </c>
      <c r="F19" s="12">
        <v>362</v>
      </c>
      <c r="G19" s="7">
        <f t="shared" si="2"/>
        <v>0.69348659003831414</v>
      </c>
      <c r="H19" s="16">
        <v>195</v>
      </c>
      <c r="J19" s="27" t="s">
        <v>5</v>
      </c>
      <c r="K19" s="14">
        <v>1325840</v>
      </c>
      <c r="L19" s="14">
        <v>873341</v>
      </c>
      <c r="M19" s="11">
        <v>34842</v>
      </c>
      <c r="N19" s="12">
        <v>4759</v>
      </c>
      <c r="O19" s="7">
        <f t="shared" si="3"/>
        <v>0.13658802594569772</v>
      </c>
      <c r="P19" s="16">
        <v>642</v>
      </c>
    </row>
    <row r="20" spans="1:16" ht="15" x14ac:dyDescent="0.2">
      <c r="A20" s="29"/>
      <c r="B20" s="27" t="s">
        <v>6</v>
      </c>
      <c r="C20" s="14">
        <v>2881177</v>
      </c>
      <c r="D20" s="14">
        <v>715060</v>
      </c>
      <c r="E20" s="14">
        <v>229</v>
      </c>
      <c r="F20" s="15">
        <v>178</v>
      </c>
      <c r="G20" s="7">
        <f t="shared" si="2"/>
        <v>0.77729257641921401</v>
      </c>
      <c r="H20" s="17">
        <v>131</v>
      </c>
      <c r="J20" s="27" t="s">
        <v>6</v>
      </c>
      <c r="K20" s="14">
        <v>3764392</v>
      </c>
      <c r="L20" s="14">
        <v>3648734</v>
      </c>
      <c r="M20" s="14">
        <v>14573</v>
      </c>
      <c r="N20" s="15">
        <v>1163</v>
      </c>
      <c r="O20" s="7">
        <f t="shared" si="3"/>
        <v>7.9805119055788104E-2</v>
      </c>
      <c r="P20" s="17">
        <v>197</v>
      </c>
    </row>
    <row r="21" spans="1:16" ht="15" x14ac:dyDescent="0.2">
      <c r="A21" s="29"/>
      <c r="B21" s="27" t="s">
        <v>7</v>
      </c>
      <c r="C21" s="14">
        <v>2384339</v>
      </c>
      <c r="D21" s="14">
        <v>419783</v>
      </c>
      <c r="E21" s="14">
        <v>212</v>
      </c>
      <c r="F21" s="15">
        <v>167</v>
      </c>
      <c r="G21" s="7">
        <f t="shared" si="2"/>
        <v>0.78773584905660377</v>
      </c>
      <c r="H21" s="16">
        <v>113</v>
      </c>
      <c r="J21" s="27" t="s">
        <v>7</v>
      </c>
      <c r="K21" s="14">
        <v>3226782</v>
      </c>
      <c r="L21" s="14">
        <v>3125183</v>
      </c>
      <c r="M21" s="14">
        <v>21570</v>
      </c>
      <c r="N21" s="15">
        <v>2002</v>
      </c>
      <c r="O21" s="7">
        <f t="shared" si="3"/>
        <v>9.2814093648586005E-2</v>
      </c>
      <c r="P21" s="16">
        <v>317</v>
      </c>
    </row>
    <row r="22" spans="1:16" ht="15" x14ac:dyDescent="0.2">
      <c r="A22" s="29"/>
      <c r="B22" s="31" t="s">
        <v>8</v>
      </c>
      <c r="C22" s="5">
        <v>922520</v>
      </c>
      <c r="D22" s="5">
        <v>567812</v>
      </c>
      <c r="E22" s="5">
        <v>394</v>
      </c>
      <c r="F22" s="5">
        <v>272</v>
      </c>
      <c r="G22" s="8">
        <f t="shared" si="2"/>
        <v>0.69035532994923854</v>
      </c>
      <c r="H22" s="18">
        <v>23</v>
      </c>
      <c r="J22" s="31" t="s">
        <v>8</v>
      </c>
      <c r="K22" s="5">
        <v>781704</v>
      </c>
      <c r="L22" s="5">
        <v>247458</v>
      </c>
      <c r="M22" s="5">
        <v>37542</v>
      </c>
      <c r="N22" s="5">
        <v>7079</v>
      </c>
      <c r="O22" s="8">
        <f t="shared" si="3"/>
        <v>0.18856214373235311</v>
      </c>
      <c r="P22" s="18">
        <v>23</v>
      </c>
    </row>
    <row r="23" spans="1:16" ht="17" thickBot="1" x14ac:dyDescent="0.25">
      <c r="A23" s="29"/>
      <c r="B23" s="32" t="s">
        <v>13</v>
      </c>
      <c r="C23" s="33"/>
      <c r="D23" s="33"/>
      <c r="E23" s="33"/>
      <c r="F23" s="33"/>
      <c r="G23" s="33"/>
      <c r="H23" s="34">
        <f>MEDIAN(H15:H20,H22)</f>
        <v>196</v>
      </c>
      <c r="J23" s="32" t="s">
        <v>13</v>
      </c>
      <c r="K23" s="33"/>
      <c r="L23" s="33"/>
      <c r="M23" s="33"/>
      <c r="N23" s="33"/>
      <c r="O23" s="33"/>
      <c r="P23" s="34">
        <f>MEDIAN(P15:P19,P21,P22)</f>
        <v>642</v>
      </c>
    </row>
    <row r="24" spans="1:16" ht="15" x14ac:dyDescent="0.2">
      <c r="A24" s="29"/>
      <c r="B24" s="29"/>
      <c r="C24" s="14"/>
      <c r="D24" s="14"/>
      <c r="E24" s="30"/>
      <c r="F24" s="30"/>
      <c r="G24" s="30"/>
      <c r="H24" s="30"/>
      <c r="K24" s="3"/>
      <c r="L24" s="3"/>
      <c r="M24" s="3"/>
      <c r="N24" s="3"/>
      <c r="O24" s="1"/>
    </row>
    <row r="25" spans="1:16" ht="14.25" customHeight="1" x14ac:dyDescent="0.2">
      <c r="B25" s="10" t="s">
        <v>19</v>
      </c>
      <c r="C25" s="9"/>
      <c r="D25" s="9"/>
      <c r="E25" s="9"/>
      <c r="F25" s="9"/>
      <c r="G25" s="9"/>
      <c r="H25" s="9"/>
    </row>
  </sheetData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8DCB9F18DBA479ABE05277BACE518" ma:contentTypeVersion="15" ma:contentTypeDescription="Create a new document." ma:contentTypeScope="" ma:versionID="30dd918ced66179b8d62ebb8f60e8136">
  <xsd:schema xmlns:xsd="http://www.w3.org/2001/XMLSchema" xmlns:xs="http://www.w3.org/2001/XMLSchema" xmlns:p="http://schemas.microsoft.com/office/2006/metadata/properties" xmlns:ns2="0fce8ff3-b8e1-4437-a06e-47d2a0b51d34" xmlns:ns3="0aadb312-994e-40f9-a587-0a5222ea6894" targetNamespace="http://schemas.microsoft.com/office/2006/metadata/properties" ma:root="true" ma:fieldsID="f185249c14ff1574c66cd58edda3c467" ns2:_="" ns3:_="">
    <xsd:import namespace="0fce8ff3-b8e1-4437-a06e-47d2a0b51d34"/>
    <xsd:import namespace="0aadb312-994e-40f9-a587-0a5222ea68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e8ff3-b8e1-4437-a06e-47d2a0b51d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2db8618-6f2a-472e-a42b-98d685ddc523}" ma:internalName="TaxCatchAll" ma:showField="CatchAllData" ma:web="0fce8ff3-b8e1-4437-a06e-47d2a0b51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db312-994e-40f9-a587-0a5222ea6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adb312-994e-40f9-a587-0a5222ea6894">
      <Terms xmlns="http://schemas.microsoft.com/office/infopath/2007/PartnerControls"/>
    </lcf76f155ced4ddcb4097134ff3c332f>
    <TaxCatchAll xmlns="0fce8ff3-b8e1-4437-a06e-47d2a0b51d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6C861A-D745-4D99-9914-77F60FE4D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ce8ff3-b8e1-4437-a06e-47d2a0b51d34"/>
    <ds:schemaRef ds:uri="0aadb312-994e-40f9-a587-0a5222ea6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DD4176-1FFD-4BB7-A3AA-BC861AEDF709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0aadb312-994e-40f9-a587-0a5222ea6894"/>
    <ds:schemaRef ds:uri="http://purl.org/dc/dcmitype/"/>
    <ds:schemaRef ds:uri="0fce8ff3-b8e1-4437-a06e-47d2a0b51d34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9785D13-4903-4329-8842-D313640F0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Sequencing statistics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Ádám Györkei</dc:creator>
  <dc:description/>
  <cp:lastModifiedBy>Shuo-Wang Qiao</cp:lastModifiedBy>
  <cp:revision>1</cp:revision>
  <dcterms:created xsi:type="dcterms:W3CDTF">2024-07-09T19:20:50Z</dcterms:created>
  <dcterms:modified xsi:type="dcterms:W3CDTF">2026-02-10T18:55:45Z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0x0101009298DCB9F18DBA479ABE05277BACE518</vt:lpwstr>
  </property>
</Properties>
</file>