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03"/>
  <workbookPr/>
  <mc:AlternateContent xmlns:mc="http://schemas.openxmlformats.org/markup-compatibility/2006">
    <mc:Choice Requires="x15">
      <x15ac:absPath xmlns:x15ac="http://schemas.microsoft.com/office/spreadsheetml/2010/11/ac" url="https://uio-my.sharepoint.com/personal/shuoq_uio_no/Documents/OsloWork/Publication/2026 Adam TCR genome/2nd submission Scientific Report/Supplementary material/Supp Tables/"/>
    </mc:Choice>
  </mc:AlternateContent>
  <xr:revisionPtr revIDLastSave="132" documentId="8_{6B7418AF-A120-1D45-8646-0A0234912C9F}" xr6:coauthVersionLast="47" xr6:coauthVersionMax="47" xr10:uidLastSave="{933438D7-F170-40E8-B185-B2486A0D5E8D}"/>
  <bookViews>
    <workbookView xWindow="0" yWindow="680" windowWidth="28800" windowHeight="20540" firstSheet="1" xr2:uid="{00000000-000D-0000-FFFF-FFFF00000000}"/>
  </bookViews>
  <sheets>
    <sheet name="D50" sheetId="1" r:id="rId1"/>
    <sheet name="Shannon diversit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/>
  <c r="J24" i="1"/>
  <c r="E24" i="1"/>
  <c r="H23" i="1"/>
  <c r="C23" i="1"/>
  <c r="H12" i="1"/>
  <c r="H11" i="1"/>
  <c r="C12" i="1"/>
  <c r="C11" i="1"/>
  <c r="H24" i="1"/>
  <c r="C24" i="1"/>
  <c r="J16" i="1" l="1"/>
  <c r="J17" i="1"/>
  <c r="J18" i="1"/>
  <c r="J19" i="1"/>
  <c r="J20" i="1"/>
  <c r="J21" i="1"/>
  <c r="J22" i="1"/>
  <c r="J15" i="1"/>
  <c r="J23" i="1" s="1"/>
  <c r="E16" i="1"/>
  <c r="E17" i="1"/>
  <c r="E18" i="1"/>
  <c r="E19" i="1"/>
  <c r="E20" i="1"/>
  <c r="E21" i="1"/>
  <c r="E22" i="1"/>
  <c r="E15" i="1"/>
  <c r="J4" i="1"/>
  <c r="J5" i="1"/>
  <c r="J6" i="1"/>
  <c r="J7" i="1"/>
  <c r="J8" i="1"/>
  <c r="J9" i="1"/>
  <c r="J10" i="1"/>
  <c r="J3" i="1"/>
  <c r="E4" i="1"/>
  <c r="E5" i="1"/>
  <c r="E6" i="1"/>
  <c r="E7" i="1"/>
  <c r="E8" i="1"/>
  <c r="E9" i="1"/>
  <c r="E3" i="1"/>
  <c r="E23" i="1" l="1"/>
  <c r="J11" i="1"/>
  <c r="E11" i="1"/>
</calcChain>
</file>

<file path=xl/sharedStrings.xml><?xml version="1.0" encoding="utf-8"?>
<sst xmlns="http://schemas.openxmlformats.org/spreadsheetml/2006/main" count="94" uniqueCount="19">
  <si>
    <t>TRA</t>
  </si>
  <si>
    <t>D50</t>
  </si>
  <si>
    <t>Total nubmer of functional sequences</t>
  </si>
  <si>
    <t>Fraction of sequences at D50</t>
  </si>
  <si>
    <t>TRB</t>
  </si>
  <si>
    <t>0001</t>
  </si>
  <si>
    <t>0002</t>
  </si>
  <si>
    <t>0003</t>
  </si>
  <si>
    <t>9019</t>
  </si>
  <si>
    <t>0016</t>
  </si>
  <si>
    <t>9020a</t>
  </si>
  <si>
    <t>9020b</t>
  </si>
  <si>
    <t>9021</t>
  </si>
  <si>
    <t>Avg</t>
  </si>
  <si>
    <t>Median</t>
  </si>
  <si>
    <t>TRG</t>
  </si>
  <si>
    <t>TRD</t>
  </si>
  <si>
    <t>shannon diversity</t>
  </si>
  <si>
    <t>Shannon diversity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</si>
</sst>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0.000000"/>
    <numFmt numFmtId="168" formatCode="0.000"/>
  </numFmts>
  <fonts count="12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 (Body)"/>
    </font>
    <font>
      <sz val="12"/>
      <color theme="1"/>
      <name val="Calibri (Body)"/>
    </font>
    <font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wrapText="1"/>
    </xf>
    <xf numFmtId="0" fontId="6" fillId="0" borderId="4" xfId="0" applyFont="1" applyBorder="1"/>
    <xf numFmtId="165" fontId="5" fillId="0" borderId="0" xfId="0" applyNumberFormat="1" applyFont="1"/>
    <xf numFmtId="0" fontId="6" fillId="0" borderId="0" xfId="0" applyFont="1"/>
    <xf numFmtId="10" fontId="5" fillId="0" borderId="5" xfId="1" applyNumberFormat="1" applyFont="1" applyBorder="1"/>
    <xf numFmtId="0" fontId="7" fillId="0" borderId="6" xfId="0" applyFont="1" applyBorder="1"/>
    <xf numFmtId="0" fontId="7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6" fontId="0" fillId="0" borderId="0" xfId="2" applyNumberFormat="1" applyFont="1" applyAlignment="1">
      <alignment wrapText="1"/>
    </xf>
    <xf numFmtId="166" fontId="0" fillId="0" borderId="0" xfId="2" applyNumberFormat="1" applyFont="1"/>
    <xf numFmtId="167" fontId="0" fillId="0" borderId="5" xfId="0" applyNumberFormat="1" applyBorder="1" applyAlignment="1">
      <alignment wrapText="1"/>
    </xf>
    <xf numFmtId="10" fontId="7" fillId="0" borderId="8" xfId="1" applyNumberFormat="1" applyFont="1" applyBorder="1"/>
    <xf numFmtId="166" fontId="2" fillId="0" borderId="0" xfId="2" applyNumberFormat="1" applyFont="1"/>
    <xf numFmtId="1" fontId="5" fillId="0" borderId="0" xfId="0" applyNumberFormat="1" applyFont="1"/>
    <xf numFmtId="0" fontId="8" fillId="0" borderId="4" xfId="0" quotePrefix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4" xfId="0" quotePrefix="1" applyFont="1" applyBorder="1" applyAlignment="1">
      <alignment vertical="center"/>
    </xf>
    <xf numFmtId="168" fontId="10" fillId="0" borderId="5" xfId="0" applyNumberFormat="1" applyFont="1" applyBorder="1"/>
    <xf numFmtId="0" fontId="10" fillId="0" borderId="0" xfId="0" applyFont="1"/>
    <xf numFmtId="0" fontId="11" fillId="0" borderId="6" xfId="0" quotePrefix="1" applyFont="1" applyBorder="1" applyAlignment="1">
      <alignment vertical="center"/>
    </xf>
    <xf numFmtId="168" fontId="10" fillId="0" borderId="8" xfId="0" applyNumberFormat="1" applyFont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4"/>
  <sheetViews>
    <sheetView tabSelected="1" zoomScale="130" zoomScaleNormal="130" workbookViewId="0">
      <selection activeCell="K5" sqref="K5"/>
    </sheetView>
  </sheetViews>
  <sheetFormatPr defaultColWidth="8.85546875" defaultRowHeight="15"/>
  <cols>
    <col min="1" max="1" width="2.140625" customWidth="1"/>
    <col min="2" max="2" width="7.140625" customWidth="1"/>
    <col min="3" max="3" width="6.140625" customWidth="1"/>
    <col min="4" max="4" width="17.140625" customWidth="1"/>
    <col min="5" max="5" width="15.85546875" customWidth="1"/>
    <col min="6" max="6" width="6.85546875" customWidth="1"/>
    <col min="7" max="7" width="8" customWidth="1"/>
    <col min="8" max="8" width="6.42578125" customWidth="1"/>
    <col min="9" max="9" width="17.28515625" customWidth="1"/>
    <col min="10" max="10" width="14.85546875" customWidth="1"/>
    <col min="11" max="11" width="23.42578125" customWidth="1"/>
    <col min="15" max="15" width="21.7109375" customWidth="1"/>
  </cols>
  <sheetData>
    <row r="1" spans="2:19" ht="9.9499999999999993" customHeight="1" thickBot="1"/>
    <row r="2" spans="2:19" ht="29.1" customHeight="1">
      <c r="B2" s="8" t="s">
        <v>0</v>
      </c>
      <c r="C2" s="17" t="s">
        <v>1</v>
      </c>
      <c r="D2" s="18" t="s">
        <v>2</v>
      </c>
      <c r="E2" s="19" t="s">
        <v>3</v>
      </c>
      <c r="F2" s="6"/>
      <c r="G2" s="8" t="s">
        <v>4</v>
      </c>
      <c r="H2" s="17" t="s">
        <v>1</v>
      </c>
      <c r="I2" s="18" t="s">
        <v>2</v>
      </c>
      <c r="J2" s="19" t="s">
        <v>3</v>
      </c>
      <c r="R2" s="1"/>
      <c r="S2" s="2"/>
    </row>
    <row r="3" spans="2:19">
      <c r="B3" s="26" t="s">
        <v>5</v>
      </c>
      <c r="C3" s="24">
        <v>146</v>
      </c>
      <c r="D3" s="20">
        <v>6672</v>
      </c>
      <c r="E3" s="22">
        <f>C3/D3</f>
        <v>2.1882494004796162E-2</v>
      </c>
      <c r="F3" s="3"/>
      <c r="G3" s="26" t="s">
        <v>5</v>
      </c>
      <c r="H3" s="24">
        <v>13</v>
      </c>
      <c r="I3" s="20">
        <v>1498</v>
      </c>
      <c r="J3" s="22">
        <f>H3/I3</f>
        <v>8.678237650200267E-3</v>
      </c>
      <c r="R3" s="1"/>
      <c r="S3" s="2"/>
    </row>
    <row r="4" spans="2:19">
      <c r="B4" s="26" t="s">
        <v>6</v>
      </c>
      <c r="C4" s="24">
        <v>87</v>
      </c>
      <c r="D4" s="20">
        <v>903</v>
      </c>
      <c r="E4" s="22">
        <f t="shared" ref="E4:E9" si="0">C4/D4</f>
        <v>9.634551495016612E-2</v>
      </c>
      <c r="F4" s="3"/>
      <c r="G4" s="26" t="s">
        <v>6</v>
      </c>
      <c r="H4" s="24">
        <v>1583</v>
      </c>
      <c r="I4" s="20">
        <v>8104</v>
      </c>
      <c r="J4" s="22">
        <f t="shared" ref="J4:J10" si="1">H4/I4</f>
        <v>0.19533563672260612</v>
      </c>
      <c r="R4" s="1"/>
      <c r="S4" s="2"/>
    </row>
    <row r="5" spans="2:19">
      <c r="B5" s="26" t="s">
        <v>7</v>
      </c>
      <c r="C5" s="24">
        <v>229</v>
      </c>
      <c r="D5" s="21">
        <v>4527</v>
      </c>
      <c r="E5" s="22">
        <f t="shared" si="0"/>
        <v>5.0585376629114207E-2</v>
      </c>
      <c r="F5" s="4"/>
      <c r="G5" s="26" t="s">
        <v>7</v>
      </c>
      <c r="H5" s="24">
        <v>14</v>
      </c>
      <c r="I5" s="21">
        <v>1315</v>
      </c>
      <c r="J5" s="22">
        <f t="shared" si="1"/>
        <v>1.064638783269962E-2</v>
      </c>
      <c r="R5" s="1"/>
      <c r="S5" s="2"/>
    </row>
    <row r="6" spans="2:19">
      <c r="B6" s="26" t="s">
        <v>8</v>
      </c>
      <c r="C6" s="24">
        <v>234</v>
      </c>
      <c r="D6" s="21">
        <v>6617</v>
      </c>
      <c r="E6" s="22">
        <f t="shared" si="0"/>
        <v>3.536345776031434E-2</v>
      </c>
      <c r="F6" s="4"/>
      <c r="G6" s="26" t="s">
        <v>9</v>
      </c>
      <c r="H6" s="24">
        <v>14</v>
      </c>
      <c r="I6" s="21">
        <v>1401</v>
      </c>
      <c r="J6" s="22">
        <f t="shared" si="1"/>
        <v>9.9928622412562458E-3</v>
      </c>
      <c r="R6" s="1"/>
      <c r="S6" s="2"/>
    </row>
    <row r="7" spans="2:19">
      <c r="B7" s="26" t="s">
        <v>10</v>
      </c>
      <c r="C7" s="24">
        <v>117</v>
      </c>
      <c r="D7" s="20">
        <v>3272</v>
      </c>
      <c r="E7" s="22">
        <f t="shared" si="0"/>
        <v>3.5757946210268947E-2</v>
      </c>
      <c r="F7" s="5"/>
      <c r="G7" s="26" t="s">
        <v>8</v>
      </c>
      <c r="H7" s="24">
        <v>20</v>
      </c>
      <c r="I7" s="20">
        <v>2634</v>
      </c>
      <c r="J7" s="22">
        <f t="shared" si="1"/>
        <v>7.5930144267274107E-3</v>
      </c>
      <c r="R7" s="1"/>
      <c r="S7" s="2"/>
    </row>
    <row r="8" spans="2:19">
      <c r="B8" s="26" t="s">
        <v>11</v>
      </c>
      <c r="C8" s="24">
        <v>152</v>
      </c>
      <c r="D8" s="21">
        <v>4892</v>
      </c>
      <c r="E8" s="22">
        <f t="shared" si="0"/>
        <v>3.1071136549468518E-2</v>
      </c>
      <c r="F8" s="4"/>
      <c r="G8" s="26" t="s">
        <v>10</v>
      </c>
      <c r="H8" s="24">
        <v>60</v>
      </c>
      <c r="I8" s="21">
        <v>1425</v>
      </c>
      <c r="J8" s="22">
        <f t="shared" si="1"/>
        <v>4.2105263157894736E-2</v>
      </c>
      <c r="R8" s="1"/>
      <c r="S8" s="2"/>
    </row>
    <row r="9" spans="2:19">
      <c r="B9" s="26" t="s">
        <v>12</v>
      </c>
      <c r="C9" s="24">
        <v>237</v>
      </c>
      <c r="D9" s="21">
        <v>12670</v>
      </c>
      <c r="E9" s="22">
        <f t="shared" si="0"/>
        <v>1.8705603788476716E-2</v>
      </c>
      <c r="F9" s="4"/>
      <c r="G9" s="26" t="s">
        <v>11</v>
      </c>
      <c r="H9" s="24">
        <v>24</v>
      </c>
      <c r="I9" s="21">
        <v>1298</v>
      </c>
      <c r="J9" s="22">
        <f t="shared" si="1"/>
        <v>1.8489984591679508E-2</v>
      </c>
      <c r="R9" s="1"/>
      <c r="S9" s="2"/>
    </row>
    <row r="10" spans="2:19">
      <c r="B10" s="9"/>
      <c r="C10" s="2"/>
      <c r="D10" s="4"/>
      <c r="E10" s="10"/>
      <c r="F10" s="4"/>
      <c r="G10" s="26" t="s">
        <v>12</v>
      </c>
      <c r="H10" s="24">
        <v>118</v>
      </c>
      <c r="I10" s="21">
        <v>15717</v>
      </c>
      <c r="J10" s="22">
        <f t="shared" si="1"/>
        <v>7.5077941082903861E-3</v>
      </c>
      <c r="R10" s="1"/>
      <c r="S10" s="2"/>
    </row>
    <row r="11" spans="2:19">
      <c r="B11" s="11" t="s">
        <v>13</v>
      </c>
      <c r="C11" s="25">
        <f>AVERAGE(C3:C9)</f>
        <v>171.71428571428572</v>
      </c>
      <c r="D11" s="13"/>
      <c r="E11" s="14">
        <f>AVERAGE(E3:E9)</f>
        <v>4.1387361413229296E-2</v>
      </c>
      <c r="F11" s="2"/>
      <c r="G11" s="11" t="s">
        <v>13</v>
      </c>
      <c r="H11" s="25">
        <f>AVERAGE(H3:H10)</f>
        <v>230.75</v>
      </c>
      <c r="I11" s="13"/>
      <c r="J11" s="14">
        <f>AVERAGE(J3:J10)</f>
        <v>3.7543647591419288E-2</v>
      </c>
      <c r="K11" s="2"/>
      <c r="L11" s="2"/>
      <c r="M11" s="2"/>
      <c r="N11" s="2"/>
      <c r="O11" s="2"/>
      <c r="P11" s="2"/>
      <c r="Q11" s="2"/>
      <c r="R11" s="2"/>
      <c r="S11" s="2"/>
    </row>
    <row r="12" spans="2:19" ht="15.95" thickBot="1">
      <c r="B12" s="15" t="s">
        <v>14</v>
      </c>
      <c r="C12" s="16">
        <f>MEDIAN(C3:C9)</f>
        <v>152</v>
      </c>
      <c r="D12" s="16"/>
      <c r="E12" s="23">
        <f>MEDIAN(E3:E9)</f>
        <v>3.536345776031434E-2</v>
      </c>
      <c r="G12" s="15" t="s">
        <v>14</v>
      </c>
      <c r="H12" s="16">
        <f>MEDIAN(H3:H10)</f>
        <v>22</v>
      </c>
      <c r="I12" s="16"/>
      <c r="J12" s="23">
        <f>MEDIAN(J3:J10)</f>
        <v>1.0319625036977934E-2</v>
      </c>
    </row>
    <row r="13" spans="2:19" ht="15.95" thickBot="1"/>
    <row r="14" spans="2:19" ht="29.1" customHeight="1">
      <c r="B14" s="8" t="s">
        <v>15</v>
      </c>
      <c r="C14" s="17" t="s">
        <v>1</v>
      </c>
      <c r="D14" s="18" t="s">
        <v>2</v>
      </c>
      <c r="E14" s="19" t="s">
        <v>3</v>
      </c>
      <c r="F14" s="7"/>
      <c r="G14" s="8" t="s">
        <v>16</v>
      </c>
      <c r="H14" s="17" t="s">
        <v>1</v>
      </c>
      <c r="I14" s="18" t="s">
        <v>2</v>
      </c>
      <c r="J14" s="19" t="s">
        <v>3</v>
      </c>
    </row>
    <row r="15" spans="2:19">
      <c r="B15" s="26" t="s">
        <v>5</v>
      </c>
      <c r="C15" s="24">
        <v>30</v>
      </c>
      <c r="D15" s="3">
        <v>797</v>
      </c>
      <c r="E15" s="22">
        <f>C15/D15</f>
        <v>3.7641154328732745E-2</v>
      </c>
      <c r="F15" s="1"/>
      <c r="G15" s="26" t="s">
        <v>5</v>
      </c>
      <c r="H15" s="24">
        <v>202</v>
      </c>
      <c r="I15" s="20">
        <v>6397</v>
      </c>
      <c r="J15" s="22">
        <f>H15/I15</f>
        <v>3.1577301860246994E-2</v>
      </c>
    </row>
    <row r="16" spans="2:19">
      <c r="B16" s="26" t="s">
        <v>6</v>
      </c>
      <c r="C16" s="24">
        <v>22</v>
      </c>
      <c r="D16" s="3">
        <v>316</v>
      </c>
      <c r="E16" s="22">
        <f t="shared" ref="E16:E22" si="2">C16/D16</f>
        <v>6.9620253164556958E-2</v>
      </c>
      <c r="F16" s="1"/>
      <c r="G16" s="26" t="s">
        <v>6</v>
      </c>
      <c r="H16" s="24">
        <v>149</v>
      </c>
      <c r="I16" s="20">
        <v>1427</v>
      </c>
      <c r="J16" s="22">
        <f t="shared" ref="J16:J22" si="3">H16/I16</f>
        <v>0.10441485634197617</v>
      </c>
    </row>
    <row r="17" spans="2:10">
      <c r="B17" s="26" t="s">
        <v>7</v>
      </c>
      <c r="C17" s="24">
        <v>9</v>
      </c>
      <c r="D17" s="4">
        <v>336</v>
      </c>
      <c r="E17" s="22">
        <f t="shared" si="2"/>
        <v>2.6785714285714284E-2</v>
      </c>
      <c r="F17" s="1"/>
      <c r="G17" s="26" t="s">
        <v>7</v>
      </c>
      <c r="H17" s="24">
        <v>204</v>
      </c>
      <c r="I17" s="21">
        <v>2013</v>
      </c>
      <c r="J17" s="22">
        <f t="shared" si="3"/>
        <v>0.10134128166915052</v>
      </c>
    </row>
    <row r="18" spans="2:10">
      <c r="B18" s="26" t="s">
        <v>9</v>
      </c>
      <c r="C18" s="24">
        <v>9</v>
      </c>
      <c r="D18" s="4">
        <v>315</v>
      </c>
      <c r="E18" s="22">
        <f t="shared" si="2"/>
        <v>2.8571428571428571E-2</v>
      </c>
      <c r="F18" s="1"/>
      <c r="G18" s="26" t="s">
        <v>9</v>
      </c>
      <c r="H18" s="24">
        <v>205</v>
      </c>
      <c r="I18" s="21">
        <v>2113</v>
      </c>
      <c r="J18" s="22">
        <f t="shared" si="3"/>
        <v>9.701845716990061E-2</v>
      </c>
    </row>
    <row r="19" spans="2:10">
      <c r="B19" s="26" t="s">
        <v>8</v>
      </c>
      <c r="C19" s="24">
        <v>5</v>
      </c>
      <c r="D19" s="5">
        <v>362</v>
      </c>
      <c r="E19" s="22">
        <f t="shared" si="2"/>
        <v>1.3812154696132596E-2</v>
      </c>
      <c r="F19" s="1"/>
      <c r="G19" s="26" t="s">
        <v>8</v>
      </c>
      <c r="H19" s="24">
        <v>85</v>
      </c>
      <c r="I19" s="20">
        <v>4759</v>
      </c>
      <c r="J19" s="22">
        <f t="shared" si="3"/>
        <v>1.7860895146039085E-2</v>
      </c>
    </row>
    <row r="20" spans="2:10">
      <c r="B20" s="26" t="s">
        <v>10</v>
      </c>
      <c r="C20" s="24">
        <v>2</v>
      </c>
      <c r="D20" s="4">
        <v>178</v>
      </c>
      <c r="E20" s="22">
        <f t="shared" si="2"/>
        <v>1.1235955056179775E-2</v>
      </c>
      <c r="F20" s="1"/>
      <c r="G20" s="26" t="s">
        <v>10</v>
      </c>
      <c r="H20" s="24">
        <v>33</v>
      </c>
      <c r="I20" s="21">
        <v>1163</v>
      </c>
      <c r="J20" s="22">
        <f t="shared" si="3"/>
        <v>2.8374892519346516E-2</v>
      </c>
    </row>
    <row r="21" spans="2:10">
      <c r="B21" s="26" t="s">
        <v>11</v>
      </c>
      <c r="C21" s="24">
        <v>2</v>
      </c>
      <c r="D21" s="4">
        <v>167</v>
      </c>
      <c r="E21" s="22">
        <f t="shared" si="2"/>
        <v>1.1976047904191617E-2</v>
      </c>
      <c r="F21" s="1"/>
      <c r="G21" s="26" t="s">
        <v>11</v>
      </c>
      <c r="H21" s="24">
        <v>70</v>
      </c>
      <c r="I21" s="21">
        <v>2002</v>
      </c>
      <c r="J21" s="22">
        <f t="shared" si="3"/>
        <v>3.4965034965034968E-2</v>
      </c>
    </row>
    <row r="22" spans="2:10">
      <c r="B22" s="26" t="s">
        <v>12</v>
      </c>
      <c r="C22" s="24">
        <v>6</v>
      </c>
      <c r="D22" s="4">
        <v>272</v>
      </c>
      <c r="E22" s="22">
        <f t="shared" si="2"/>
        <v>2.2058823529411766E-2</v>
      </c>
      <c r="F22" s="1"/>
      <c r="G22" s="26" t="s">
        <v>12</v>
      </c>
      <c r="H22" s="24">
        <v>105</v>
      </c>
      <c r="I22" s="21">
        <v>7079</v>
      </c>
      <c r="J22" s="22">
        <f t="shared" si="3"/>
        <v>1.48326034750671E-2</v>
      </c>
    </row>
    <row r="23" spans="2:10">
      <c r="B23" s="11" t="s">
        <v>13</v>
      </c>
      <c r="C23" s="12">
        <f>AVERAGE(C15:C22)</f>
        <v>10.625</v>
      </c>
      <c r="D23" s="13"/>
      <c r="E23" s="14">
        <f>AVERAGE(E15:E21)</f>
        <v>2.8520386858133795E-2</v>
      </c>
      <c r="G23" s="11" t="s">
        <v>13</v>
      </c>
      <c r="H23" s="25">
        <f>AVERAGE(H15:H22)</f>
        <v>131.625</v>
      </c>
      <c r="I23" s="13"/>
      <c r="J23" s="14">
        <f>AVERAGE(J15:J22)</f>
        <v>5.379816539334524E-2</v>
      </c>
    </row>
    <row r="24" spans="2:10" ht="15.95" thickBot="1">
      <c r="B24" s="15" t="s">
        <v>14</v>
      </c>
      <c r="C24" s="16">
        <f>MEDIAN(C15:C22)</f>
        <v>7.5</v>
      </c>
      <c r="D24" s="16"/>
      <c r="E24" s="23">
        <f>MEDIAN(E15:E22)</f>
        <v>2.4422268907563025E-2</v>
      </c>
      <c r="G24" s="15" t="s">
        <v>14</v>
      </c>
      <c r="H24" s="16">
        <f>MEDIAN(H15:H22)</f>
        <v>127</v>
      </c>
      <c r="I24" s="16"/>
      <c r="J24" s="23">
        <f>MEDIAN(J15:J22)</f>
        <v>3.3271168412640981E-2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1"/>
  <sheetViews>
    <sheetView workbookViewId="0">
      <selection activeCell="I10" sqref="I10"/>
    </sheetView>
  </sheetViews>
  <sheetFormatPr defaultColWidth="8.85546875" defaultRowHeight="15"/>
  <cols>
    <col min="1" max="1" width="2.7109375" customWidth="1"/>
    <col min="2" max="2" width="7.42578125" customWidth="1"/>
    <col min="3" max="3" width="10.42578125" customWidth="1"/>
    <col min="4" max="4" width="5.7109375" customWidth="1"/>
    <col min="5" max="5" width="8.28515625" customWidth="1"/>
    <col min="6" max="6" width="10.7109375" customWidth="1"/>
  </cols>
  <sheetData>
    <row r="1" spans="2:6" ht="15.95" thickBot="1"/>
    <row r="2" spans="2:6" ht="33.950000000000003">
      <c r="B2" s="27" t="s">
        <v>0</v>
      </c>
      <c r="C2" s="28" t="s">
        <v>17</v>
      </c>
      <c r="D2" s="29"/>
      <c r="E2" s="27" t="s">
        <v>4</v>
      </c>
      <c r="F2" s="28" t="s">
        <v>17</v>
      </c>
    </row>
    <row r="3" spans="2:6" ht="15.95">
      <c r="B3" s="30" t="s">
        <v>5</v>
      </c>
      <c r="C3" s="31">
        <v>10.351124</v>
      </c>
      <c r="D3" s="32"/>
      <c r="E3" s="30" t="s">
        <v>5</v>
      </c>
      <c r="F3" s="31">
        <v>7.0492939999999997</v>
      </c>
    </row>
    <row r="4" spans="2:6" ht="15.95">
      <c r="B4" s="30" t="s">
        <v>6</v>
      </c>
      <c r="C4" s="31">
        <v>7.9148250000000004</v>
      </c>
      <c r="D4" s="32"/>
      <c r="E4" s="30" t="s">
        <v>6</v>
      </c>
      <c r="F4" s="31">
        <v>12.438573</v>
      </c>
    </row>
    <row r="5" spans="2:6" ht="15.95">
      <c r="B5" s="30" t="s">
        <v>7</v>
      </c>
      <c r="C5" s="31">
        <v>10.556032</v>
      </c>
      <c r="D5" s="32"/>
      <c r="E5" s="30" t="s">
        <v>7</v>
      </c>
      <c r="F5" s="31">
        <v>6.9880409999999999</v>
      </c>
    </row>
    <row r="6" spans="2:6" ht="15.95">
      <c r="B6" s="30" t="s">
        <v>8</v>
      </c>
      <c r="C6" s="31">
        <v>10.802531</v>
      </c>
      <c r="D6" s="32"/>
      <c r="E6" s="30" t="s">
        <v>9</v>
      </c>
      <c r="F6" s="31">
        <v>5.5044950000000004</v>
      </c>
    </row>
    <row r="7" spans="2:6" ht="15.95">
      <c r="B7" s="30" t="s">
        <v>10</v>
      </c>
      <c r="C7" s="31">
        <v>9.4316040000000001</v>
      </c>
      <c r="D7" s="32"/>
      <c r="E7" s="30" t="s">
        <v>8</v>
      </c>
      <c r="F7" s="31">
        <v>7.4546530000000004</v>
      </c>
    </row>
    <row r="8" spans="2:6" ht="15.95">
      <c r="B8" s="30" t="s">
        <v>11</v>
      </c>
      <c r="C8" s="31">
        <v>9.9388179999999995</v>
      </c>
      <c r="D8" s="32"/>
      <c r="E8" s="30" t="s">
        <v>10</v>
      </c>
      <c r="F8" s="31">
        <v>7.7664119999999999</v>
      </c>
    </row>
    <row r="9" spans="2:6" ht="17.100000000000001" thickBot="1">
      <c r="B9" s="33" t="s">
        <v>12</v>
      </c>
      <c r="C9" s="34">
        <v>10.941336</v>
      </c>
      <c r="D9" s="32"/>
      <c r="E9" s="30" t="s">
        <v>11</v>
      </c>
      <c r="F9" s="31">
        <v>6.2758390000000004</v>
      </c>
    </row>
    <row r="10" spans="2:6" ht="17.100000000000001" thickBot="1">
      <c r="B10" s="32"/>
      <c r="C10" s="32"/>
      <c r="D10" s="32"/>
      <c r="E10" s="33" t="s">
        <v>12</v>
      </c>
      <c r="F10" s="34">
        <v>10.130528</v>
      </c>
    </row>
    <row r="11" spans="2:6" ht="15.95">
      <c r="B11" s="32"/>
      <c r="C11" s="32"/>
      <c r="D11" s="32"/>
      <c r="E11" s="32"/>
      <c r="F11" s="32"/>
    </row>
    <row r="12" spans="2:6" ht="17.100000000000001" thickBot="1">
      <c r="B12" s="32"/>
      <c r="C12" s="32"/>
      <c r="D12" s="32"/>
      <c r="E12" s="32"/>
      <c r="F12" s="32"/>
    </row>
    <row r="13" spans="2:6" ht="33.950000000000003">
      <c r="B13" s="27" t="s">
        <v>15</v>
      </c>
      <c r="C13" s="28" t="s">
        <v>18</v>
      </c>
      <c r="D13" s="32"/>
      <c r="E13" s="27" t="s">
        <v>16</v>
      </c>
      <c r="F13" s="28" t="s">
        <v>18</v>
      </c>
    </row>
    <row r="14" spans="2:6" ht="15.95">
      <c r="B14" s="30" t="s">
        <v>5</v>
      </c>
      <c r="C14" s="31">
        <v>6.753444</v>
      </c>
      <c r="D14" s="32"/>
      <c r="E14" s="30" t="s">
        <v>5</v>
      </c>
      <c r="F14" s="31">
        <v>9.1177700000000002</v>
      </c>
    </row>
    <row r="15" spans="2:6" ht="15.95">
      <c r="B15" s="30" t="s">
        <v>6</v>
      </c>
      <c r="C15" s="31">
        <v>6.2981439999999997</v>
      </c>
      <c r="D15" s="32"/>
      <c r="E15" s="30" t="s">
        <v>6</v>
      </c>
      <c r="F15" s="31">
        <v>8.7275030000000005</v>
      </c>
    </row>
    <row r="16" spans="2:6" ht="15.95">
      <c r="B16" s="30" t="s">
        <v>7</v>
      </c>
      <c r="C16" s="31">
        <v>5.2911320000000002</v>
      </c>
      <c r="D16" s="32"/>
      <c r="E16" s="30" t="s">
        <v>7</v>
      </c>
      <c r="F16" s="31">
        <v>9.1097730000000006</v>
      </c>
    </row>
    <row r="17" spans="2:6" ht="15.95">
      <c r="B17" s="30" t="s">
        <v>9</v>
      </c>
      <c r="C17" s="31">
        <v>4.5700640000000003</v>
      </c>
      <c r="D17" s="32"/>
      <c r="E17" s="30" t="s">
        <v>9</v>
      </c>
      <c r="F17" s="31">
        <v>9.0186600000000006</v>
      </c>
    </row>
    <row r="18" spans="2:6" ht="15.95">
      <c r="B18" s="30" t="s">
        <v>8</v>
      </c>
      <c r="C18" s="31">
        <v>4.6103399999999999</v>
      </c>
      <c r="D18" s="32"/>
      <c r="E18" s="30" t="s">
        <v>8</v>
      </c>
      <c r="F18" s="31">
        <v>8.1722570000000001</v>
      </c>
    </row>
    <row r="19" spans="2:6" ht="15.95">
      <c r="B19" s="30" t="s">
        <v>10</v>
      </c>
      <c r="C19" s="31">
        <v>3.1614249999999999</v>
      </c>
      <c r="D19" s="32"/>
      <c r="E19" s="30" t="s">
        <v>10</v>
      </c>
      <c r="F19" s="31">
        <v>6.5243510000000002</v>
      </c>
    </row>
    <row r="20" spans="2:6" ht="15.95">
      <c r="B20" s="30" t="s">
        <v>11</v>
      </c>
      <c r="C20" s="31">
        <v>2.154334</v>
      </c>
      <c r="D20" s="32"/>
      <c r="E20" s="30" t="s">
        <v>11</v>
      </c>
      <c r="F20" s="31">
        <v>7.6031880000000003</v>
      </c>
    </row>
    <row r="21" spans="2:6" ht="17.100000000000001" thickBot="1">
      <c r="B21" s="33" t="s">
        <v>12</v>
      </c>
      <c r="C21" s="34">
        <v>4.0936880000000002</v>
      </c>
      <c r="D21" s="32"/>
      <c r="E21" s="33" t="s">
        <v>12</v>
      </c>
      <c r="F21" s="34">
        <v>8.4876450000000006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98DCB9F18DBA479ABE05277BACE518" ma:contentTypeVersion="15" ma:contentTypeDescription="Opprett et nytt dokument." ma:contentTypeScope="" ma:versionID="023384478f5e65f04026c11feab4c424">
  <xsd:schema xmlns:xsd="http://www.w3.org/2001/XMLSchema" xmlns:xs="http://www.w3.org/2001/XMLSchema" xmlns:p="http://schemas.microsoft.com/office/2006/metadata/properties" xmlns:ns2="0fce8ff3-b8e1-4437-a06e-47d2a0b51d34" xmlns:ns3="0aadb312-994e-40f9-a587-0a5222ea6894" targetNamespace="http://schemas.microsoft.com/office/2006/metadata/properties" ma:root="true" ma:fieldsID="cce8553a0cb1d70e602ce68c60751401" ns2:_="" ns3:_="">
    <xsd:import namespace="0fce8ff3-b8e1-4437-a06e-47d2a0b51d34"/>
    <xsd:import namespace="0aadb312-994e-40f9-a587-0a5222ea68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e8ff3-b8e1-4437-a06e-47d2a0b51d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2db8618-6f2a-472e-a42b-98d685ddc523}" ma:internalName="TaxCatchAll" ma:showField="CatchAllData" ma:web="0fce8ff3-b8e1-4437-a06e-47d2a0b51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db312-994e-40f9-a587-0a5222ea6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ce8ff3-b8e1-4437-a06e-47d2a0b51d34" xsi:nil="true"/>
    <lcf76f155ced4ddcb4097134ff3c332f xmlns="0aadb312-994e-40f9-a587-0a5222ea68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C73A42-BC78-4CDB-8157-B48BD5C27342}"/>
</file>

<file path=customXml/itemProps2.xml><?xml version="1.0" encoding="utf-8"?>
<ds:datastoreItem xmlns:ds="http://schemas.openxmlformats.org/officeDocument/2006/customXml" ds:itemID="{00EC4807-E1C2-49D3-A14D-B660A3B0F188}"/>
</file>

<file path=customXml/itemProps3.xml><?xml version="1.0" encoding="utf-8"?>
<ds:datastoreItem xmlns:ds="http://schemas.openxmlformats.org/officeDocument/2006/customXml" ds:itemID="{21648BF7-CEA2-4482-8DDF-5BBDEDBD69F4}"/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Universitetet i Oslo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Ádám Györkei</dc:creator>
  <cp:keywords/>
  <dc:description/>
  <cp:lastModifiedBy>Shuo-Wang Qiao</cp:lastModifiedBy>
  <cp:revision/>
  <dcterms:created xsi:type="dcterms:W3CDTF">2024-12-04T08:43:25Z</dcterms:created>
  <dcterms:modified xsi:type="dcterms:W3CDTF">2026-02-06T21:50:16Z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0x0101009298DCB9F18DBA479ABE05277BACE518</vt:lpwstr>
  </property>
  <property fmtid="{D5CDD505-2E9C-101B-9397-08002B2CF9AE}" pid="3" name="MediaServiceImageTags">
    <vt:lpwstr/>
  </property>
</Properties>
</file>