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effieldhallam-my.sharepoint.com/personal/sn6142_hallam_shu_ac_uk/Documents/Professional development/Manuscripts/Cohort comparison/"/>
    </mc:Choice>
  </mc:AlternateContent>
  <xr:revisionPtr revIDLastSave="0" documentId="8_{5871C312-8136-41B0-9C37-8B547FBDA66E}" xr6:coauthVersionLast="47" xr6:coauthVersionMax="47" xr10:uidLastSave="{00000000-0000-0000-0000-000000000000}"/>
  <bookViews>
    <workbookView xWindow="-110" yWindow="-110" windowWidth="19420" windowHeight="10420" xr2:uid="{E8E21474-E48C-497B-9D8A-7CE354F246E4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AR6" i="1"/>
  <c r="AR7" i="1"/>
  <c r="AR8" i="1"/>
  <c r="AR9" i="1"/>
  <c r="AR12" i="1"/>
  <c r="AR14" i="1"/>
  <c r="AR15" i="1"/>
  <c r="AR16" i="1"/>
  <c r="AR23" i="1"/>
  <c r="AR24" i="1"/>
  <c r="AM6" i="1"/>
  <c r="AM7" i="1"/>
  <c r="AM8" i="1"/>
  <c r="AM9" i="1"/>
  <c r="AM12" i="1"/>
  <c r="AM14" i="1"/>
  <c r="AM15" i="1"/>
  <c r="AM16" i="1"/>
  <c r="AM23" i="1"/>
  <c r="AM24" i="1"/>
  <c r="H6" i="1"/>
  <c r="H7" i="1"/>
  <c r="H8" i="1"/>
  <c r="H9" i="1"/>
  <c r="H12" i="1"/>
  <c r="H14" i="1"/>
  <c r="H15" i="1"/>
  <c r="H16" i="1"/>
  <c r="H23" i="1"/>
  <c r="H24" i="1"/>
  <c r="S16" i="1" l="1"/>
  <c r="S8" i="1" l="1"/>
  <c r="S23" i="1"/>
  <c r="S24" i="1"/>
  <c r="S6" i="1"/>
  <c r="S7" i="1"/>
  <c r="S9" i="1"/>
  <c r="S12" i="1"/>
  <c r="S14" i="1"/>
  <c r="S15" i="1"/>
  <c r="H25" i="1" l="1"/>
  <c r="AM25" i="1"/>
  <c r="AR25" i="1"/>
  <c r="S25" i="1"/>
  <c r="AM3" i="1" l="1"/>
  <c r="H10" i="1" l="1"/>
  <c r="AR10" i="1"/>
  <c r="AM10" i="1"/>
  <c r="H18" i="1"/>
  <c r="AM18" i="1"/>
  <c r="AR18" i="1"/>
  <c r="H13" i="1"/>
  <c r="AM13" i="1"/>
  <c r="AR13" i="1"/>
  <c r="H5" i="1"/>
  <c r="AM5" i="1"/>
  <c r="AR5" i="1"/>
  <c r="H4" i="1"/>
  <c r="AM4" i="1"/>
  <c r="AR4" i="1"/>
  <c r="H22" i="1"/>
  <c r="AM22" i="1"/>
  <c r="AR22" i="1"/>
  <c r="S3" i="1"/>
  <c r="AR3" i="1"/>
  <c r="H21" i="1"/>
  <c r="AM21" i="1"/>
  <c r="AR21" i="1"/>
  <c r="H20" i="1"/>
  <c r="AR20" i="1"/>
  <c r="AM20" i="1"/>
  <c r="H11" i="1"/>
  <c r="AR11" i="1"/>
  <c r="AM11" i="1"/>
  <c r="H19" i="1"/>
  <c r="AR19" i="1"/>
  <c r="AM19" i="1"/>
  <c r="S5" i="1"/>
  <c r="S18" i="1"/>
  <c r="S4" i="1"/>
  <c r="S22" i="1"/>
  <c r="S21" i="1"/>
  <c r="S13" i="1"/>
  <c r="S20" i="1"/>
  <c r="S11" i="1"/>
  <c r="S19" i="1"/>
  <c r="S10" i="1"/>
</calcChain>
</file>

<file path=xl/sharedStrings.xml><?xml version="1.0" encoding="utf-8"?>
<sst xmlns="http://schemas.openxmlformats.org/spreadsheetml/2006/main" count="53" uniqueCount="43">
  <si>
    <t>Anthropometrics</t>
  </si>
  <si>
    <t>TS MTU</t>
  </si>
  <si>
    <t>VL</t>
  </si>
  <si>
    <t>PT</t>
  </si>
  <si>
    <t>KE</t>
  </si>
  <si>
    <t>Runners</t>
  </si>
  <si>
    <t>Age</t>
  </si>
  <si>
    <t>Height (cm)</t>
  </si>
  <si>
    <t>Body mass (kg)</t>
  </si>
  <si>
    <t>Strain (%)</t>
  </si>
  <si>
    <t>AT force (N)</t>
  </si>
  <si>
    <t>MVC-strain</t>
  </si>
  <si>
    <t>ATk index</t>
  </si>
  <si>
    <t>AT length (mm)</t>
  </si>
  <si>
    <t>Avg AT thickness (mm)</t>
  </si>
  <si>
    <t>FL/shank</t>
  </si>
  <si>
    <t>RFD 0-50</t>
  </si>
  <si>
    <t>RFD 0-100</t>
  </si>
  <si>
    <t>RFD 0-250</t>
  </si>
  <si>
    <t>KE moment</t>
  </si>
  <si>
    <t>Norm KE moment</t>
  </si>
  <si>
    <t>Netballers</t>
  </si>
  <si>
    <t>Elongation (mm)</t>
  </si>
  <si>
    <t>Normalised moment</t>
  </si>
  <si>
    <t>AT length/shank length</t>
  </si>
  <si>
    <t>AT moment arm (mm)</t>
  </si>
  <si>
    <t>5cm AT thickness</t>
  </si>
  <si>
    <t>4cm AT thickness</t>
  </si>
  <si>
    <t>3cm AT thickness</t>
  </si>
  <si>
    <t>Relative AT thickness (mm/BM3/4)</t>
  </si>
  <si>
    <t>Muscle thickness</t>
  </si>
  <si>
    <t>Pennation angle</t>
  </si>
  <si>
    <t>Fascicle length</t>
  </si>
  <si>
    <t>Muscle thickness/shank length</t>
  </si>
  <si>
    <t>PT thickness 25%</t>
  </si>
  <si>
    <t>PT thickness 50%</t>
  </si>
  <si>
    <t>PT thickness 75%</t>
  </si>
  <si>
    <t>Avg PT thickness</t>
  </si>
  <si>
    <t>Relative PT Tthickness (mm/BM3/4)</t>
  </si>
  <si>
    <t>GM</t>
  </si>
  <si>
    <t>GL</t>
  </si>
  <si>
    <t>ID</t>
  </si>
  <si>
    <t>Plantar flexion moment (N/m)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</si>
</sst>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 applyBorder="1"/>
    <xf numFmtId="2" fontId="1" fillId="0" borderId="0" xfId="0" applyNumberFormat="1" applyFont="1" applyBorder="1"/>
    <xf numFmtId="166" fontId="1" fillId="0" borderId="0" xfId="0" applyNumberFormat="1" applyFont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/>
    <xf numFmtId="0" fontId="1" fillId="0" borderId="0" xfId="0" applyFont="1" applyBorder="1"/>
    <xf numFmtId="0" fontId="1" fillId="5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5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3" borderId="0" xfId="0" applyFont="1" applyFill="1" applyBorder="1"/>
    <xf numFmtId="1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6855-C386-4C5A-A69E-B3EB17C2A4D4}">
  <dimension ref="A1:CI25"/>
  <sheetViews>
    <sheetView tabSelected="1" zoomScale="80" zoomScaleNormal="80" workbookViewId="0">
      <selection activeCell="H11" sqref="H11"/>
    </sheetView>
  </sheetViews>
  <sheetFormatPr defaultRowHeight="14.5" x14ac:dyDescent="0.35"/>
  <cols>
    <col min="1" max="1" width="10.26953125" style="6" bestFit="1" customWidth="1"/>
    <col min="2" max="2" width="10.26953125" style="6" customWidth="1"/>
    <col min="3" max="3" width="10.26953125" style="6" bestFit="1" customWidth="1"/>
    <col min="4" max="4" width="13.1796875" style="6" bestFit="1" customWidth="1"/>
    <col min="5" max="5" width="14.7265625" style="6" bestFit="1" customWidth="1"/>
    <col min="6" max="6" width="11.26953125" style="6" bestFit="1" customWidth="1"/>
    <col min="7" max="7" width="13.6328125" style="6" bestFit="1" customWidth="1"/>
    <col min="8" max="8" width="12.26953125" style="6" customWidth="1"/>
    <col min="9" max="9" width="11.26953125" style="6" bestFit="1" customWidth="1"/>
    <col min="10" max="10" width="11.26953125" style="6" hidden="1" customWidth="1"/>
    <col min="11" max="11" width="11.26953125" style="6" bestFit="1" customWidth="1"/>
    <col min="12" max="12" width="13.54296875" style="6" bestFit="1" customWidth="1"/>
    <col min="13" max="13" width="13.54296875" style="6" customWidth="1"/>
    <col min="14" max="14" width="10.54296875" style="6" bestFit="1" customWidth="1"/>
    <col min="15" max="15" width="10.54296875" style="6" customWidth="1"/>
    <col min="16" max="16" width="9.54296875" style="6" customWidth="1"/>
    <col min="17" max="17" width="10.81640625" style="6" customWidth="1"/>
    <col min="18" max="18" width="11.81640625" style="6" customWidth="1"/>
    <col min="19" max="19" width="9.26953125" style="6" customWidth="1"/>
    <col min="20" max="20" width="5.54296875" style="6" bestFit="1" customWidth="1"/>
    <col min="21" max="21" width="5.7265625" style="6" customWidth="1"/>
    <col min="22" max="22" width="5.54296875" style="6" bestFit="1" customWidth="1"/>
    <col min="23" max="23" width="7.7265625" style="6" customWidth="1"/>
    <col min="24" max="24" width="7.54296875" style="6" customWidth="1"/>
    <col min="25" max="27" width="5.54296875" style="6" bestFit="1" customWidth="1"/>
    <col min="28" max="28" width="7.1796875" style="6" customWidth="1"/>
    <col min="29" max="29" width="7.7265625" style="6" customWidth="1"/>
    <col min="30" max="32" width="5.54296875" style="6" bestFit="1" customWidth="1"/>
    <col min="33" max="33" width="8" style="6" customWidth="1"/>
    <col min="34" max="34" width="7.26953125" style="6" customWidth="1"/>
    <col min="35" max="37" width="5.54296875" style="6" customWidth="1"/>
    <col min="38" max="38" width="8.7265625" style="6" bestFit="1" customWidth="1"/>
    <col min="39" max="39" width="8.7265625" style="6" customWidth="1"/>
    <col min="40" max="40" width="8.26953125" style="6" hidden="1" customWidth="1"/>
    <col min="41" max="42" width="9.26953125" style="6" hidden="1" customWidth="1"/>
    <col min="43" max="43" width="11.81640625" style="6" bestFit="1" customWidth="1"/>
    <col min="44" max="16384" width="8.7265625" style="6"/>
  </cols>
  <sheetData>
    <row r="1" spans="1:44" x14ac:dyDescent="0.35">
      <c r="A1" s="6" t="s">
        <v>41</v>
      </c>
      <c r="C1" s="7" t="s">
        <v>0</v>
      </c>
      <c r="D1" s="7"/>
      <c r="E1" s="8" t="s">
        <v>1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 t="s">
        <v>39</v>
      </c>
      <c r="U1" s="9"/>
      <c r="V1" s="9"/>
      <c r="W1" s="9"/>
      <c r="X1" s="9"/>
      <c r="Y1" s="10" t="s">
        <v>40</v>
      </c>
      <c r="Z1" s="10"/>
      <c r="AA1" s="10"/>
      <c r="AB1" s="10"/>
      <c r="AC1" s="10"/>
      <c r="AD1" s="7" t="s">
        <v>2</v>
      </c>
      <c r="AE1" s="7"/>
      <c r="AF1" s="7"/>
      <c r="AG1" s="7"/>
      <c r="AH1" s="7"/>
      <c r="AI1" s="8" t="s">
        <v>3</v>
      </c>
      <c r="AJ1" s="8"/>
      <c r="AK1" s="8"/>
      <c r="AL1" s="8"/>
      <c r="AM1" s="8"/>
      <c r="AN1" s="8"/>
      <c r="AO1" s="8"/>
      <c r="AP1" s="8"/>
      <c r="AQ1" s="9" t="s">
        <v>4</v>
      </c>
      <c r="AR1" s="9"/>
    </row>
    <row r="2" spans="1:44" x14ac:dyDescent="0.35">
      <c r="A2" s="6" t="s">
        <v>5</v>
      </c>
      <c r="B2" s="6" t="s">
        <v>6</v>
      </c>
      <c r="C2" s="11" t="s">
        <v>7</v>
      </c>
      <c r="D2" s="11" t="s">
        <v>8</v>
      </c>
      <c r="E2" s="4" t="s">
        <v>22</v>
      </c>
      <c r="F2" s="4" t="s">
        <v>9</v>
      </c>
      <c r="G2" s="4" t="s">
        <v>42</v>
      </c>
      <c r="H2" s="4" t="s">
        <v>23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24</v>
      </c>
      <c r="N2" s="4" t="s">
        <v>25</v>
      </c>
      <c r="O2" s="4" t="s">
        <v>26</v>
      </c>
      <c r="P2" s="4" t="s">
        <v>27</v>
      </c>
      <c r="Q2" s="4" t="s">
        <v>28</v>
      </c>
      <c r="R2" s="4" t="s">
        <v>14</v>
      </c>
      <c r="S2" s="12" t="s">
        <v>29</v>
      </c>
      <c r="T2" s="13" t="s">
        <v>30</v>
      </c>
      <c r="U2" s="13" t="s">
        <v>31</v>
      </c>
      <c r="V2" s="13" t="s">
        <v>32</v>
      </c>
      <c r="W2" s="13" t="s">
        <v>33</v>
      </c>
      <c r="X2" s="13" t="s">
        <v>15</v>
      </c>
      <c r="Y2" s="14" t="s">
        <v>30</v>
      </c>
      <c r="Z2" s="14" t="s">
        <v>31</v>
      </c>
      <c r="AA2" s="14" t="s">
        <v>32</v>
      </c>
      <c r="AB2" s="14" t="s">
        <v>33</v>
      </c>
      <c r="AC2" s="14" t="s">
        <v>15</v>
      </c>
      <c r="AD2" s="15" t="s">
        <v>30</v>
      </c>
      <c r="AE2" s="15" t="s">
        <v>31</v>
      </c>
      <c r="AF2" s="15" t="s">
        <v>32</v>
      </c>
      <c r="AG2" s="15" t="s">
        <v>33</v>
      </c>
      <c r="AH2" s="15" t="s">
        <v>15</v>
      </c>
      <c r="AI2" s="4" t="s">
        <v>34</v>
      </c>
      <c r="AJ2" s="4" t="s">
        <v>35</v>
      </c>
      <c r="AK2" s="4" t="s">
        <v>36</v>
      </c>
      <c r="AL2" s="5" t="s">
        <v>37</v>
      </c>
      <c r="AM2" s="5" t="s">
        <v>38</v>
      </c>
      <c r="AN2" s="5" t="s">
        <v>16</v>
      </c>
      <c r="AO2" s="5" t="s">
        <v>17</v>
      </c>
      <c r="AP2" s="5" t="s">
        <v>18</v>
      </c>
      <c r="AQ2" s="13" t="s">
        <v>19</v>
      </c>
      <c r="AR2" s="16" t="s">
        <v>20</v>
      </c>
    </row>
    <row r="3" spans="1:44" s="2" customFormat="1" x14ac:dyDescent="0.35">
      <c r="A3" s="17">
        <v>1</v>
      </c>
      <c r="B3" s="1">
        <v>38.700000000000003</v>
      </c>
      <c r="C3" s="1">
        <v>170.1</v>
      </c>
      <c r="D3" s="2">
        <v>57.620289314381445</v>
      </c>
      <c r="E3" s="1">
        <v>10.859999999999998</v>
      </c>
      <c r="F3" s="1">
        <v>6.2057142857142855</v>
      </c>
      <c r="G3" s="1">
        <v>118.084</v>
      </c>
      <c r="H3" s="1">
        <f>G3/(D3^0.75)</f>
        <v>5.6462418953270719</v>
      </c>
      <c r="I3" s="1">
        <v>4283.2272139548095</v>
      </c>
      <c r="J3" s="1">
        <v>14.941733700571547</v>
      </c>
      <c r="K3" s="1">
        <v>690.20696357467011</v>
      </c>
      <c r="L3" s="1">
        <v>175</v>
      </c>
      <c r="M3" s="3">
        <v>0.41966426858513184</v>
      </c>
      <c r="N3" s="1">
        <v>27.568932046210573</v>
      </c>
      <c r="O3" s="1">
        <v>5.0102499999999992</v>
      </c>
      <c r="P3" s="2">
        <v>4.4250000000000007</v>
      </c>
      <c r="Q3" s="2">
        <v>3.6877500000000003</v>
      </c>
      <c r="R3" s="2">
        <v>4.3743333333333334</v>
      </c>
      <c r="S3" s="2">
        <f>R3/(D3^0.75)</f>
        <v>0.20916080189350283</v>
      </c>
      <c r="T3" s="1">
        <v>17.3155</v>
      </c>
      <c r="U3" s="1">
        <v>20.012333333333334</v>
      </c>
      <c r="V3" s="1">
        <v>53.289499999999997</v>
      </c>
      <c r="W3" s="3">
        <v>4.1523980815347701E-2</v>
      </c>
      <c r="X3" s="3">
        <v>0.1277925659472422</v>
      </c>
      <c r="Y3" s="1">
        <v>16.242833333333333</v>
      </c>
      <c r="Z3" s="1">
        <v>15.016909090909092</v>
      </c>
      <c r="AA3" s="1">
        <v>61.277999999999999</v>
      </c>
      <c r="AB3" s="3">
        <v>3.8951638689048759E-2</v>
      </c>
      <c r="AC3" s="3">
        <v>0.14694964028776977</v>
      </c>
      <c r="AD3" s="1">
        <v>23.043499999999998</v>
      </c>
      <c r="AE3" s="1">
        <v>18.9908</v>
      </c>
      <c r="AF3" s="1">
        <v>65.017500000000013</v>
      </c>
      <c r="AG3" s="3">
        <v>5.9698186528497406E-2</v>
      </c>
      <c r="AH3" s="3">
        <v>0.16843911917098447</v>
      </c>
      <c r="AI3" s="1">
        <v>2.7433333333333336</v>
      </c>
      <c r="AJ3" s="1">
        <v>2.6403333333333334</v>
      </c>
      <c r="AK3" s="1">
        <v>2.7065000000000001</v>
      </c>
      <c r="AL3" s="1">
        <v>2.6955000000000009</v>
      </c>
      <c r="AM3" s="3">
        <f>AL3/(D3^0.75)</f>
        <v>0.12888659792058305</v>
      </c>
      <c r="AN3" s="1">
        <v>1660.8</v>
      </c>
      <c r="AO3" s="1">
        <v>4030.8666666666668</v>
      </c>
      <c r="AP3" s="1">
        <v>3193.1000000000004</v>
      </c>
      <c r="AQ3" s="1">
        <v>96.721999999999994</v>
      </c>
      <c r="AR3" s="2">
        <f>AQ3/(D3^0.75)</f>
        <v>4.6248078367926651</v>
      </c>
    </row>
    <row r="4" spans="1:44" s="2" customFormat="1" x14ac:dyDescent="0.35">
      <c r="A4" s="17">
        <v>2</v>
      </c>
      <c r="B4" s="1">
        <v>29.3</v>
      </c>
      <c r="C4" s="1">
        <v>167.6</v>
      </c>
      <c r="D4" s="2">
        <v>50.751214780202147</v>
      </c>
      <c r="E4" s="1">
        <v>8.3866666666666649</v>
      </c>
      <c r="F4" s="1">
        <v>3.7608370702541105</v>
      </c>
      <c r="G4" s="1">
        <v>99.952333333333343</v>
      </c>
      <c r="H4" s="1">
        <f>G4/(D4^0.75)</f>
        <v>5.2566384265076334</v>
      </c>
      <c r="I4" s="1">
        <v>3447.7073696528655</v>
      </c>
      <c r="J4" s="1">
        <v>23.604280870903818</v>
      </c>
      <c r="K4" s="1">
        <v>916.73936021373891</v>
      </c>
      <c r="L4" s="1">
        <v>223</v>
      </c>
      <c r="M4" s="3">
        <v>0.50774134790528236</v>
      </c>
      <c r="N4" s="1">
        <v>28.990956196899361</v>
      </c>
      <c r="O4" s="1">
        <v>4.4504999999999999</v>
      </c>
      <c r="P4" s="2">
        <v>4.048</v>
      </c>
      <c r="Q4" s="2">
        <v>3.7530000000000001</v>
      </c>
      <c r="R4" s="2">
        <v>4.0838333333333336</v>
      </c>
      <c r="S4" s="2">
        <f>R4/(D4^0.75)</f>
        <v>0.21477472822831639</v>
      </c>
      <c r="T4" s="1">
        <v>11.377416666666667</v>
      </c>
      <c r="U4" s="1">
        <v>15.014166666666668</v>
      </c>
      <c r="V4" s="1">
        <v>46.741399999999999</v>
      </c>
      <c r="W4" s="3">
        <v>2.5904864905889495E-2</v>
      </c>
      <c r="X4" s="3">
        <v>0.10642395264116575</v>
      </c>
      <c r="Y4" s="1">
        <v>8.1103333333333349</v>
      </c>
      <c r="Z4" s="1">
        <v>9.6839166666666685</v>
      </c>
      <c r="AA4" s="1">
        <v>46.082374999999999</v>
      </c>
      <c r="AB4" s="3">
        <v>1.8466150576806319E-2</v>
      </c>
      <c r="AC4" s="3">
        <v>0.10492344034608378</v>
      </c>
      <c r="AD4" s="1">
        <v>18.844466666666666</v>
      </c>
      <c r="AE4" s="1">
        <v>16.946749999999998</v>
      </c>
      <c r="AF4" s="1">
        <v>62.927999999999997</v>
      </c>
      <c r="AG4" s="3">
        <v>4.3722660479505022E-2</v>
      </c>
      <c r="AH4" s="3">
        <v>0.14600464037122968</v>
      </c>
      <c r="AI4" s="1">
        <v>2.5962000000000001</v>
      </c>
      <c r="AJ4" s="1">
        <v>2.5448</v>
      </c>
      <c r="AK4" s="1">
        <v>2.6900000000000004</v>
      </c>
      <c r="AL4" s="1">
        <v>2.6103333333333336</v>
      </c>
      <c r="AM4" s="3">
        <f t="shared" ref="AM4:AM25" si="0">AL4/(D4^0.75)</f>
        <v>0.13728122244263524</v>
      </c>
      <c r="AN4" s="1">
        <v>1276.53</v>
      </c>
      <c r="AO4" s="1">
        <v>1758.1333333333332</v>
      </c>
      <c r="AP4" s="1">
        <v>2322.9666666666667</v>
      </c>
      <c r="AQ4" s="1">
        <v>118.502</v>
      </c>
      <c r="AR4" s="2">
        <f>AQ4/(D4^0.75)</f>
        <v>6.2321923465319218</v>
      </c>
    </row>
    <row r="5" spans="1:44" s="2" customFormat="1" x14ac:dyDescent="0.35">
      <c r="A5" s="17">
        <v>3</v>
      </c>
      <c r="B5" s="1">
        <v>30.6</v>
      </c>
      <c r="C5" s="1">
        <v>170.6</v>
      </c>
      <c r="D5" s="2">
        <v>73.606267710052862</v>
      </c>
      <c r="E5" s="1">
        <v>9.8250000000000011</v>
      </c>
      <c r="F5" s="1">
        <v>5.6142857142857148</v>
      </c>
      <c r="G5" s="1">
        <v>144.67449999999999</v>
      </c>
      <c r="H5" s="1">
        <f>G5/(D5^0.75)</f>
        <v>5.7571280936871538</v>
      </c>
      <c r="I5" s="1">
        <v>4622.4443822135181</v>
      </c>
      <c r="J5" s="1">
        <v>16.524268557645584</v>
      </c>
      <c r="K5" s="1">
        <v>823.33614950367996</v>
      </c>
      <c r="L5" s="1">
        <v>175</v>
      </c>
      <c r="M5" s="3">
        <v>0.40434380776340112</v>
      </c>
      <c r="N5" s="1">
        <v>31.298267331606212</v>
      </c>
      <c r="O5" s="1">
        <v>4.5129999999999999</v>
      </c>
      <c r="P5" s="2">
        <v>4.0089999999999995</v>
      </c>
      <c r="Q5" s="2">
        <v>3.7766666666666668</v>
      </c>
      <c r="R5" s="2">
        <v>4.0478750000000003</v>
      </c>
      <c r="S5" s="2">
        <f>R5/(D5^0.75)</f>
        <v>0.16107976790819314</v>
      </c>
      <c r="T5" s="1">
        <v>16.513200000000001</v>
      </c>
      <c r="U5" s="1">
        <v>18.8828</v>
      </c>
      <c r="V5" s="1">
        <v>54.919923076923084</v>
      </c>
      <c r="W5" s="3">
        <v>3.8154343807763405E-2</v>
      </c>
      <c r="X5" s="3">
        <v>0.12689446182283523</v>
      </c>
      <c r="Y5" s="1">
        <v>11.7265</v>
      </c>
      <c r="Z5" s="1">
        <v>13.214416666666667</v>
      </c>
      <c r="AA5" s="1">
        <v>49.835666666666668</v>
      </c>
      <c r="AB5" s="3">
        <v>2.7094500924214417E-2</v>
      </c>
      <c r="AC5" s="3">
        <v>0.11514710412815772</v>
      </c>
      <c r="AD5" s="1">
        <v>23.438333333333333</v>
      </c>
      <c r="AE5" s="1">
        <v>17.834249999999997</v>
      </c>
      <c r="AF5" s="1">
        <v>78.72966666666666</v>
      </c>
      <c r="AG5" s="3">
        <v>5.3683768514276996E-2</v>
      </c>
      <c r="AH5" s="3">
        <v>0.18032447701939228</v>
      </c>
      <c r="AI5" s="1">
        <v>2.5996666666666672</v>
      </c>
      <c r="AJ5" s="1">
        <v>2.7886666666666664</v>
      </c>
      <c r="AK5" s="1">
        <v>2.6869999999999998</v>
      </c>
      <c r="AL5" s="1">
        <v>2.6917777777777783</v>
      </c>
      <c r="AM5" s="3">
        <f t="shared" si="0"/>
        <v>0.10711569396408645</v>
      </c>
      <c r="AN5" s="1">
        <v>1634.4</v>
      </c>
      <c r="AO5" s="1">
        <v>2463.5</v>
      </c>
      <c r="AP5" s="1">
        <v>2762</v>
      </c>
      <c r="AQ5" s="1">
        <v>124.932</v>
      </c>
      <c r="AR5" s="2">
        <f>AQ5/(D5^0.75)</f>
        <v>4.9715017297486668</v>
      </c>
    </row>
    <row r="6" spans="1:44" s="2" customFormat="1" x14ac:dyDescent="0.35">
      <c r="A6" s="17">
        <v>4</v>
      </c>
      <c r="B6" s="1">
        <v>26.9</v>
      </c>
      <c r="C6" s="1">
        <v>166.2</v>
      </c>
      <c r="D6" s="2">
        <v>59.772001359157315</v>
      </c>
      <c r="E6" s="1">
        <v>11.469999999999999</v>
      </c>
      <c r="F6" s="1">
        <v>6.786982248520709</v>
      </c>
      <c r="G6" s="1">
        <v>95.051500000000004</v>
      </c>
      <c r="H6" s="1">
        <f>G6/(D6^0.75)</f>
        <v>4.4216628688656261</v>
      </c>
      <c r="I6" s="1">
        <v>3787.8588277450845</v>
      </c>
      <c r="J6" s="1">
        <v>14.906952087260892</v>
      </c>
      <c r="K6" s="1">
        <v>558.10648813332114</v>
      </c>
      <c r="L6" s="1">
        <v>169</v>
      </c>
      <c r="M6" s="3">
        <v>0.39736656477780385</v>
      </c>
      <c r="N6" s="1">
        <v>25.093728230781039</v>
      </c>
      <c r="O6" s="1">
        <v>4.6355000000000004</v>
      </c>
      <c r="P6" s="2">
        <v>4.3115000000000006</v>
      </c>
      <c r="Q6" s="2">
        <v>3.8672499999999999</v>
      </c>
      <c r="R6" s="2">
        <v>4.2714166666666662</v>
      </c>
      <c r="S6" s="2">
        <f>R6/(D6^0.75)</f>
        <v>0.19870033058346034</v>
      </c>
      <c r="T6" s="1">
        <v>16.894833333333334</v>
      </c>
      <c r="U6" s="1">
        <v>16.235818181818178</v>
      </c>
      <c r="V6" s="1">
        <v>63.457749999999997</v>
      </c>
      <c r="W6" s="3">
        <v>3.9724508190297048E-2</v>
      </c>
      <c r="X6" s="3">
        <v>0.14920703033153068</v>
      </c>
      <c r="Y6" s="1">
        <v>11.24995</v>
      </c>
      <c r="Z6" s="1">
        <v>10.204750000000001</v>
      </c>
      <c r="AA6" s="1">
        <v>63.81133333333333</v>
      </c>
      <c r="AB6" s="3">
        <v>2.6451798730308018E-2</v>
      </c>
      <c r="AC6" s="3">
        <v>0.150038404263657</v>
      </c>
      <c r="AD6" s="1">
        <v>16.313833333333335</v>
      </c>
      <c r="AE6" s="1">
        <v>11.584</v>
      </c>
      <c r="AF6" s="1">
        <v>81.260000000000005</v>
      </c>
      <c r="AG6" s="3">
        <v>3.5799502596737622E-2</v>
      </c>
      <c r="AH6" s="3">
        <v>0.17831906956330923</v>
      </c>
      <c r="AI6" s="1">
        <v>3.3347500000000005</v>
      </c>
      <c r="AJ6" s="1">
        <v>3.3477500000000004</v>
      </c>
      <c r="AK6" s="1">
        <v>3.2142499999999998</v>
      </c>
      <c r="AL6" s="1">
        <v>3.2989166666666656</v>
      </c>
      <c r="AM6" s="3">
        <f t="shared" si="0"/>
        <v>0.15346099043657341</v>
      </c>
      <c r="AN6" s="1">
        <v>976.4766666666668</v>
      </c>
      <c r="AO6" s="1">
        <v>1293.6000000000001</v>
      </c>
      <c r="AP6" s="1">
        <v>1785.5</v>
      </c>
      <c r="AQ6" s="1">
        <v>120.161</v>
      </c>
      <c r="AR6" s="2">
        <f>AQ6/(D6^0.75)</f>
        <v>5.5897216980874838</v>
      </c>
    </row>
    <row r="7" spans="1:44" s="2" customFormat="1" x14ac:dyDescent="0.35">
      <c r="A7" s="17">
        <v>5</v>
      </c>
      <c r="B7" s="1">
        <v>26.6</v>
      </c>
      <c r="C7" s="1">
        <v>169.6</v>
      </c>
      <c r="D7" s="2">
        <v>66.861705742439696</v>
      </c>
      <c r="E7" s="1">
        <v>13.54</v>
      </c>
      <c r="F7" s="1">
        <v>7.0155440414507764</v>
      </c>
      <c r="G7" s="1">
        <v>153.797</v>
      </c>
      <c r="H7" s="1">
        <f>G7/(D7^0.75)</f>
        <v>6.5775593456550858</v>
      </c>
      <c r="I7" s="1">
        <v>5468.7694800104582</v>
      </c>
      <c r="J7" s="1">
        <v>13.271458547182245</v>
      </c>
      <c r="K7" s="1">
        <v>779.52179441803435</v>
      </c>
      <c r="L7" s="1">
        <v>193</v>
      </c>
      <c r="M7" s="3">
        <v>0.45199063231850117</v>
      </c>
      <c r="N7" s="1">
        <v>28.122779824997465</v>
      </c>
      <c r="O7" s="1">
        <v>3.4662500000000001</v>
      </c>
      <c r="P7" s="2">
        <v>3.8159999999999998</v>
      </c>
      <c r="Q7" s="2">
        <v>4.0237499999999997</v>
      </c>
      <c r="R7" s="2">
        <v>3.7686666666666668</v>
      </c>
      <c r="S7" s="2">
        <f>R7/(D7^0.75)</f>
        <v>0.16117758248855399</v>
      </c>
      <c r="T7" s="1">
        <v>18.550583333333336</v>
      </c>
      <c r="U7" s="1">
        <v>17.330166666666667</v>
      </c>
      <c r="V7" s="1">
        <v>65.087500000000006</v>
      </c>
      <c r="W7" s="3">
        <v>4.3443989071038254E-2</v>
      </c>
      <c r="X7" s="3">
        <v>0.15242974238875878</v>
      </c>
      <c r="Y7" s="1">
        <v>13.529166666666669</v>
      </c>
      <c r="Z7" s="1">
        <v>8.8669999999999991</v>
      </c>
      <c r="AA7" s="1">
        <v>69.118499999999997</v>
      </c>
      <c r="AB7" s="3">
        <v>3.1684231069476973E-2</v>
      </c>
      <c r="AC7" s="3">
        <v>0.16187002341920373</v>
      </c>
      <c r="AD7" s="1">
        <v>27.772833333333335</v>
      </c>
      <c r="AE7" s="1">
        <v>15.864333333333335</v>
      </c>
      <c r="AF7" s="1">
        <v>101.6</v>
      </c>
      <c r="AG7" s="3">
        <v>6.4708372165268715E-2</v>
      </c>
      <c r="AH7" s="3">
        <v>0.23671947809878843</v>
      </c>
      <c r="AI7" s="1">
        <v>2.4553333333333334</v>
      </c>
      <c r="AJ7" s="1">
        <v>2.2563333333333335</v>
      </c>
      <c r="AK7" s="1">
        <v>3.0370000000000004</v>
      </c>
      <c r="AL7" s="1">
        <v>2.5828888888888892</v>
      </c>
      <c r="AM7" s="3">
        <f t="shared" si="0"/>
        <v>0.11046447557429466</v>
      </c>
      <c r="AN7" s="1">
        <v>3118.8999999999996</v>
      </c>
      <c r="AO7" s="1">
        <v>4208.5</v>
      </c>
      <c r="AP7" s="1">
        <v>4785.7</v>
      </c>
      <c r="AQ7" s="1">
        <v>161.67500000000001</v>
      </c>
      <c r="AR7" s="2">
        <f>AQ7/(D7^0.75)</f>
        <v>6.9144840745189189</v>
      </c>
    </row>
    <row r="8" spans="1:44" s="2" customFormat="1" x14ac:dyDescent="0.35">
      <c r="A8" s="17">
        <v>6</v>
      </c>
      <c r="B8" s="1">
        <v>24.9</v>
      </c>
      <c r="C8" s="1">
        <v>176.5</v>
      </c>
      <c r="D8" s="2">
        <v>65.27</v>
      </c>
      <c r="E8" s="1">
        <v>16.669999999999998</v>
      </c>
      <c r="F8" s="1">
        <v>6.7764227642276422</v>
      </c>
      <c r="G8" s="1">
        <v>114.66299999999998</v>
      </c>
      <c r="H8" s="1">
        <f>G8/(D8^0.75)</f>
        <v>4.9933049590146306</v>
      </c>
      <c r="I8" s="1">
        <v>4021.8104648404405</v>
      </c>
      <c r="J8" s="1">
        <v>13.705171657781602</v>
      </c>
      <c r="K8" s="1">
        <v>593.5005245055479</v>
      </c>
      <c r="L8" s="1">
        <v>246</v>
      </c>
      <c r="M8" s="3">
        <v>0.51475204017576903</v>
      </c>
      <c r="N8" s="1">
        <v>28.510294307106061</v>
      </c>
      <c r="O8" s="1">
        <v>5.2062499999999998</v>
      </c>
      <c r="P8" s="2">
        <v>4.9537499999999994</v>
      </c>
      <c r="Q8" s="2">
        <v>4.2004999999999999</v>
      </c>
      <c r="R8" s="2">
        <v>4.7868333333333331</v>
      </c>
      <c r="S8" s="2">
        <f>R8/(D8^0.75)</f>
        <v>0.20845537463096092</v>
      </c>
      <c r="T8" s="1">
        <v>16.828833333333332</v>
      </c>
      <c r="U8" s="1">
        <v>15.705399999999997</v>
      </c>
      <c r="V8" s="1">
        <v>65.334500000000006</v>
      </c>
      <c r="W8" s="3">
        <v>3.5214131268745202E-2</v>
      </c>
      <c r="X8" s="3">
        <v>0.13671165515798284</v>
      </c>
      <c r="Y8" s="1">
        <v>15.998166666666668</v>
      </c>
      <c r="Z8" s="1">
        <v>9.7926666666666673</v>
      </c>
      <c r="AA8" s="1">
        <v>84.837000000000003</v>
      </c>
      <c r="AB8" s="3">
        <v>3.347597126316524E-2</v>
      </c>
      <c r="AC8" s="3">
        <v>0.17752040175768991</v>
      </c>
      <c r="AD8" s="1">
        <v>22.684416666666664</v>
      </c>
      <c r="AE8" s="1">
        <v>17.294571428571427</v>
      </c>
      <c r="AF8" s="1">
        <v>80.480250000000012</v>
      </c>
      <c r="AG8" s="3">
        <v>5.0680108728030977E-2</v>
      </c>
      <c r="AH8" s="3">
        <v>0.17980395442359251</v>
      </c>
      <c r="AI8" s="1">
        <v>2.9215</v>
      </c>
      <c r="AJ8" s="1">
        <v>3.2597499999999999</v>
      </c>
      <c r="AK8" s="1">
        <v>3.0856666666666666</v>
      </c>
      <c r="AL8" s="1">
        <v>3.0892727272727272</v>
      </c>
      <c r="AM8" s="3">
        <f t="shared" si="0"/>
        <v>0.13453058814822186</v>
      </c>
      <c r="AN8" s="1"/>
      <c r="AO8" s="1"/>
      <c r="AP8" s="1"/>
      <c r="AQ8" s="1">
        <v>147.458</v>
      </c>
      <c r="AR8" s="2">
        <f>AQ8/(D8^0.75)</f>
        <v>6.4214503601543615</v>
      </c>
    </row>
    <row r="9" spans="1:44" s="2" customFormat="1" x14ac:dyDescent="0.35">
      <c r="A9" s="17">
        <v>7</v>
      </c>
      <c r="B9" s="1">
        <v>18.899999999999999</v>
      </c>
      <c r="C9" s="1">
        <v>175.4</v>
      </c>
      <c r="D9" s="2">
        <v>58.18</v>
      </c>
      <c r="E9" s="1">
        <v>18.813333333333333</v>
      </c>
      <c r="F9" s="1">
        <v>9.5016835016835017</v>
      </c>
      <c r="G9" s="1">
        <v>127.99433333333333</v>
      </c>
      <c r="H9" s="1">
        <f>G9/(D9^0.75)</f>
        <v>6.0758977270311636</v>
      </c>
      <c r="I9" s="1">
        <v>3889.8715855910978</v>
      </c>
      <c r="J9" s="1">
        <v>8.0475058879488142</v>
      </c>
      <c r="K9" s="1">
        <v>409.38761903634162</v>
      </c>
      <c r="L9" s="1">
        <v>198</v>
      </c>
      <c r="M9" s="3">
        <v>0.42801556420233466</v>
      </c>
      <c r="N9" s="1">
        <v>32.904513816716019</v>
      </c>
      <c r="O9" s="1">
        <v>4.2939999999999996</v>
      </c>
      <c r="P9" s="2">
        <v>3.8689999999999998</v>
      </c>
      <c r="Q9" s="2">
        <v>3.6150000000000002</v>
      </c>
      <c r="R9" s="2">
        <v>3.9260000000000002</v>
      </c>
      <c r="S9" s="2">
        <f>R9/(D9^0.75)</f>
        <v>0.1863674262375497</v>
      </c>
      <c r="T9" s="1">
        <v>19.178000000000001</v>
      </c>
      <c r="U9" s="1">
        <v>15.266777777777776</v>
      </c>
      <c r="V9" s="1">
        <v>68.743333333333325</v>
      </c>
      <c r="W9" s="3">
        <v>4.1456982274102903E-2</v>
      </c>
      <c r="X9" s="3">
        <v>0.14860210404957486</v>
      </c>
      <c r="Y9" s="1">
        <v>14.23111111111111</v>
      </c>
      <c r="Z9" s="1">
        <v>7.9327500000000004</v>
      </c>
      <c r="AA9" s="1">
        <v>80.489999999999995</v>
      </c>
      <c r="AB9" s="3">
        <v>3.076331844165826E-2</v>
      </c>
      <c r="AC9" s="3">
        <v>0.17399481193255512</v>
      </c>
      <c r="AD9" s="1">
        <v>19.656166666666667</v>
      </c>
      <c r="AE9" s="1">
        <v>14.630100000000002</v>
      </c>
      <c r="AF9" s="1">
        <v>81.249333333333325</v>
      </c>
      <c r="AG9" s="3">
        <v>5.0079405520169852E-2</v>
      </c>
      <c r="AH9" s="3">
        <v>0.20700467091295116</v>
      </c>
      <c r="AI9" s="1">
        <v>2.4874999999999998</v>
      </c>
      <c r="AJ9" s="1">
        <v>2.8027499999999996</v>
      </c>
      <c r="AK9" s="1">
        <v>2.8967499999999999</v>
      </c>
      <c r="AL9" s="1">
        <v>2.7289999999999996</v>
      </c>
      <c r="AM9" s="3">
        <f t="shared" si="0"/>
        <v>0.12954577335768544</v>
      </c>
      <c r="AN9" s="1"/>
      <c r="AO9" s="1"/>
      <c r="AP9" s="1"/>
      <c r="AQ9" s="1">
        <v>84.072333333333333</v>
      </c>
      <c r="AR9" s="2">
        <f>AQ9/(D9^0.75)</f>
        <v>3.9909180797551427</v>
      </c>
    </row>
    <row r="10" spans="1:44" s="2" customFormat="1" x14ac:dyDescent="0.35">
      <c r="A10" s="17">
        <v>8</v>
      </c>
      <c r="B10" s="1">
        <v>31.75</v>
      </c>
      <c r="C10" s="1">
        <v>159.30000000000001</v>
      </c>
      <c r="D10" s="2">
        <v>64.552913144347116</v>
      </c>
      <c r="E10" s="1">
        <v>15.145</v>
      </c>
      <c r="F10" s="1">
        <v>8.460893854748603</v>
      </c>
      <c r="G10" s="1">
        <v>119.83475000000001</v>
      </c>
      <c r="H10" s="1">
        <f>G10/(D10^0.75)</f>
        <v>5.2619399769249</v>
      </c>
      <c r="I10" s="1">
        <v>3651.3077329249645</v>
      </c>
      <c r="J10" s="1">
        <v>11.663857753648941</v>
      </c>
      <c r="K10" s="1">
        <v>431.55106252464094</v>
      </c>
      <c r="L10" s="1">
        <v>179</v>
      </c>
      <c r="M10" s="3">
        <v>0.41851765256020568</v>
      </c>
      <c r="N10" s="1">
        <v>32.819679623115086</v>
      </c>
      <c r="O10" s="1">
        <v>3.6696666666666666</v>
      </c>
      <c r="P10" s="2">
        <v>3.5640000000000001</v>
      </c>
      <c r="Q10" s="2">
        <v>3.5233333333333334</v>
      </c>
      <c r="R10" s="2">
        <v>3.5856666666666666</v>
      </c>
      <c r="S10" s="2">
        <f>R10/(D10^0.75)</f>
        <v>0.15744650677086888</v>
      </c>
      <c r="T10" s="1">
        <v>17.727999999999998</v>
      </c>
      <c r="U10" s="1">
        <v>18.169583333333332</v>
      </c>
      <c r="V10" s="1">
        <v>57.492999999999995</v>
      </c>
      <c r="W10" s="3">
        <v>4.1449614215571653E-2</v>
      </c>
      <c r="X10" s="3">
        <v>0.13442366144493803</v>
      </c>
      <c r="Y10" s="1">
        <v>15.175333333333333</v>
      </c>
      <c r="Z10" s="1">
        <v>13.919909090909091</v>
      </c>
      <c r="AA10" s="1">
        <v>56.523000000000003</v>
      </c>
      <c r="AB10" s="3">
        <v>3.5481256332320153E-2</v>
      </c>
      <c r="AC10" s="3">
        <v>0.13215571662380174</v>
      </c>
      <c r="AD10" s="1">
        <v>24.221</v>
      </c>
      <c r="AE10" s="1">
        <v>18.3322</v>
      </c>
      <c r="AF10" s="1">
        <v>73.043000000000006</v>
      </c>
      <c r="AG10" s="3">
        <v>5.7532066508313537E-2</v>
      </c>
      <c r="AH10" s="3">
        <v>0.17349881235154394</v>
      </c>
      <c r="AI10" s="1">
        <v>3.4473333333333334</v>
      </c>
      <c r="AJ10" s="1">
        <v>2.938333333333333</v>
      </c>
      <c r="AK10" s="1">
        <v>2.67</v>
      </c>
      <c r="AL10" s="1">
        <v>3.0185555555555554</v>
      </c>
      <c r="AM10" s="3">
        <f t="shared" si="0"/>
        <v>0.1325446763175667</v>
      </c>
      <c r="AN10" s="1">
        <v>623.77</v>
      </c>
      <c r="AO10" s="1">
        <v>1326.5</v>
      </c>
      <c r="AP10" s="1">
        <v>1751.3</v>
      </c>
      <c r="AQ10" s="1">
        <v>149.22999999999999</v>
      </c>
      <c r="AR10" s="2">
        <f>AQ10/(D10^0.75)</f>
        <v>6.5526844488472884</v>
      </c>
    </row>
    <row r="11" spans="1:44" s="2" customFormat="1" x14ac:dyDescent="0.35">
      <c r="A11" s="17">
        <v>9</v>
      </c>
      <c r="B11" s="1">
        <v>25.5</v>
      </c>
      <c r="C11" s="1">
        <v>174</v>
      </c>
      <c r="D11" s="2">
        <v>66.880849937624816</v>
      </c>
      <c r="E11" s="1">
        <v>7.6333333333333329</v>
      </c>
      <c r="F11" s="1">
        <v>4.0069991251093624</v>
      </c>
      <c r="G11" s="1">
        <v>114.15566666666666</v>
      </c>
      <c r="H11" s="1">
        <f>G11/(D11^0.75)</f>
        <v>4.8811385701514975</v>
      </c>
      <c r="I11" s="1">
        <v>3754.0574551446953</v>
      </c>
      <c r="J11" s="1">
        <v>21.779377761052995</v>
      </c>
      <c r="K11" s="1">
        <v>936.87503738654709</v>
      </c>
      <c r="L11" s="1">
        <v>190.5</v>
      </c>
      <c r="M11" s="3">
        <v>0.44436668999300216</v>
      </c>
      <c r="N11" s="1">
        <v>30.408609359514099</v>
      </c>
      <c r="O11" s="1">
        <v>5.2459999999999996</v>
      </c>
      <c r="P11" s="2">
        <v>5.3907499999999997</v>
      </c>
      <c r="Q11" s="2">
        <v>4.7177500000000006</v>
      </c>
      <c r="R11" s="2">
        <v>5.1181666666666663</v>
      </c>
      <c r="S11" s="2">
        <f>R11/(D11^0.75)</f>
        <v>0.21884573455366843</v>
      </c>
      <c r="T11" s="1">
        <v>18.357916666666668</v>
      </c>
      <c r="U11" s="1">
        <v>17.022583333333333</v>
      </c>
      <c r="V11" s="1">
        <v>68.781599999999997</v>
      </c>
      <c r="W11" s="3">
        <v>4.2822292201228525E-2</v>
      </c>
      <c r="X11" s="3">
        <v>0.16044226731980404</v>
      </c>
      <c r="Y11" s="1">
        <v>13.12</v>
      </c>
      <c r="Z11" s="1">
        <v>13.385636363636364</v>
      </c>
      <c r="AA11" s="1">
        <v>62.204333333333331</v>
      </c>
      <c r="AB11" s="3">
        <v>3.0604152087707018E-2</v>
      </c>
      <c r="AC11" s="3">
        <v>0.14509991447010342</v>
      </c>
      <c r="AD11" s="1">
        <v>19.420888888888889</v>
      </c>
      <c r="AE11" s="1">
        <v>14.893199999999998</v>
      </c>
      <c r="AF11" s="1">
        <v>74.828500000000005</v>
      </c>
      <c r="AG11" s="3">
        <v>4.6378326474622769E-2</v>
      </c>
      <c r="AH11" s="3">
        <v>0.17818930041152264</v>
      </c>
      <c r="AI11" s="1">
        <v>2.7164999999999999</v>
      </c>
      <c r="AJ11" s="1">
        <v>2.50075</v>
      </c>
      <c r="AK11" s="1">
        <v>2.802</v>
      </c>
      <c r="AL11" s="1">
        <v>2.6730833333333339</v>
      </c>
      <c r="AM11" s="3">
        <f t="shared" si="0"/>
        <v>0.11429734975541411</v>
      </c>
      <c r="AN11" s="1">
        <v>221.08499999999998</v>
      </c>
      <c r="AO11" s="1">
        <v>566.53</v>
      </c>
      <c r="AP11" s="1">
        <v>1006.745</v>
      </c>
      <c r="AQ11" s="1">
        <v>109.83199999999999</v>
      </c>
      <c r="AR11" s="2">
        <f>AQ11/(D11^0.75)</f>
        <v>4.6962645577840716</v>
      </c>
    </row>
    <row r="12" spans="1:44" s="2" customFormat="1" x14ac:dyDescent="0.35">
      <c r="A12" s="17">
        <v>10</v>
      </c>
      <c r="B12" s="1">
        <v>20.079999999999998</v>
      </c>
      <c r="C12" s="1">
        <v>165</v>
      </c>
      <c r="D12" s="2">
        <v>67.989999999999995</v>
      </c>
      <c r="E12" s="1">
        <v>15.453333333333333</v>
      </c>
      <c r="F12" s="1">
        <v>8.5377532228360966</v>
      </c>
      <c r="G12" s="1">
        <v>116.04733333333333</v>
      </c>
      <c r="H12" s="1">
        <f>G12/(D12^0.75)</f>
        <v>4.9011882572697916</v>
      </c>
      <c r="I12" s="1">
        <v>3700.4657576487334</v>
      </c>
      <c r="J12" s="1">
        <v>11.094077567565185</v>
      </c>
      <c r="K12" s="1">
        <v>433.42383658396506</v>
      </c>
      <c r="L12" s="1">
        <v>181</v>
      </c>
      <c r="M12" s="3">
        <v>0.45036078626524018</v>
      </c>
      <c r="N12" s="1">
        <v>31.360196508633418</v>
      </c>
      <c r="O12" s="1">
        <v>4.9515000000000002</v>
      </c>
      <c r="P12" s="2">
        <v>4.2402500000000005</v>
      </c>
      <c r="Q12" s="2">
        <v>3.6972499999999999</v>
      </c>
      <c r="R12" s="2">
        <v>4.2963333333333331</v>
      </c>
      <c r="S12" s="2">
        <f>R12/(D12^0.75)</f>
        <v>0.18145301471224484</v>
      </c>
      <c r="T12" s="1">
        <v>17.850750000000001</v>
      </c>
      <c r="U12" s="1">
        <v>18.2685</v>
      </c>
      <c r="V12" s="1">
        <v>59.862499999999997</v>
      </c>
      <c r="W12" s="3">
        <v>4.4415899477481965E-2</v>
      </c>
      <c r="X12" s="3">
        <v>0.14894874346852452</v>
      </c>
      <c r="Y12" s="1">
        <v>16.102416666666667</v>
      </c>
      <c r="Z12" s="1">
        <v>12.245666666666665</v>
      </c>
      <c r="AA12" s="1">
        <v>59.42</v>
      </c>
      <c r="AB12" s="3">
        <v>4.0065729451770754E-2</v>
      </c>
      <c r="AC12" s="3">
        <v>0.1478477233142573</v>
      </c>
      <c r="AD12" s="1">
        <v>18.783222222222221</v>
      </c>
      <c r="AE12" s="1">
        <v>14.597750000000003</v>
      </c>
      <c r="AF12" s="1">
        <v>72.166666666666671</v>
      </c>
      <c r="AG12" s="3">
        <v>5.2714876396586612E-2</v>
      </c>
      <c r="AH12" s="3">
        <v>0.23800914929180964</v>
      </c>
      <c r="AI12" s="1">
        <v>3.4026666666666667</v>
      </c>
      <c r="AJ12" s="1">
        <v>3.105</v>
      </c>
      <c r="AK12" s="1">
        <v>2.9283333333333332</v>
      </c>
      <c r="AL12" s="1">
        <v>3.1453333333333338</v>
      </c>
      <c r="AM12" s="3">
        <f t="shared" si="0"/>
        <v>0.13284123258784566</v>
      </c>
      <c r="AN12" s="1">
        <v>1481.79</v>
      </c>
      <c r="AO12" s="1">
        <v>2735.9333333333329</v>
      </c>
      <c r="AP12" s="1">
        <v>3123.1</v>
      </c>
      <c r="AQ12" s="1">
        <v>180.60400000000001</v>
      </c>
      <c r="AR12" s="2">
        <f>AQ12/(D12^0.75)</f>
        <v>7.6276996514291886</v>
      </c>
    </row>
    <row r="13" spans="1:44" s="2" customFormat="1" x14ac:dyDescent="0.35">
      <c r="A13" s="17">
        <v>11</v>
      </c>
      <c r="B13" s="1">
        <v>29.58</v>
      </c>
      <c r="C13" s="1">
        <v>168.5</v>
      </c>
      <c r="D13" s="2">
        <v>60.852030810541329</v>
      </c>
      <c r="E13" s="1">
        <v>9.0824999999999996</v>
      </c>
      <c r="F13" s="1">
        <v>4.8830645161290329</v>
      </c>
      <c r="G13" s="1">
        <v>121.0705</v>
      </c>
      <c r="H13" s="1">
        <f>G13/(D13^0.75)</f>
        <v>5.5568929263413089</v>
      </c>
      <c r="I13" s="1">
        <v>3549.7768857813517</v>
      </c>
      <c r="J13" s="1">
        <v>28.215616952428594</v>
      </c>
      <c r="K13" s="1">
        <v>726.95678585778285</v>
      </c>
      <c r="L13" s="1">
        <v>186</v>
      </c>
      <c r="M13" s="3">
        <v>0.44075829383886256</v>
      </c>
      <c r="N13" s="1">
        <v>34.106509759796019</v>
      </c>
      <c r="O13" s="1">
        <v>4.2549999999999999</v>
      </c>
      <c r="P13" s="2">
        <v>4.2454999999999998</v>
      </c>
      <c r="Q13" s="2">
        <v>3.9279999999999999</v>
      </c>
      <c r="R13" s="2">
        <v>4.1428333333333338</v>
      </c>
      <c r="S13" s="2">
        <f>R13/(D13^0.75)</f>
        <v>0.19014773413020505</v>
      </c>
      <c r="T13" s="1">
        <v>18.681583333333332</v>
      </c>
      <c r="U13" s="1">
        <v>19.911250000000003</v>
      </c>
      <c r="V13" s="1">
        <v>58.677199999999992</v>
      </c>
      <c r="W13" s="3">
        <v>4.4269154818325426E-2</v>
      </c>
      <c r="X13" s="3">
        <v>0.13904549763033172</v>
      </c>
      <c r="Y13" s="1">
        <v>14.392249999999999</v>
      </c>
      <c r="Z13" s="1">
        <v>10.003333333333334</v>
      </c>
      <c r="AA13" s="1">
        <v>72.72</v>
      </c>
      <c r="AB13" s="3">
        <v>3.4104857819905209E-2</v>
      </c>
      <c r="AC13" s="3">
        <v>0.17232227488151658</v>
      </c>
      <c r="AD13" s="1">
        <v>21.764111111111113</v>
      </c>
      <c r="AE13" s="1">
        <v>13.980875000000001</v>
      </c>
      <c r="AF13" s="1">
        <v>85.247</v>
      </c>
      <c r="AG13" s="3">
        <v>5.5238860688099273E-2</v>
      </c>
      <c r="AH13" s="3">
        <v>0.21636294416243654</v>
      </c>
      <c r="AI13" s="1">
        <v>2.8160000000000003</v>
      </c>
      <c r="AJ13" s="1">
        <v>2.6146666666666669</v>
      </c>
      <c r="AK13" s="1">
        <v>2.6170000000000004</v>
      </c>
      <c r="AL13" s="1">
        <v>2.6825555555555551</v>
      </c>
      <c r="AM13" s="3">
        <f t="shared" si="0"/>
        <v>0.12312391533184587</v>
      </c>
      <c r="AN13" s="1">
        <v>1283.0899999999999</v>
      </c>
      <c r="AO13" s="1">
        <v>2840.54</v>
      </c>
      <c r="AP13" s="1">
        <v>2725.65</v>
      </c>
      <c r="AQ13" s="1">
        <v>162.59200000000001</v>
      </c>
      <c r="AR13" s="2">
        <f>AQ13/(D13^0.75)</f>
        <v>7.4626464306307998</v>
      </c>
    </row>
    <row r="14" spans="1:44" s="2" customFormat="1" x14ac:dyDescent="0.35">
      <c r="A14" s="17">
        <v>12</v>
      </c>
      <c r="B14" s="1">
        <v>41.92</v>
      </c>
      <c r="C14" s="1">
        <v>162.30000000000001</v>
      </c>
      <c r="D14" s="2">
        <v>59.94937138973836</v>
      </c>
      <c r="E14" s="1">
        <v>14.577500000000001</v>
      </c>
      <c r="F14" s="1">
        <v>7.7129629629629637</v>
      </c>
      <c r="G14" s="1">
        <v>130.05324999999999</v>
      </c>
      <c r="H14" s="1">
        <f>G14/(D14^0.75)</f>
        <v>6.0364656602495996</v>
      </c>
      <c r="I14" s="1">
        <v>5191.5255283718652</v>
      </c>
      <c r="J14" s="1">
        <v>12.590573972850017</v>
      </c>
      <c r="K14" s="1">
        <v>673.09094485493563</v>
      </c>
      <c r="L14" s="1">
        <v>189</v>
      </c>
      <c r="M14" s="3">
        <v>0.48165137614678893</v>
      </c>
      <c r="N14" s="1">
        <v>25.051066259667707</v>
      </c>
      <c r="O14" s="1">
        <v>4.2132499999999995</v>
      </c>
      <c r="P14" s="2">
        <v>3.9589999999999996</v>
      </c>
      <c r="Q14" s="2">
        <v>3.6799999999999997</v>
      </c>
      <c r="R14" s="2">
        <v>3.9507499999999998</v>
      </c>
      <c r="S14" s="2">
        <f>R14/(D14^0.75)</f>
        <v>0.18337539974765033</v>
      </c>
      <c r="T14" s="1">
        <v>19.151666666666667</v>
      </c>
      <c r="U14" s="1">
        <v>15.394916666666667</v>
      </c>
      <c r="V14" s="1">
        <v>73.649749999999997</v>
      </c>
      <c r="W14" s="3">
        <v>4.8806489976214742E-2</v>
      </c>
      <c r="X14" s="3">
        <v>0.18769049439347602</v>
      </c>
      <c r="Y14" s="1">
        <v>12.691000000000003</v>
      </c>
      <c r="Z14" s="1">
        <v>10.737444444444442</v>
      </c>
      <c r="AA14" s="1">
        <v>67.098249999999993</v>
      </c>
      <c r="AB14" s="3">
        <v>3.2341997961264024E-2</v>
      </c>
      <c r="AC14" s="3">
        <v>0.17099452089704381</v>
      </c>
      <c r="AD14" s="1">
        <v>23.888666666666666</v>
      </c>
      <c r="AE14" s="1">
        <v>13.35</v>
      </c>
      <c r="AF14" s="1">
        <v>84.415999999999997</v>
      </c>
      <c r="AG14" s="3">
        <v>5.3454165734317889E-2</v>
      </c>
      <c r="AH14" s="3">
        <v>0.18889236965764153</v>
      </c>
      <c r="AI14" s="1">
        <v>2.8867500000000001</v>
      </c>
      <c r="AJ14" s="1">
        <v>3.0382500000000001</v>
      </c>
      <c r="AK14" s="1">
        <v>3.1517500000000003</v>
      </c>
      <c r="AL14" s="1">
        <v>3.0255833333333335</v>
      </c>
      <c r="AM14" s="3">
        <f t="shared" si="0"/>
        <v>0.14043347547170246</v>
      </c>
      <c r="AN14" s="1">
        <v>763.26333333333332</v>
      </c>
      <c r="AO14" s="1">
        <v>1559.46</v>
      </c>
      <c r="AP14" s="1">
        <v>1873.9666666666665</v>
      </c>
      <c r="AQ14" s="1">
        <v>130.58000000000001</v>
      </c>
      <c r="AR14" s="2">
        <f>AQ14/(D14^0.75)</f>
        <v>6.0609149399603073</v>
      </c>
    </row>
    <row r="15" spans="1:44" s="2" customFormat="1" x14ac:dyDescent="0.35">
      <c r="A15" s="17">
        <v>13</v>
      </c>
      <c r="B15" s="1">
        <v>36.67</v>
      </c>
      <c r="C15" s="1">
        <v>167</v>
      </c>
      <c r="D15" s="2">
        <v>68.962283384301728</v>
      </c>
      <c r="E15" s="1">
        <v>13.902500000000002</v>
      </c>
      <c r="F15" s="1">
        <v>7.1662371134020635</v>
      </c>
      <c r="G15" s="1">
        <v>135.65225000000001</v>
      </c>
      <c r="H15" s="1">
        <f>G15/(D15^0.75)</f>
        <v>5.6685016447138903</v>
      </c>
      <c r="I15" s="1">
        <v>4618.8764384162059</v>
      </c>
      <c r="J15" s="1">
        <v>14.681100899561988</v>
      </c>
      <c r="K15" s="1">
        <v>644.53301855978691</v>
      </c>
      <c r="L15" s="1">
        <v>194</v>
      </c>
      <c r="M15" s="3">
        <v>0.44577205882352933</v>
      </c>
      <c r="N15" s="1">
        <v>29.369101297395741</v>
      </c>
      <c r="O15" s="1">
        <v>4.9410000000000007</v>
      </c>
      <c r="P15" s="2">
        <v>4.5047499999999996</v>
      </c>
      <c r="Q15" s="2">
        <v>4.0432500000000005</v>
      </c>
      <c r="R15" s="2">
        <v>4.4963333333333324</v>
      </c>
      <c r="S15" s="2">
        <f>R15/(D15^0.75)</f>
        <v>0.18788831659763758</v>
      </c>
      <c r="T15" s="1">
        <v>22.215500000000002</v>
      </c>
      <c r="U15" s="1">
        <v>20.036999999999999</v>
      </c>
      <c r="V15" s="1">
        <v>70.676500000000004</v>
      </c>
      <c r="W15" s="3">
        <v>5.1046645220588237E-2</v>
      </c>
      <c r="X15" s="3">
        <v>0.16240004595588234</v>
      </c>
      <c r="Y15" s="1">
        <v>17.800416666666667</v>
      </c>
      <c r="Z15" s="1">
        <v>12.349416666666668</v>
      </c>
      <c r="AA15" s="1">
        <v>83.357500000000002</v>
      </c>
      <c r="AB15" s="3">
        <v>4.0901692708333333E-2</v>
      </c>
      <c r="AC15" s="3">
        <v>0.19153837316176472</v>
      </c>
      <c r="AD15" s="1">
        <v>24.969833333333337</v>
      </c>
      <c r="AE15" s="1">
        <v>20.242000000000001</v>
      </c>
      <c r="AF15" s="1">
        <v>74.322999999999993</v>
      </c>
      <c r="AG15" s="3">
        <v>6.1684370882740459E-2</v>
      </c>
      <c r="AH15" s="3">
        <v>0.18360424901185771</v>
      </c>
      <c r="AI15" s="1">
        <v>2.2766666666666668</v>
      </c>
      <c r="AJ15" s="1">
        <v>2.533666666666667</v>
      </c>
      <c r="AK15" s="1">
        <v>2.4410000000000003</v>
      </c>
      <c r="AL15" s="1">
        <v>2.4171111111111112</v>
      </c>
      <c r="AM15" s="3">
        <f t="shared" si="0"/>
        <v>0.10100384113635824</v>
      </c>
      <c r="AN15" s="1">
        <v>1926.5999999999997</v>
      </c>
      <c r="AO15" s="1">
        <v>2734.6333333333332</v>
      </c>
      <c r="AP15" s="1">
        <v>2970.9666666666667</v>
      </c>
      <c r="AQ15" s="1">
        <v>159.63300000000001</v>
      </c>
      <c r="AR15" s="2">
        <f>AQ15/(D15^0.75)</f>
        <v>6.670585434820377</v>
      </c>
    </row>
    <row r="16" spans="1:44" s="2" customFormat="1" x14ac:dyDescent="0.35">
      <c r="A16" s="17">
        <v>14</v>
      </c>
      <c r="B16" s="1">
        <v>19.5</v>
      </c>
      <c r="C16" s="1">
        <v>173.8</v>
      </c>
      <c r="D16" s="2">
        <v>66.276928304451232</v>
      </c>
      <c r="E16" s="1">
        <v>10.686666666666667</v>
      </c>
      <c r="F16" s="1">
        <v>5.1132376395534287</v>
      </c>
      <c r="G16" s="1">
        <v>132.477</v>
      </c>
      <c r="H16" s="1">
        <f>G16/(D16^0.75)</f>
        <v>5.7032013641527257</v>
      </c>
      <c r="I16" s="1">
        <v>4410.3485532648301</v>
      </c>
      <c r="J16" s="1"/>
      <c r="K16" s="1">
        <v>862.53541575079498</v>
      </c>
      <c r="L16" s="1">
        <v>209</v>
      </c>
      <c r="M16" s="3">
        <v>0.47274372313956114</v>
      </c>
      <c r="N16" s="1">
        <v>30.037761959183886</v>
      </c>
      <c r="O16" s="1">
        <v>5.3959999999999999</v>
      </c>
      <c r="P16" s="2">
        <v>4.2614999999999998</v>
      </c>
      <c r="Q16" s="2">
        <v>4.7289999999999992</v>
      </c>
      <c r="R16" s="2">
        <v>4.7954999999999997</v>
      </c>
      <c r="S16" s="2">
        <f>R16/(D16^0.75)</f>
        <v>0.20644868272828032</v>
      </c>
      <c r="T16" s="1">
        <v>23.147666666666666</v>
      </c>
      <c r="U16" s="1">
        <v>17.939</v>
      </c>
      <c r="V16" s="1">
        <v>79.352499999999992</v>
      </c>
      <c r="W16" s="3">
        <v>5.2358440775088583E-2</v>
      </c>
      <c r="X16" s="3">
        <v>0.17948993440398098</v>
      </c>
      <c r="Y16" s="1">
        <v>13.342916666666667</v>
      </c>
      <c r="Z16" s="1">
        <v>16.549800000000001</v>
      </c>
      <c r="AA16" s="1">
        <v>46.8</v>
      </c>
      <c r="AB16" s="3">
        <v>3.0180766040865566E-2</v>
      </c>
      <c r="AC16" s="3">
        <v>0.10585840307622708</v>
      </c>
      <c r="AD16" s="1">
        <v>22.886666666666667</v>
      </c>
      <c r="AE16" s="1">
        <v>15.701857142857142</v>
      </c>
      <c r="AF16" s="1">
        <v>86.210666666666668</v>
      </c>
      <c r="AG16" s="3">
        <v>5.6026111791105671E-2</v>
      </c>
      <c r="AH16" s="3">
        <v>0.2110420236638107</v>
      </c>
      <c r="AI16" s="1">
        <v>3.7443333333333335</v>
      </c>
      <c r="AJ16" s="1">
        <v>3.1500000000000004</v>
      </c>
      <c r="AK16" s="1">
        <v>2.6826666666666665</v>
      </c>
      <c r="AL16" s="1">
        <v>3.192333333333333</v>
      </c>
      <c r="AM16" s="3">
        <f t="shared" si="0"/>
        <v>0.13743155280914335</v>
      </c>
      <c r="AN16" s="1"/>
      <c r="AO16" s="1"/>
      <c r="AP16" s="1"/>
      <c r="AQ16" s="1">
        <v>120.94233333333334</v>
      </c>
      <c r="AR16" s="2">
        <f>AQ16/(D16^0.75)</f>
        <v>5.2066281728185295</v>
      </c>
    </row>
    <row r="17" spans="1:44" s="2" customFormat="1" x14ac:dyDescent="0.35">
      <c r="A17" s="2" t="s">
        <v>21</v>
      </c>
      <c r="B17" s="1"/>
      <c r="C17" s="6"/>
      <c r="E17" s="1"/>
      <c r="F17" s="1"/>
      <c r="G17" s="1"/>
      <c r="H17" s="1"/>
      <c r="I17" s="1"/>
      <c r="J17" s="1"/>
      <c r="K17" s="1"/>
      <c r="L17" s="1"/>
      <c r="M17" s="3"/>
      <c r="N17" s="1"/>
      <c r="O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3"/>
      <c r="AN17" s="1"/>
      <c r="AO17" s="1"/>
      <c r="AP17" s="1"/>
      <c r="AQ17" s="1"/>
    </row>
    <row r="18" spans="1:44" s="2" customFormat="1" x14ac:dyDescent="0.35">
      <c r="A18" s="17">
        <v>15</v>
      </c>
      <c r="B18" s="1">
        <v>29.7</v>
      </c>
      <c r="C18" s="6">
        <v>195.3</v>
      </c>
      <c r="D18" s="2">
        <v>94.178689946970991</v>
      </c>
      <c r="E18" s="1">
        <v>16.48</v>
      </c>
      <c r="F18" s="1">
        <v>6.014598540145986</v>
      </c>
      <c r="G18" s="1">
        <v>197.02699999999999</v>
      </c>
      <c r="H18" s="1">
        <f>G18/(D18^0.75)</f>
        <v>6.5172031828193893</v>
      </c>
      <c r="I18" s="1">
        <v>6697.9925992285407</v>
      </c>
      <c r="J18" s="1">
        <v>18.072794572031466</v>
      </c>
      <c r="K18" s="1">
        <v>1113.6225559396967</v>
      </c>
      <c r="L18" s="1">
        <v>274</v>
      </c>
      <c r="M18" s="2">
        <v>0.51301254446732825</v>
      </c>
      <c r="N18" s="1">
        <v>29.415828262141275</v>
      </c>
      <c r="O18" s="1">
        <v>4.6482500000000009</v>
      </c>
      <c r="P18" s="2">
        <v>4.2829999999999995</v>
      </c>
      <c r="Q18" s="2">
        <v>3.5802499999999999</v>
      </c>
      <c r="R18" s="2">
        <v>4.1705000000000005</v>
      </c>
      <c r="S18" s="2">
        <f>R18/(D18^0.75)</f>
        <v>0.13795061526566546</v>
      </c>
      <c r="T18" s="1">
        <v>16.847916666666666</v>
      </c>
      <c r="U18" s="1">
        <v>16.141999999999999</v>
      </c>
      <c r="V18" s="1">
        <v>64.3904</v>
      </c>
      <c r="W18" s="3">
        <v>3.1544498533358299E-2</v>
      </c>
      <c r="X18" s="3">
        <v>0.12055869687324472</v>
      </c>
      <c r="Y18" s="1">
        <v>14.876583333333334</v>
      </c>
      <c r="Z18" s="1">
        <v>13.062000000000001</v>
      </c>
      <c r="AA18" s="1">
        <v>67.211249999999993</v>
      </c>
      <c r="AB18" s="3">
        <v>2.7853554265743E-2</v>
      </c>
      <c r="AC18" s="3">
        <v>0.12584019846470698</v>
      </c>
      <c r="AD18" s="1">
        <v>24.75611111111111</v>
      </c>
      <c r="AE18" s="1">
        <v>16.611000000000001</v>
      </c>
      <c r="AF18" s="1">
        <v>85.031333333333336</v>
      </c>
      <c r="AG18" s="3">
        <v>4.7199449210888679E-2</v>
      </c>
      <c r="AH18" s="3">
        <v>0.16211884334286622</v>
      </c>
      <c r="AI18" s="1">
        <v>2.3940000000000001</v>
      </c>
      <c r="AJ18" s="1">
        <v>2.4690000000000003</v>
      </c>
      <c r="AK18" s="1">
        <v>2.5</v>
      </c>
      <c r="AL18" s="1">
        <v>2.4543333333333335</v>
      </c>
      <c r="AM18" s="3">
        <f t="shared" si="0"/>
        <v>8.1183741374023469E-2</v>
      </c>
      <c r="AN18" s="1">
        <v>2152.936666666667</v>
      </c>
      <c r="AO18" s="1">
        <v>3804.5</v>
      </c>
      <c r="AP18" s="1">
        <v>4379.0333333333338</v>
      </c>
      <c r="AQ18" s="1">
        <v>255.38</v>
      </c>
      <c r="AR18" s="2">
        <f>AQ18/(D18^0.75)</f>
        <v>8.4473871541890997</v>
      </c>
    </row>
    <row r="19" spans="1:44" s="2" customFormat="1" x14ac:dyDescent="0.35">
      <c r="A19" s="17">
        <v>16</v>
      </c>
      <c r="B19" s="1">
        <v>24.8</v>
      </c>
      <c r="C19" s="6">
        <v>180.8</v>
      </c>
      <c r="D19" s="2">
        <v>78.380624751677615</v>
      </c>
      <c r="E19" s="1">
        <v>10.350000000000001</v>
      </c>
      <c r="F19" s="1">
        <v>5.6250000000000009</v>
      </c>
      <c r="G19" s="1">
        <v>157.10649999999998</v>
      </c>
      <c r="H19" s="1">
        <f>G19/(D19^0.75)</f>
        <v>5.9639997003998602</v>
      </c>
      <c r="I19" s="1">
        <v>4939.391128721416</v>
      </c>
      <c r="J19" s="1">
        <v>14.292852360220532</v>
      </c>
      <c r="K19" s="1">
        <v>878.11397843936265</v>
      </c>
      <c r="L19" s="1">
        <v>184</v>
      </c>
      <c r="M19" s="2">
        <v>0.38761322940804716</v>
      </c>
      <c r="N19" s="1">
        <v>31.806855522427057</v>
      </c>
      <c r="O19" s="1"/>
      <c r="P19" s="2">
        <v>5.3424999999999994</v>
      </c>
      <c r="Q19" s="2">
        <v>4.99</v>
      </c>
      <c r="R19" s="2">
        <v>5.1662499999999998</v>
      </c>
      <c r="S19" s="2">
        <f>R19/(D19^0.75)</f>
        <v>0.19611864214523766</v>
      </c>
      <c r="T19" s="1">
        <v>20.275333333333332</v>
      </c>
      <c r="U19" s="1">
        <v>17.746272727272729</v>
      </c>
      <c r="V19" s="1">
        <v>69.941500000000005</v>
      </c>
      <c r="W19" s="3">
        <v>4.2711888210097609E-2</v>
      </c>
      <c r="X19" s="3">
        <v>0.14733831893827681</v>
      </c>
      <c r="Y19" s="1">
        <v>13.863866666666668</v>
      </c>
      <c r="Z19" s="1">
        <v>12.213500000000002</v>
      </c>
      <c r="AA19" s="1">
        <v>67.008200000000016</v>
      </c>
      <c r="AB19" s="3">
        <v>2.9205533319289382E-2</v>
      </c>
      <c r="AC19" s="3">
        <v>0.14115904781967564</v>
      </c>
      <c r="AD19" s="1">
        <v>26.891888888888889</v>
      </c>
      <c r="AE19" s="1">
        <v>16.171857142857142</v>
      </c>
      <c r="AF19" s="1">
        <v>85.85</v>
      </c>
      <c r="AG19" s="3">
        <v>6.3876220638690945E-2</v>
      </c>
      <c r="AH19" s="3">
        <v>0.20391923990498809</v>
      </c>
      <c r="AI19" s="1">
        <v>3.6983333333333337</v>
      </c>
      <c r="AJ19" s="1">
        <v>3.2873333333333332</v>
      </c>
      <c r="AK19" s="1">
        <v>3.0756666666666668</v>
      </c>
      <c r="AL19" s="1">
        <v>3.3537777777777773</v>
      </c>
      <c r="AM19" s="3">
        <f t="shared" si="0"/>
        <v>0.12731446287629331</v>
      </c>
      <c r="AN19" s="1">
        <v>1121.2</v>
      </c>
      <c r="AO19" s="1">
        <v>2889.9</v>
      </c>
      <c r="AP19" s="1">
        <v>3349.4</v>
      </c>
      <c r="AQ19" s="1">
        <v>203.297</v>
      </c>
      <c r="AR19" s="2">
        <f>AQ19/(D19^0.75)</f>
        <v>7.7174607485507636</v>
      </c>
    </row>
    <row r="20" spans="1:44" x14ac:dyDescent="0.35">
      <c r="A20" s="17">
        <v>17</v>
      </c>
      <c r="B20" s="1">
        <v>30.6</v>
      </c>
      <c r="C20" s="6">
        <v>171.1</v>
      </c>
      <c r="D20" s="2">
        <v>73.828710611972411</v>
      </c>
      <c r="E20" s="1">
        <v>18.204999999999998</v>
      </c>
      <c r="F20" s="1">
        <v>10.34375</v>
      </c>
      <c r="G20" s="1">
        <v>214.57299999999998</v>
      </c>
      <c r="H20" s="1">
        <f>G20/(D20^0.75)</f>
        <v>8.5193431290011894</v>
      </c>
      <c r="I20" s="1">
        <v>7033.8030983951885</v>
      </c>
      <c r="J20" s="1">
        <v>8.5820563057501058</v>
      </c>
      <c r="K20" s="1">
        <v>680.00513337959524</v>
      </c>
      <c r="L20" s="1">
        <v>176</v>
      </c>
      <c r="M20" s="2">
        <v>0.36689597665207424</v>
      </c>
      <c r="N20" s="1">
        <v>30.505971946948062</v>
      </c>
      <c r="O20" s="1">
        <v>5.8022499999999999</v>
      </c>
      <c r="P20" s="2">
        <v>5.2219999999999995</v>
      </c>
      <c r="Q20" s="2">
        <v>4.7805</v>
      </c>
      <c r="R20" s="2">
        <v>5.2682500000000001</v>
      </c>
      <c r="S20" s="2">
        <f>R20/(D20^0.75)</f>
        <v>0.20916904475101955</v>
      </c>
      <c r="T20" s="1">
        <v>25.004777777777779</v>
      </c>
      <c r="U20" s="1">
        <v>17.847999999999999</v>
      </c>
      <c r="V20" s="1">
        <v>88.9</v>
      </c>
      <c r="W20" s="3">
        <v>5.212586570310148E-2</v>
      </c>
      <c r="X20" s="3">
        <v>0.18532416093391704</v>
      </c>
      <c r="Y20" s="1">
        <v>17.671499999999998</v>
      </c>
      <c r="Z20" s="1">
        <v>12.763083333333332</v>
      </c>
      <c r="AA20" s="1">
        <v>79.03</v>
      </c>
      <c r="AB20" s="3">
        <v>3.6838649155722325E-2</v>
      </c>
      <c r="AC20" s="3">
        <v>0.16474880133416719</v>
      </c>
      <c r="AD20" s="1">
        <v>21.203333333333333</v>
      </c>
      <c r="AE20" s="1">
        <v>18.25542857142857</v>
      </c>
      <c r="AF20" s="1">
        <v>70.299333333333337</v>
      </c>
      <c r="AG20" s="3">
        <v>4.9552076030225135E-2</v>
      </c>
      <c r="AH20" s="3">
        <v>0.16428916413492251</v>
      </c>
      <c r="AI20" s="1">
        <v>2.7696666666666672</v>
      </c>
      <c r="AJ20" s="1">
        <v>2.4710000000000001</v>
      </c>
      <c r="AK20" s="1">
        <v>2.7756666666666665</v>
      </c>
      <c r="AL20" s="1">
        <v>2.6721111111111111</v>
      </c>
      <c r="AM20" s="3">
        <f t="shared" si="0"/>
        <v>0.10609271173154208</v>
      </c>
      <c r="AN20" s="1">
        <v>6348.3</v>
      </c>
      <c r="AO20" s="1">
        <v>7560.3</v>
      </c>
      <c r="AP20" s="1">
        <v>5291.8</v>
      </c>
      <c r="AQ20" s="1">
        <v>158.83199999999999</v>
      </c>
      <c r="AR20" s="2">
        <f>AQ20/(D20^0.75)</f>
        <v>6.306218899234838</v>
      </c>
    </row>
    <row r="21" spans="1:44" x14ac:dyDescent="0.35">
      <c r="A21" s="17">
        <v>18</v>
      </c>
      <c r="B21" s="1">
        <v>28.2</v>
      </c>
      <c r="C21" s="6">
        <v>173.3</v>
      </c>
      <c r="D21" s="2">
        <v>85.304789034139816</v>
      </c>
      <c r="E21" s="1">
        <v>19.29</v>
      </c>
      <c r="F21" s="1">
        <v>7.6547619047619051</v>
      </c>
      <c r="G21" s="1">
        <v>182.131</v>
      </c>
      <c r="H21" s="1">
        <f>G21/(D21^0.75)</f>
        <v>6.4886419824173176</v>
      </c>
      <c r="I21" s="1">
        <v>5663.804874766126</v>
      </c>
      <c r="J21" s="1">
        <v>15.226856393157691</v>
      </c>
      <c r="K21" s="1">
        <v>739.90608006275977</v>
      </c>
      <c r="L21" s="1">
        <v>252</v>
      </c>
      <c r="M21" s="2">
        <v>0.55518836748182421</v>
      </c>
      <c r="N21" s="1">
        <v>32.15700470393071</v>
      </c>
      <c r="O21" s="1">
        <v>5.0054999999999996</v>
      </c>
      <c r="P21" s="2">
        <v>4.8842499999999998</v>
      </c>
      <c r="Q21" s="2">
        <v>4.3875000000000002</v>
      </c>
      <c r="R21" s="2">
        <v>4.7590833333333329</v>
      </c>
      <c r="S21" s="2">
        <f>R21/(D21^0.75)</f>
        <v>0.1695482258071894</v>
      </c>
      <c r="T21" s="1">
        <v>20.649358333333335</v>
      </c>
      <c r="U21" s="1">
        <v>20.218999999999998</v>
      </c>
      <c r="V21" s="1">
        <v>66.676999999999992</v>
      </c>
      <c r="W21" s="3">
        <v>4.5493188661232288E-2</v>
      </c>
      <c r="X21" s="3">
        <v>0.14689799515311741</v>
      </c>
      <c r="Y21" s="1">
        <v>17.939083333333333</v>
      </c>
      <c r="Z21" s="1">
        <v>15.558916666666667</v>
      </c>
      <c r="AA21" s="1">
        <v>66.370249999999999</v>
      </c>
      <c r="AB21" s="3">
        <v>3.9522104722038626E-2</v>
      </c>
      <c r="AC21" s="3">
        <v>0.14622218550341484</v>
      </c>
      <c r="AD21" s="1">
        <v>30.719333333333335</v>
      </c>
      <c r="AE21" s="1">
        <v>17.934999999999999</v>
      </c>
      <c r="AF21" s="1">
        <v>99.95</v>
      </c>
      <c r="AG21" s="3">
        <v>6.6578529114289839E-2</v>
      </c>
      <c r="AH21" s="3">
        <v>0.21662332032943218</v>
      </c>
      <c r="AI21" s="1">
        <v>5.2014999999999993</v>
      </c>
      <c r="AJ21" s="1">
        <v>4.5772500000000003</v>
      </c>
      <c r="AK21" s="1">
        <v>4.4235000000000007</v>
      </c>
      <c r="AL21" s="1">
        <v>4.7340833333333334</v>
      </c>
      <c r="AM21" s="3">
        <f t="shared" si="0"/>
        <v>0.16865756990808145</v>
      </c>
      <c r="AN21" s="1">
        <v>4369.0666666666666</v>
      </c>
      <c r="AO21" s="1">
        <v>5689</v>
      </c>
      <c r="AP21" s="1">
        <v>5348.666666666667</v>
      </c>
      <c r="AQ21" s="1">
        <v>222.208</v>
      </c>
      <c r="AR21" s="2">
        <f>AQ21/(D21^0.75)</f>
        <v>7.9164346411593156</v>
      </c>
    </row>
    <row r="22" spans="1:44" x14ac:dyDescent="0.35">
      <c r="A22" s="17">
        <v>19</v>
      </c>
      <c r="B22" s="1">
        <v>22.9</v>
      </c>
      <c r="C22" s="6">
        <v>179.5</v>
      </c>
      <c r="D22" s="2">
        <v>82.541920069556781</v>
      </c>
      <c r="E22" s="1">
        <v>13.723333333333334</v>
      </c>
      <c r="F22" s="1">
        <v>7.2228070175438601</v>
      </c>
      <c r="G22" s="1">
        <v>182.726</v>
      </c>
      <c r="H22" s="1">
        <f>G22/(D22^0.75)</f>
        <v>6.6725897190424774</v>
      </c>
      <c r="I22" s="1">
        <v>6483.1149389635075</v>
      </c>
      <c r="J22" s="1">
        <v>13.428545634519161</v>
      </c>
      <c r="K22" s="1">
        <v>897.58938916910347</v>
      </c>
      <c r="L22" s="1">
        <v>190</v>
      </c>
      <c r="M22" s="2">
        <v>0.40580948312686888</v>
      </c>
      <c r="N22" s="1">
        <v>28.184908291817734</v>
      </c>
      <c r="O22" s="1">
        <v>5.1619999999999999</v>
      </c>
      <c r="P22" s="2">
        <v>4.9989999999999997</v>
      </c>
      <c r="Q22" s="2">
        <v>4.6733333333333329</v>
      </c>
      <c r="R22" s="2">
        <v>4.9447777777777775</v>
      </c>
      <c r="S22" s="2">
        <f>R22/(D22^0.75)</f>
        <v>0.18056802733573607</v>
      </c>
      <c r="T22" s="1">
        <v>19.877666666666666</v>
      </c>
      <c r="U22" s="1">
        <v>19.890249999999998</v>
      </c>
      <c r="V22" s="1">
        <v>69.799000000000007</v>
      </c>
      <c r="W22" s="3">
        <v>4.2455503346148372E-2</v>
      </c>
      <c r="X22" s="3">
        <v>0.14907945322511748</v>
      </c>
      <c r="Y22" s="1">
        <v>13.961166666666669</v>
      </c>
      <c r="Z22" s="1">
        <v>14.979454545454546</v>
      </c>
      <c r="AA22" s="1">
        <v>56.1524</v>
      </c>
      <c r="AB22" s="3">
        <v>2.9818809625516165E-2</v>
      </c>
      <c r="AC22" s="3">
        <v>0.11993250747543785</v>
      </c>
      <c r="AD22" s="1">
        <v>22.710333333333335</v>
      </c>
      <c r="AE22" s="1">
        <v>17.064</v>
      </c>
      <c r="AF22" s="1">
        <v>82.941000000000003</v>
      </c>
      <c r="AG22" s="3">
        <v>5.188561419541543E-2</v>
      </c>
      <c r="AH22" s="3">
        <v>0.1894928032899246</v>
      </c>
      <c r="AI22" s="1">
        <v>3.7293333333333329</v>
      </c>
      <c r="AJ22" s="1">
        <v>3.4480000000000004</v>
      </c>
      <c r="AK22" s="1">
        <v>3.4956666666666667</v>
      </c>
      <c r="AL22" s="1">
        <v>3.5576666666666674</v>
      </c>
      <c r="AM22" s="3">
        <f t="shared" si="0"/>
        <v>0.12991500948841503</v>
      </c>
      <c r="AN22" s="1">
        <v>3403.15</v>
      </c>
      <c r="AO22" s="1">
        <v>5199.45</v>
      </c>
      <c r="AP22" s="1">
        <v>5190.75</v>
      </c>
      <c r="AQ22" s="1">
        <v>173.428</v>
      </c>
      <c r="AR22" s="2">
        <f>AQ22/(D22^0.75)</f>
        <v>6.3330554480156014</v>
      </c>
    </row>
    <row r="23" spans="1:44" x14ac:dyDescent="0.35">
      <c r="A23" s="17">
        <v>20</v>
      </c>
      <c r="B23" s="1">
        <v>25.4</v>
      </c>
      <c r="C23" s="6">
        <v>179.4</v>
      </c>
      <c r="D23" s="2">
        <v>85.86</v>
      </c>
      <c r="E23" s="1">
        <v>22.766666666666666</v>
      </c>
      <c r="F23" s="1">
        <v>9.2547425474254741</v>
      </c>
      <c r="G23" s="1">
        <v>163.21666666666667</v>
      </c>
      <c r="H23" s="1">
        <f>G23/(D23^0.75)</f>
        <v>5.7865717304505493</v>
      </c>
      <c r="I23" s="1">
        <v>5384.0557908961009</v>
      </c>
      <c r="J23" s="1">
        <v>11.614615138882572</v>
      </c>
      <c r="K23" s="1">
        <v>581.7618116663723</v>
      </c>
      <c r="L23" s="1">
        <v>246</v>
      </c>
      <c r="M23" s="2">
        <v>0.51475204017576903</v>
      </c>
      <c r="N23" s="1">
        <v>30.314817120329568</v>
      </c>
      <c r="O23" s="1">
        <v>5.3784999999999998</v>
      </c>
      <c r="P23" s="2">
        <v>5.5202500000000008</v>
      </c>
      <c r="Q23" s="2">
        <v>5.0002500000000003</v>
      </c>
      <c r="R23" s="2">
        <v>5.2996666666666661</v>
      </c>
      <c r="S23" s="2">
        <f>R23/(D23^0.75)</f>
        <v>0.18789074633397992</v>
      </c>
      <c r="T23" s="1">
        <v>21.775583333333334</v>
      </c>
      <c r="U23" s="1">
        <v>21.211500000000001</v>
      </c>
      <c r="V23" s="1">
        <v>60.18</v>
      </c>
      <c r="W23" s="3">
        <v>4.5565146125409781E-2</v>
      </c>
      <c r="X23" s="3">
        <v>0.12592592592592591</v>
      </c>
      <c r="Y23" s="1">
        <v>15.220333333333334</v>
      </c>
      <c r="Z23" s="1">
        <v>15.338444444444443</v>
      </c>
      <c r="AA23" s="1">
        <v>57.54</v>
      </c>
      <c r="AB23" s="3">
        <v>3.1848364371904865E-2</v>
      </c>
      <c r="AC23" s="3">
        <v>0.12040175768989328</v>
      </c>
      <c r="AD23" s="1">
        <v>23.181888888888889</v>
      </c>
      <c r="AE23" s="1">
        <v>15.509666666666666</v>
      </c>
      <c r="AF23" s="1">
        <v>69.117000000000004</v>
      </c>
      <c r="AG23" s="3">
        <v>5.1503863339011087E-2</v>
      </c>
      <c r="AH23" s="3">
        <v>0.15355920906465231</v>
      </c>
      <c r="AI23" s="1">
        <v>3.2856666666666663</v>
      </c>
      <c r="AJ23" s="1">
        <v>2.8693333333333335</v>
      </c>
      <c r="AK23" s="1">
        <v>2.7883333333333336</v>
      </c>
      <c r="AL23" s="1">
        <v>2.9811111111111117</v>
      </c>
      <c r="AM23" s="3">
        <f t="shared" si="0"/>
        <v>0.10569026823784898</v>
      </c>
      <c r="AN23" s="1">
        <v>1426.5266666666666</v>
      </c>
      <c r="AO23" s="1">
        <v>2291.1433333333334</v>
      </c>
      <c r="AP23" s="1">
        <v>3530.5</v>
      </c>
      <c r="AQ23" s="1">
        <v>199.46299999999999</v>
      </c>
      <c r="AR23" s="2">
        <f>AQ23/(D23^0.75)</f>
        <v>7.0716243668182859</v>
      </c>
    </row>
    <row r="24" spans="1:44" x14ac:dyDescent="0.35">
      <c r="A24" s="17">
        <v>21</v>
      </c>
      <c r="B24" s="1">
        <v>20.399999999999999</v>
      </c>
      <c r="C24" s="6">
        <v>185.9</v>
      </c>
      <c r="D24" s="2">
        <v>78.478763166836558</v>
      </c>
      <c r="E24" s="1">
        <v>17.54</v>
      </c>
      <c r="F24" s="1">
        <v>7.9366515837104075</v>
      </c>
      <c r="G24" s="1">
        <v>161.93475000000001</v>
      </c>
      <c r="H24" s="1">
        <f>G24/(D24^0.75)</f>
        <v>6.1415210215303127</v>
      </c>
      <c r="I24" s="1">
        <v>6073.4682952178518</v>
      </c>
      <c r="J24" s="1">
        <v>13.682923348989679</v>
      </c>
      <c r="K24" s="1">
        <v>765.24315464261417</v>
      </c>
      <c r="L24" s="1">
        <v>221</v>
      </c>
      <c r="M24" s="2">
        <v>0.47081380485726465</v>
      </c>
      <c r="N24" s="1">
        <v>26.662648445453272</v>
      </c>
      <c r="O24" s="1">
        <v>4.7036666666666669</v>
      </c>
      <c r="P24" s="2">
        <v>4.7854999999999999</v>
      </c>
      <c r="Q24" s="2">
        <v>4.2755000000000001</v>
      </c>
      <c r="R24" s="2">
        <v>4.5777272727272731</v>
      </c>
      <c r="S24" s="2">
        <f>R24/(D24^0.75)</f>
        <v>0.17361442356435028</v>
      </c>
      <c r="T24" s="1">
        <v>20.068749999999998</v>
      </c>
      <c r="U24" s="1">
        <v>20.330545454545454</v>
      </c>
      <c r="V24" s="1">
        <v>65.933750000000003</v>
      </c>
      <c r="W24" s="3">
        <v>4.2754047720494251E-2</v>
      </c>
      <c r="X24" s="3">
        <v>0.1404638900724329</v>
      </c>
      <c r="Y24" s="1">
        <v>15.189583333333331</v>
      </c>
      <c r="Z24" s="1">
        <v>10.980363636363634</v>
      </c>
      <c r="AA24" s="1">
        <v>69.545500000000004</v>
      </c>
      <c r="AB24" s="3">
        <v>3.2359572503905691E-2</v>
      </c>
      <c r="AC24" s="3">
        <v>0.14815828717511717</v>
      </c>
      <c r="AD24" s="1">
        <v>25.361000000000001</v>
      </c>
      <c r="AE24" s="1">
        <v>17.257333333333335</v>
      </c>
      <c r="AF24" s="1">
        <v>85.49</v>
      </c>
      <c r="AG24" s="3">
        <v>5.0100750691426318E-2</v>
      </c>
      <c r="AH24" s="3">
        <v>0.16888581588305018</v>
      </c>
      <c r="AI24" s="1">
        <v>3.5822499999999997</v>
      </c>
      <c r="AJ24" s="1">
        <v>3.6267499999999999</v>
      </c>
      <c r="AK24" s="1">
        <v>3.5227500000000003</v>
      </c>
      <c r="AL24" s="1">
        <v>3.5772500000000007</v>
      </c>
      <c r="AM24" s="3">
        <f t="shared" si="0"/>
        <v>0.1356704232678243</v>
      </c>
      <c r="AN24" s="1">
        <v>268.46000000000004</v>
      </c>
      <c r="AO24" s="1">
        <v>380.97500000000002</v>
      </c>
      <c r="AP24" s="1">
        <v>1607.6</v>
      </c>
      <c r="AQ24" s="1">
        <v>218.74100000000001</v>
      </c>
      <c r="AR24" s="2">
        <f>AQ24/(D24^0.75)</f>
        <v>8.2959491385916984</v>
      </c>
    </row>
    <row r="25" spans="1:44" x14ac:dyDescent="0.35">
      <c r="A25" s="17">
        <v>22</v>
      </c>
      <c r="B25" s="1">
        <v>19.7</v>
      </c>
      <c r="C25" s="6">
        <v>174.9</v>
      </c>
      <c r="D25" s="2">
        <v>70.146127321669653</v>
      </c>
      <c r="E25" s="1">
        <v>8.4333333333333336</v>
      </c>
      <c r="F25" s="1">
        <v>4.5098039215686283</v>
      </c>
      <c r="G25" s="1">
        <v>148.18199999999999</v>
      </c>
      <c r="H25" s="1">
        <f>G25/(D25^0.75)</f>
        <v>6.113538869045601</v>
      </c>
      <c r="I25" s="1">
        <v>5313.3308519573438</v>
      </c>
      <c r="J25" s="1">
        <v>27.993855150097257</v>
      </c>
      <c r="K25" s="1">
        <v>1178.1733628253239</v>
      </c>
      <c r="L25" s="1">
        <v>187</v>
      </c>
      <c r="M25" s="2">
        <v>0.41371681415929201</v>
      </c>
      <c r="N25" s="1">
        <v>27.888720677992822</v>
      </c>
      <c r="O25" s="1">
        <v>4.4710000000000001</v>
      </c>
      <c r="P25" s="2">
        <v>4.8563333333333327</v>
      </c>
      <c r="Q25" s="2">
        <v>4.6733333333333329</v>
      </c>
      <c r="R25" s="2">
        <v>4.666888888888888</v>
      </c>
      <c r="S25" s="2">
        <f>R25/(D25^0.75)</f>
        <v>0.19254164891646255</v>
      </c>
      <c r="T25" s="1">
        <v>17.990333333333332</v>
      </c>
      <c r="U25" s="1">
        <v>20.041900000000005</v>
      </c>
      <c r="V25" s="1">
        <v>60.113250000000001</v>
      </c>
      <c r="W25" s="3">
        <v>3.9801622418879051E-2</v>
      </c>
      <c r="X25" s="3">
        <v>0.13299391592920354</v>
      </c>
      <c r="Y25" s="1">
        <v>13.830583333333331</v>
      </c>
      <c r="Z25" s="1">
        <v>11.402374999999999</v>
      </c>
      <c r="AA25" s="1">
        <v>67.39500000000001</v>
      </c>
      <c r="AB25" s="3">
        <v>3.0598635693215331E-2</v>
      </c>
      <c r="AC25" s="3">
        <v>0.14910398230088498</v>
      </c>
      <c r="AD25" s="1">
        <v>21.68611111111111</v>
      </c>
      <c r="AE25" s="1">
        <v>13.454857142857145</v>
      </c>
      <c r="AF25" s="1">
        <v>78.8155</v>
      </c>
      <c r="AG25" s="3">
        <v>4.8820601330731891E-2</v>
      </c>
      <c r="AH25" s="3">
        <v>0.17743246285457001</v>
      </c>
      <c r="AI25" s="1">
        <v>3.5746666666666669</v>
      </c>
      <c r="AJ25" s="1">
        <v>3.3260000000000001</v>
      </c>
      <c r="AK25" s="1">
        <v>2.8754999999999997</v>
      </c>
      <c r="AL25" s="1">
        <v>3.3066249999999999</v>
      </c>
      <c r="AM25" s="3">
        <f t="shared" si="0"/>
        <v>0.1364212958581873</v>
      </c>
      <c r="AN25" s="1"/>
      <c r="AO25" s="1"/>
      <c r="AP25" s="1"/>
      <c r="AQ25" s="1">
        <v>166.017</v>
      </c>
      <c r="AR25" s="2">
        <f>AQ25/(D25^0.75)</f>
        <v>6.8493567533326827</v>
      </c>
    </row>
  </sheetData>
  <mergeCells count="8">
    <mergeCell ref="AQ1:AR1"/>
    <mergeCell ref="C1:D1"/>
    <mergeCell ref="T1:X1"/>
    <mergeCell ref="Y1:AC1"/>
    <mergeCell ref="AD1:AH1"/>
    <mergeCell ref="AN1:AP1"/>
    <mergeCell ref="E1:S1"/>
    <mergeCell ref="AI1:A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Newbould, Scott</dc:creator>
  <cp:keywords/>
  <dc:description/>
  <cp:lastModifiedBy>Newbould, Scott</cp:lastModifiedBy>
  <cp:revision/>
  <dcterms:created xsi:type="dcterms:W3CDTF">2023-01-13T15:19:07Z</dcterms:created>
  <dcterms:modified xsi:type="dcterms:W3CDTF">2025-11-26T16:01:16Z</dcterms:modified>
  <cp:category/>
  <cp:contentStatus/>
</cp:coreProperties>
</file>