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iccardolanari/Desktop/Lavoro/Progetti/(2026 Submitted) LANARI ET AL., Analogue Modelling/"/>
    </mc:Choice>
  </mc:AlternateContent>
  <xr:revisionPtr revIDLastSave="0" documentId="13_ncr:1_{97A3A04A-421A-8644-A309-1D5FB0FB6E89}" xr6:coauthVersionLast="47" xr6:coauthVersionMax="47" xr10:uidLastSave="{00000000-0000-0000-0000-000000000000}"/>
  <bookViews>
    <workbookView xWindow="0" yWindow="680" windowWidth="34560" windowHeight="20180" xr2:uid="{D245F523-DF46-D14D-9981-E141353A7CAE}"/>
  </bookViews>
  <sheets>
    <sheet name="Adimentional Ratios" sheetId="3" r:id="rId1"/>
    <sheet name="Plot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2" i="3" l="1"/>
  <c r="C11" i="3"/>
  <c r="C10" i="3"/>
  <c r="C9" i="3"/>
  <c r="C8" i="3"/>
  <c r="C7" i="3"/>
  <c r="C6" i="3"/>
  <c r="O9" i="3"/>
  <c r="O16" i="3"/>
  <c r="O15" i="3"/>
  <c r="O14" i="3"/>
  <c r="C9" i="5"/>
  <c r="C10" i="5"/>
  <c r="C11" i="5"/>
  <c r="O11" i="3"/>
  <c r="O14" i="5"/>
  <c r="O9" i="5"/>
  <c r="O10" i="5"/>
  <c r="C8" i="5" s="1"/>
  <c r="O11" i="5"/>
  <c r="O15" i="5"/>
  <c r="O16" i="5"/>
  <c r="O10" i="3"/>
  <c r="C6" i="5" l="1"/>
  <c r="C7" i="5"/>
  <c r="C12" i="5"/>
</calcChain>
</file>

<file path=xl/sharedStrings.xml><?xml version="1.0" encoding="utf-8"?>
<sst xmlns="http://schemas.openxmlformats.org/spreadsheetml/2006/main" count="149" uniqueCount="30">
  <si>
    <t>Cumulative Uplift (cm3)</t>
  </si>
  <si>
    <t>Max Elevation (mm)</t>
  </si>
  <si>
    <t>I</t>
  </si>
  <si>
    <t>II</t>
  </si>
  <si>
    <t>III</t>
  </si>
  <si>
    <t>IV</t>
  </si>
  <si>
    <t>V</t>
  </si>
  <si>
    <t>Mediana Elevation (mm)</t>
  </si>
  <si>
    <t>Median Elevation  Uplift (cm3)</t>
  </si>
  <si>
    <t>Max Elevation  Uplift (cm3)</t>
  </si>
  <si>
    <t xml:space="preserve"> Width (mm)</t>
  </si>
  <si>
    <t>Width  Uplift (cm3)</t>
  </si>
  <si>
    <t>Total Volume</t>
  </si>
  <si>
    <t>Minutes</t>
  </si>
  <si>
    <t>Volume/hour (cm3)</t>
  </si>
  <si>
    <t>Volume steps  (cm3)</t>
  </si>
  <si>
    <t>rainfall  g/15 minutes</t>
  </si>
  <si>
    <t>LowRainr</t>
  </si>
  <si>
    <t>MidRainr</t>
  </si>
  <si>
    <t>HighRainr</t>
  </si>
  <si>
    <t>LowRainr_HighInjectionr_bis</t>
  </si>
  <si>
    <t>MidRainr_HighInjectionr</t>
  </si>
  <si>
    <t>HighRainr_HighInjectionr</t>
  </si>
  <si>
    <t>HighInjectionr</t>
  </si>
  <si>
    <t>LowRainr_LowInjectionr</t>
  </si>
  <si>
    <t>LowInjectionr</t>
  </si>
  <si>
    <t>LowRainr_MidInjectionr_bis</t>
  </si>
  <si>
    <t>MidRainr_MidInjectionr</t>
  </si>
  <si>
    <t>MidInjectionr</t>
  </si>
  <si>
    <t>HighRainr_MidInjectionr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</si>
</sst>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3" x14ac:knownFonts="1">
    <font>
      <sz val="12"/>
      <color theme="1"/>
      <name val="Aptos Narrow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0" xfId="0" applyFont="1"/>
    <xf numFmtId="0" fontId="1" fillId="0" borderId="0" xfId="0" applyFont="1"/>
    <xf numFmtId="164" fontId="0" fillId="0" borderId="10" xfId="0" applyNumberFormat="1" applyBorder="1" applyAlignment="1">
      <alignment horizontal="left" indent="3"/>
    </xf>
    <xf numFmtId="164" fontId="0" fillId="0" borderId="0" xfId="0" applyNumberFormat="1" applyAlignment="1">
      <alignment horizontal="left" indent="3"/>
    </xf>
    <xf numFmtId="164" fontId="0" fillId="0" borderId="8" xfId="0" applyNumberFormat="1" applyBorder="1" applyAlignment="1">
      <alignment horizontal="left" indent="3"/>
    </xf>
    <xf numFmtId="164" fontId="0" fillId="0" borderId="0" xfId="0" applyNumberFormat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4"/>
          <c:order val="0"/>
          <c:tx>
            <c:strRef>
              <c:f>'Adimentional Ratios'!$J$5</c:f>
              <c:strCache>
                <c:ptCount val="1"/>
                <c:pt idx="0">
                  <c:v>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5680034101528126"/>
                  <c:y val="4.795035834701715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Ratios'!$J$6:$J$14</c:f>
              <c:numCache>
                <c:formatCode>General</c:formatCode>
                <c:ptCount val="9"/>
                <c:pt idx="0">
                  <c:v>382.4</c:v>
                </c:pt>
                <c:pt idx="1">
                  <c:v>389.4</c:v>
                </c:pt>
                <c:pt idx="2">
                  <c:v>333.1</c:v>
                </c:pt>
                <c:pt idx="3">
                  <c:v>372.2</c:v>
                </c:pt>
                <c:pt idx="4">
                  <c:v>355.1</c:v>
                </c:pt>
                <c:pt idx="5">
                  <c:v>336.4</c:v>
                </c:pt>
                <c:pt idx="6">
                  <c:v>432.7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FAF-4F49-A9B5-ED3C8D3A4EF2}"/>
            </c:ext>
          </c:extLst>
        </c:ser>
        <c:ser>
          <c:idx val="0"/>
          <c:order val="1"/>
          <c:tx>
            <c:strRef>
              <c:f>'Adimentional Ratios'!$I$5</c:f>
              <c:strCache>
                <c:ptCount val="1"/>
                <c:pt idx="0">
                  <c:v>IV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7382429569670954"/>
                  <c:y val="7.7929316182160022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Ratios'!$I$6:$I$14</c:f>
              <c:numCache>
                <c:formatCode>General</c:formatCode>
                <c:ptCount val="9"/>
                <c:pt idx="0">
                  <c:v>276.60000000000002</c:v>
                </c:pt>
                <c:pt idx="1">
                  <c:v>326.8</c:v>
                </c:pt>
                <c:pt idx="2">
                  <c:v>246.5</c:v>
                </c:pt>
                <c:pt idx="3">
                  <c:v>299.39999999999998</c:v>
                </c:pt>
                <c:pt idx="4">
                  <c:v>256.60000000000002</c:v>
                </c:pt>
                <c:pt idx="5">
                  <c:v>268</c:v>
                </c:pt>
                <c:pt idx="6">
                  <c:v>361.4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D6B5-C540-894D-B2E64B528D0F}"/>
            </c:ext>
          </c:extLst>
        </c:ser>
        <c:ser>
          <c:idx val="1"/>
          <c:order val="2"/>
          <c:tx>
            <c:strRef>
              <c:f>'Adimentional Ratios'!$H$5</c:f>
              <c:strCache>
                <c:ptCount val="1"/>
                <c:pt idx="0">
                  <c:v>III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7595229003188809"/>
                  <c:y val="5.808521551588315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Ratios'!$H$6:$H$14</c:f>
              <c:numCache>
                <c:formatCode>General</c:formatCode>
                <c:ptCount val="9"/>
                <c:pt idx="0">
                  <c:v>202.9</c:v>
                </c:pt>
                <c:pt idx="1">
                  <c:v>233.2</c:v>
                </c:pt>
                <c:pt idx="2">
                  <c:v>167.8</c:v>
                </c:pt>
                <c:pt idx="3">
                  <c:v>214.9</c:v>
                </c:pt>
                <c:pt idx="4">
                  <c:v>193.6</c:v>
                </c:pt>
                <c:pt idx="5">
                  <c:v>163.69999999999999</c:v>
                </c:pt>
                <c:pt idx="6">
                  <c:v>274.7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6B5-C540-894D-B2E64B528D0F}"/>
            </c:ext>
          </c:extLst>
        </c:ser>
        <c:ser>
          <c:idx val="2"/>
          <c:order val="3"/>
          <c:tx>
            <c:strRef>
              <c:f>'Adimentional Ratios'!$G$5</c:f>
              <c:strCache>
                <c:ptCount val="1"/>
                <c:pt idx="0">
                  <c:v>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828836367456691"/>
                  <c:y val="6.3781873978089543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Ratios'!$G$6:$G$14</c:f>
              <c:numCache>
                <c:formatCode>General</c:formatCode>
                <c:ptCount val="9"/>
                <c:pt idx="0">
                  <c:v>120.8</c:v>
                </c:pt>
                <c:pt idx="1">
                  <c:v>148.80000000000001</c:v>
                </c:pt>
                <c:pt idx="2">
                  <c:v>102.2</c:v>
                </c:pt>
                <c:pt idx="3">
                  <c:v>123.9</c:v>
                </c:pt>
                <c:pt idx="4">
                  <c:v>123.9</c:v>
                </c:pt>
                <c:pt idx="5">
                  <c:v>106.8</c:v>
                </c:pt>
                <c:pt idx="6">
                  <c:v>187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D6B5-C540-894D-B2E64B528D0F}"/>
            </c:ext>
          </c:extLst>
        </c:ser>
        <c:ser>
          <c:idx val="3"/>
          <c:order val="4"/>
          <c:tx>
            <c:strRef>
              <c:f>'Adimentional Ratios'!$F$5</c:f>
              <c:strCache>
                <c:ptCount val="1"/>
                <c:pt idx="0">
                  <c:v>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5680034101528126"/>
                  <c:y val="5.8285877591319847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Ratios'!$F$6:$F$14</c:f>
              <c:numCache>
                <c:formatCode>General</c:formatCode>
                <c:ptCount val="9"/>
                <c:pt idx="0">
                  <c:v>36.1</c:v>
                </c:pt>
                <c:pt idx="1">
                  <c:v>62.5</c:v>
                </c:pt>
                <c:pt idx="2">
                  <c:v>28.8</c:v>
                </c:pt>
                <c:pt idx="3">
                  <c:v>57.3</c:v>
                </c:pt>
                <c:pt idx="4">
                  <c:v>22.6</c:v>
                </c:pt>
                <c:pt idx="5">
                  <c:v>32.299999999999997</c:v>
                </c:pt>
                <c:pt idx="6">
                  <c:v>101.7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6B5-C540-894D-B2E64B528D0F}"/>
            </c:ext>
          </c:extLst>
        </c:ser>
        <c:ser>
          <c:idx val="5"/>
          <c:order val="5"/>
          <c:tx>
            <c:strRef>
              <c:f>'valori adimensionali'!#REF!</c:f>
              <c:strCache>
                <c:ptCount val="1"/>
                <c:pt idx="0">
                  <c:v>#REF!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'valori adimensionali'!#REF!</c:f>
            </c:numRef>
          </c:xVal>
          <c:yVal>
            <c:numRef>
              <c:f>'valori adimensionali'!#REF!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D6B5-C540-894D-B2E64B528D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4.3596084848451039E-2"/>
          <c:w val="0.93329496796787614"/>
          <c:h val="0.90703606910923462"/>
        </c:manualLayout>
      </c:layout>
      <c:scatterChart>
        <c:scatterStyle val="lineMarker"/>
        <c:varyColors val="0"/>
        <c:ser>
          <c:idx val="4"/>
          <c:order val="0"/>
          <c:tx>
            <c:strRef>
              <c:f>'Adimentional Ratios'!$J$5</c:f>
              <c:strCache>
                <c:ptCount val="1"/>
                <c:pt idx="0">
                  <c:v>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614511304254195"/>
                  <c:y val="-0.3319719457063045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Ratios'!$J$33:$J$41</c:f>
              <c:numCache>
                <c:formatCode>0.0</c:formatCode>
                <c:ptCount val="9"/>
                <c:pt idx="0">
                  <c:v>7.4037263800000002</c:v>
                </c:pt>
                <c:pt idx="1">
                  <c:v>8.8315858299999999</c:v>
                </c:pt>
                <c:pt idx="2">
                  <c:v>8.1026603727099999</c:v>
                </c:pt>
                <c:pt idx="3">
                  <c:v>6.8499868819999996</c:v>
                </c:pt>
                <c:pt idx="4">
                  <c:v>7.2622763499999996</c:v>
                </c:pt>
                <c:pt idx="5">
                  <c:v>7.7126593633000002</c:v>
                </c:pt>
                <c:pt idx="6">
                  <c:v>3.5487112000000001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C60-AE45-9A18-DEDA330843DA}"/>
            </c:ext>
          </c:extLst>
        </c:ser>
        <c:ser>
          <c:idx val="0"/>
          <c:order val="1"/>
          <c:tx>
            <c:strRef>
              <c:f>'Adimentional Ratios'!$I$5</c:f>
              <c:strCache>
                <c:ptCount val="1"/>
                <c:pt idx="0">
                  <c:v>IV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6051098795715857"/>
                  <c:y val="-0.3687711760171867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Ratios'!$I$33:$I$41</c:f>
              <c:numCache>
                <c:formatCode>0.0</c:formatCode>
                <c:ptCount val="9"/>
                <c:pt idx="0">
                  <c:v>6.8268624790999999</c:v>
                </c:pt>
                <c:pt idx="1">
                  <c:v>7.7841835799999997</c:v>
                </c:pt>
                <c:pt idx="2">
                  <c:v>7.1642283499000001</c:v>
                </c:pt>
                <c:pt idx="3">
                  <c:v>5.8931142459999997</c:v>
                </c:pt>
                <c:pt idx="4">
                  <c:v>7.4319787489999998</c:v>
                </c:pt>
                <c:pt idx="5">
                  <c:v>8.9582700729370099</c:v>
                </c:pt>
                <c:pt idx="6">
                  <c:v>1.7393079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C60-AE45-9A18-DEDA330843DA}"/>
            </c:ext>
          </c:extLst>
        </c:ser>
        <c:ser>
          <c:idx val="1"/>
          <c:order val="2"/>
          <c:tx>
            <c:strRef>
              <c:f>'Adimentional Ratios'!$H$5</c:f>
              <c:strCache>
                <c:ptCount val="1"/>
                <c:pt idx="0">
                  <c:v>III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7427125499261412"/>
                  <c:y val="-0.3683017093876926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Ratios'!$H$33:$H$41</c:f>
              <c:numCache>
                <c:formatCode>0.0</c:formatCode>
                <c:ptCount val="9"/>
                <c:pt idx="0">
                  <c:v>5.6253384588999999</c:v>
                </c:pt>
                <c:pt idx="1">
                  <c:v>7.3479943700000003</c:v>
                </c:pt>
                <c:pt idx="2">
                  <c:v>6.0452487787000004</c:v>
                </c:pt>
                <c:pt idx="3">
                  <c:v>4.7598070638000003</c:v>
                </c:pt>
                <c:pt idx="4">
                  <c:v>6.529471708</c:v>
                </c:pt>
                <c:pt idx="5">
                  <c:v>5.7263236165000002</c:v>
                </c:pt>
                <c:pt idx="6">
                  <c:v>1.1266299500000001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9C60-AE45-9A18-DEDA330843DA}"/>
            </c:ext>
          </c:extLst>
        </c:ser>
        <c:ser>
          <c:idx val="2"/>
          <c:order val="3"/>
          <c:tx>
            <c:strRef>
              <c:f>'Adimentional Ratios'!$G$5</c:f>
              <c:strCache>
                <c:ptCount val="1"/>
                <c:pt idx="0">
                  <c:v>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6264767538502442"/>
                  <c:y val="-0.2869962991510460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Ratios'!$G$33:$G$41</c:f>
              <c:numCache>
                <c:formatCode>0.0</c:formatCode>
                <c:ptCount val="9"/>
                <c:pt idx="0">
                  <c:v>4.2596709737399996</c:v>
                </c:pt>
                <c:pt idx="1">
                  <c:v>5.7018057639000004</c:v>
                </c:pt>
                <c:pt idx="2">
                  <c:v>5.2817865231000001</c:v>
                </c:pt>
                <c:pt idx="3">
                  <c:v>5.0756646475</c:v>
                </c:pt>
                <c:pt idx="4">
                  <c:v>5.0536159100000004</c:v>
                </c:pt>
                <c:pt idx="5">
                  <c:v>4.9330205074000002</c:v>
                </c:pt>
                <c:pt idx="6">
                  <c:v>1.1605521000000001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9C60-AE45-9A18-DEDA330843DA}"/>
            </c:ext>
          </c:extLst>
        </c:ser>
        <c:ser>
          <c:idx val="3"/>
          <c:order val="4"/>
          <c:tx>
            <c:strRef>
              <c:f>'Adimentional Ratios'!$F$5</c:f>
              <c:strCache>
                <c:ptCount val="1"/>
                <c:pt idx="0">
                  <c:v>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6410369098021324"/>
                  <c:y val="-0.1608622726224727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Ratios'!$F$33:$F$42</c:f>
              <c:numCache>
                <c:formatCode>0.0</c:formatCode>
                <c:ptCount val="10"/>
                <c:pt idx="0">
                  <c:v>2.9172847753000002</c:v>
                </c:pt>
                <c:pt idx="1">
                  <c:v>3.1295716315100002</c:v>
                </c:pt>
                <c:pt idx="2">
                  <c:v>3.216550308</c:v>
                </c:pt>
                <c:pt idx="3">
                  <c:v>2.8638538631500001</c:v>
                </c:pt>
                <c:pt idx="4">
                  <c:v>3.7929702399999998</c:v>
                </c:pt>
                <c:pt idx="5">
                  <c:v>3.3350212329</c:v>
                </c:pt>
                <c:pt idx="6">
                  <c:v>0.91794569999999998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9C60-AE45-9A18-DEDA330843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4.3596084848451039E-2"/>
          <c:w val="0.93329496796787614"/>
          <c:h val="0.90703606910923462"/>
        </c:manualLayout>
      </c:layout>
      <c:scatterChart>
        <c:scatterStyle val="lineMarker"/>
        <c:varyColors val="0"/>
        <c:ser>
          <c:idx val="4"/>
          <c:order val="0"/>
          <c:tx>
            <c:strRef>
              <c:f>'Adimentional Ratios'!$J$5</c:f>
              <c:strCache>
                <c:ptCount val="1"/>
                <c:pt idx="0">
                  <c:v>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647146989196907"/>
                  <c:y val="-0.1367663843400833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Ratios'!$J$19:$J$27</c:f>
              <c:numCache>
                <c:formatCode>General</c:formatCode>
                <c:ptCount val="9"/>
                <c:pt idx="0">
                  <c:v>21.3</c:v>
                </c:pt>
                <c:pt idx="1">
                  <c:v>24.7</c:v>
                </c:pt>
                <c:pt idx="2">
                  <c:v>20.2</c:v>
                </c:pt>
                <c:pt idx="3">
                  <c:v>26.6</c:v>
                </c:pt>
                <c:pt idx="4">
                  <c:v>22</c:v>
                </c:pt>
                <c:pt idx="5">
                  <c:v>21.7</c:v>
                </c:pt>
                <c:pt idx="6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74B-B04E-8C20-F18313958C12}"/>
            </c:ext>
          </c:extLst>
        </c:ser>
        <c:ser>
          <c:idx val="0"/>
          <c:order val="1"/>
          <c:tx>
            <c:strRef>
              <c:f>'Adimentional Ratios'!$I$5</c:f>
              <c:strCache>
                <c:ptCount val="1"/>
                <c:pt idx="0">
                  <c:v>IV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6143438660036313"/>
                  <c:y val="2.72097877104161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Ratios'!$I$19:$I$27</c:f>
              <c:numCache>
                <c:formatCode>General</c:formatCode>
                <c:ptCount val="9"/>
                <c:pt idx="0">
                  <c:v>19.5</c:v>
                </c:pt>
                <c:pt idx="1">
                  <c:v>22.6</c:v>
                </c:pt>
                <c:pt idx="2">
                  <c:v>17.2</c:v>
                </c:pt>
                <c:pt idx="3">
                  <c:v>25.2</c:v>
                </c:pt>
                <c:pt idx="4">
                  <c:v>20.5</c:v>
                </c:pt>
                <c:pt idx="5">
                  <c:v>20.7</c:v>
                </c:pt>
                <c:pt idx="6">
                  <c:v>18.399999999999999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74B-B04E-8C20-F18313958C12}"/>
            </c:ext>
          </c:extLst>
        </c:ser>
        <c:ser>
          <c:idx val="1"/>
          <c:order val="2"/>
          <c:tx>
            <c:strRef>
              <c:f>'Adimentional Ratios'!$H$5</c:f>
              <c:strCache>
                <c:ptCount val="1"/>
                <c:pt idx="0">
                  <c:v>III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7212218424921588"/>
                  <c:y val="3.876503956669773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Ratios'!$H$19:$H$27</c:f>
              <c:numCache>
                <c:formatCode>General</c:formatCode>
                <c:ptCount val="9"/>
                <c:pt idx="0">
                  <c:v>17.5</c:v>
                </c:pt>
                <c:pt idx="1">
                  <c:v>19.5</c:v>
                </c:pt>
                <c:pt idx="2">
                  <c:v>14.8</c:v>
                </c:pt>
                <c:pt idx="3">
                  <c:v>22.3</c:v>
                </c:pt>
                <c:pt idx="4">
                  <c:v>18.2</c:v>
                </c:pt>
                <c:pt idx="5">
                  <c:v>15.2</c:v>
                </c:pt>
                <c:pt idx="6">
                  <c:v>15.3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74B-B04E-8C20-F18313958C12}"/>
            </c:ext>
          </c:extLst>
        </c:ser>
        <c:ser>
          <c:idx val="2"/>
          <c:order val="3"/>
          <c:tx>
            <c:strRef>
              <c:f>'Adimentional Ratios'!$G$5</c:f>
              <c:strCache>
                <c:ptCount val="1"/>
                <c:pt idx="0">
                  <c:v>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559622342041504"/>
                  <c:y val="5.55012124396350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Ratios'!$G$19:$G$27</c:f>
              <c:numCache>
                <c:formatCode>General</c:formatCode>
                <c:ptCount val="9"/>
                <c:pt idx="0">
                  <c:v>13.3</c:v>
                </c:pt>
                <c:pt idx="1">
                  <c:v>14.3</c:v>
                </c:pt>
                <c:pt idx="2">
                  <c:v>13.3</c:v>
                </c:pt>
                <c:pt idx="3">
                  <c:v>17.899999999999999</c:v>
                </c:pt>
                <c:pt idx="4">
                  <c:v>15.3</c:v>
                </c:pt>
                <c:pt idx="5">
                  <c:v>13.2</c:v>
                </c:pt>
                <c:pt idx="6">
                  <c:v>11.6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74B-B04E-8C20-F18313958C12}"/>
            </c:ext>
          </c:extLst>
        </c:ser>
        <c:ser>
          <c:idx val="3"/>
          <c:order val="4"/>
          <c:tx>
            <c:strRef>
              <c:f>'Adimentional Ratios'!$F$5</c:f>
              <c:strCache>
                <c:ptCount val="1"/>
                <c:pt idx="0">
                  <c:v>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391700209800626"/>
                  <c:y val="9.3755728082796738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Ratios'!$F$19:$F$26</c:f>
              <c:numCache>
                <c:formatCode>General</c:formatCode>
                <c:ptCount val="8"/>
                <c:pt idx="0">
                  <c:v>5.3</c:v>
                </c:pt>
                <c:pt idx="1">
                  <c:v>7.1</c:v>
                </c:pt>
                <c:pt idx="2">
                  <c:v>7.1</c:v>
                </c:pt>
                <c:pt idx="3">
                  <c:v>8.8000000000000007</c:v>
                </c:pt>
                <c:pt idx="4">
                  <c:v>9.6</c:v>
                </c:pt>
                <c:pt idx="5">
                  <c:v>9.6</c:v>
                </c:pt>
                <c:pt idx="6">
                  <c:v>7.6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F74B-B04E-8C20-F1831395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2566959034848945E-2"/>
          <c:y val="4.2741667057718098E-2"/>
          <c:w val="0.93329496796787614"/>
          <c:h val="0.90703606910923462"/>
        </c:manualLayout>
      </c:layout>
      <c:scatterChart>
        <c:scatterStyle val="lineMarker"/>
        <c:varyColors val="0"/>
        <c:ser>
          <c:idx val="4"/>
          <c:order val="0"/>
          <c:tx>
            <c:strRef>
              <c:f>'Adimentional Ratios'!$J$5</c:f>
              <c:strCache>
                <c:ptCount val="1"/>
                <c:pt idx="0">
                  <c:v>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5">
                  <a:lumMod val="60000"/>
                  <a:lumOff val="40000"/>
                </a:schemeClr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705833921430253"/>
                  <c:y val="4.2231372219487763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Ratios'!$J$47:$J$55</c:f>
              <c:numCache>
                <c:formatCode>General</c:formatCode>
                <c:ptCount val="9"/>
                <c:pt idx="0">
                  <c:v>237.54999999999995</c:v>
                </c:pt>
                <c:pt idx="1">
                  <c:v>236.39999999999998</c:v>
                </c:pt>
                <c:pt idx="2">
                  <c:v>216.5</c:v>
                </c:pt>
                <c:pt idx="3">
                  <c:v>248.1</c:v>
                </c:pt>
                <c:pt idx="4">
                  <c:v>237.15</c:v>
                </c:pt>
                <c:pt idx="5">
                  <c:v>234.39999999999998</c:v>
                </c:pt>
                <c:pt idx="6">
                  <c:v>271.29999999999995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9E3-464C-A688-2AB783C0A98F}"/>
            </c:ext>
          </c:extLst>
        </c:ser>
        <c:ser>
          <c:idx val="0"/>
          <c:order val="1"/>
          <c:tx>
            <c:strRef>
              <c:f>'Adimentional Ratios'!$I$5</c:f>
              <c:strCache>
                <c:ptCount val="1"/>
                <c:pt idx="0">
                  <c:v>IV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5772809759048298"/>
                  <c:y val="-2.4698444779354231E-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Ratios'!$I$47:$I$55</c:f>
              <c:numCache>
                <c:formatCode>General</c:formatCode>
                <c:ptCount val="9"/>
                <c:pt idx="0">
                  <c:v>221.45</c:v>
                </c:pt>
                <c:pt idx="1">
                  <c:v>217.35</c:v>
                </c:pt>
                <c:pt idx="2">
                  <c:v>203.35</c:v>
                </c:pt>
                <c:pt idx="3">
                  <c:v>229.9</c:v>
                </c:pt>
                <c:pt idx="4">
                  <c:v>225.75</c:v>
                </c:pt>
                <c:pt idx="5">
                  <c:v>225.60000000000002</c:v>
                </c:pt>
                <c:pt idx="6">
                  <c:v>239.40000000000003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D9E3-464C-A688-2AB783C0A98F}"/>
            </c:ext>
          </c:extLst>
        </c:ser>
        <c:ser>
          <c:idx val="1"/>
          <c:order val="2"/>
          <c:tx>
            <c:strRef>
              <c:f>'Adimentional Ratios'!$H$5</c:f>
              <c:strCache>
                <c:ptCount val="1"/>
                <c:pt idx="0">
                  <c:v>III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2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44014853647882"/>
                  <c:y val="2.1776144698488431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Ratios'!$H$47:$H$55</c:f>
              <c:numCache>
                <c:formatCode>General</c:formatCode>
                <c:ptCount val="9"/>
                <c:pt idx="0">
                  <c:v>212.64999999999998</c:v>
                </c:pt>
                <c:pt idx="1">
                  <c:v>187.64999999999998</c:v>
                </c:pt>
                <c:pt idx="2">
                  <c:v>196.55</c:v>
                </c:pt>
                <c:pt idx="3">
                  <c:v>224.65</c:v>
                </c:pt>
                <c:pt idx="4">
                  <c:v>205.05</c:v>
                </c:pt>
                <c:pt idx="5">
                  <c:v>218</c:v>
                </c:pt>
                <c:pt idx="6">
                  <c:v>211.8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D9E3-464C-A688-2AB783C0A98F}"/>
            </c:ext>
          </c:extLst>
        </c:ser>
        <c:ser>
          <c:idx val="2"/>
          <c:order val="3"/>
          <c:tx>
            <c:strRef>
              <c:f>'Adimentional Ratios'!$G$5</c:f>
              <c:strCache>
                <c:ptCount val="1"/>
                <c:pt idx="0">
                  <c:v>II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3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4705833921430253"/>
                  <c:y val="8.7333971383765516E-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Ratios'!$G$47:$G$55</c:f>
              <c:numCache>
                <c:formatCode>General</c:formatCode>
                <c:ptCount val="9"/>
                <c:pt idx="0">
                  <c:v>193.95000000000002</c:v>
                </c:pt>
                <c:pt idx="1">
                  <c:v>170.15</c:v>
                </c:pt>
                <c:pt idx="2">
                  <c:v>179.14999999999998</c:v>
                </c:pt>
                <c:pt idx="3">
                  <c:v>159.44999999999999</c:v>
                </c:pt>
                <c:pt idx="4">
                  <c:v>186.89999999999998</c:v>
                </c:pt>
                <c:pt idx="5">
                  <c:v>193.10000000000002</c:v>
                </c:pt>
                <c:pt idx="6">
                  <c:v>187.04999999999998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D9E3-464C-A688-2AB783C0A98F}"/>
            </c:ext>
          </c:extLst>
        </c:ser>
        <c:ser>
          <c:idx val="3"/>
          <c:order val="4"/>
          <c:tx>
            <c:strRef>
              <c:f>'Adimentional Ratios'!$F$5</c:f>
              <c:strCache>
                <c:ptCount val="1"/>
                <c:pt idx="0">
                  <c:v>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15"/>
            <c:spPr>
              <a:solidFill>
                <a:schemeClr val="accent4"/>
              </a:solidFill>
              <a:ln w="9525">
                <a:noFill/>
              </a:ln>
              <a:effectLst/>
            </c:spPr>
          </c:marker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poly"/>
            <c:order val="2"/>
            <c:dispRSqr val="1"/>
            <c:dispEq val="1"/>
            <c:trendlineLbl>
              <c:layout>
                <c:manualLayout>
                  <c:x val="0.15720519541620459"/>
                  <c:y val="0.1049011658425485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t-IT"/>
                </a:p>
              </c:txPr>
            </c:trendlineLbl>
          </c:trendline>
          <c:xVal>
            <c:numRef>
              <c:f>'Adimentional Ratios'!$C$6:$C$14</c:f>
              <c:numCache>
                <c:formatCode>0.0</c:formatCode>
                <c:ptCount val="9"/>
                <c:pt idx="0">
                  <c:v>1.8944444444444446</c:v>
                </c:pt>
                <c:pt idx="1">
                  <c:v>3.3244444444444445</c:v>
                </c:pt>
                <c:pt idx="2">
                  <c:v>7.9222222222222225</c:v>
                </c:pt>
                <c:pt idx="3">
                  <c:v>8.14</c:v>
                </c:pt>
                <c:pt idx="4">
                  <c:v>13.902222222222223</c:v>
                </c:pt>
                <c:pt idx="5">
                  <c:v>21.24074074074074</c:v>
                </c:pt>
                <c:pt idx="6">
                  <c:v>34.04</c:v>
                </c:pt>
              </c:numCache>
            </c:numRef>
          </c:xVal>
          <c:yVal>
            <c:numRef>
              <c:f>'Adimentional Ratios'!$F$47:$F$56</c:f>
              <c:numCache>
                <c:formatCode>General</c:formatCode>
                <c:ptCount val="10"/>
                <c:pt idx="0">
                  <c:v>109.85000000000001</c:v>
                </c:pt>
                <c:pt idx="1">
                  <c:v>102.35</c:v>
                </c:pt>
                <c:pt idx="2">
                  <c:v>126.55000000000001</c:v>
                </c:pt>
                <c:pt idx="3">
                  <c:v>111.85</c:v>
                </c:pt>
                <c:pt idx="4">
                  <c:v>141.55000000000001</c:v>
                </c:pt>
                <c:pt idx="5">
                  <c:v>138.35</c:v>
                </c:pt>
                <c:pt idx="6">
                  <c:v>133.14999999999998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D9E3-464C-A688-2AB783C0A9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4"/>
          <c:order val="0"/>
          <c:tx>
            <c:strRef>
              <c:f>Plot!$B$53</c:f>
              <c:strCache>
                <c:ptCount val="1"/>
                <c:pt idx="0">
                  <c:v>LowRainr_HighInjectionr_bis</c:v>
                </c:pt>
              </c:strCache>
            </c:strRef>
          </c:tx>
          <c:spPr>
            <a:ln w="25400">
              <a:noFill/>
            </a:ln>
          </c:spPr>
          <c:marker>
            <c:symbol val="circle"/>
            <c:size val="15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Plot!$B$55:$B$60</c:f>
              <c:numCache>
                <c:formatCode>General</c:formatCode>
                <c:ptCount val="6"/>
                <c:pt idx="0">
                  <c:v>0</c:v>
                </c:pt>
                <c:pt idx="1">
                  <c:v>36.1</c:v>
                </c:pt>
                <c:pt idx="2">
                  <c:v>120.8</c:v>
                </c:pt>
                <c:pt idx="3">
                  <c:v>202.9</c:v>
                </c:pt>
                <c:pt idx="4">
                  <c:v>276.60000000000002</c:v>
                </c:pt>
                <c:pt idx="5">
                  <c:v>382.4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310E-F444-92A2-3EA6E4603C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Plot!$D$53</c:f>
              <c:strCache>
                <c:ptCount val="1"/>
                <c:pt idx="0">
                  <c:v>LowRainr_MidInjectionr_bis</c:v>
                </c:pt>
              </c:strCache>
            </c:strRef>
          </c:tx>
          <c:spPr>
            <a:ln w="25400">
              <a:noFill/>
            </a:ln>
          </c:spPr>
          <c:marker>
            <c:symbol val="circle"/>
            <c:size val="1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Plot!$D$55:$D$60</c:f>
              <c:numCache>
                <c:formatCode>General</c:formatCode>
                <c:ptCount val="6"/>
                <c:pt idx="0">
                  <c:v>0</c:v>
                </c:pt>
                <c:pt idx="1">
                  <c:v>28.8</c:v>
                </c:pt>
                <c:pt idx="2">
                  <c:v>102.2</c:v>
                </c:pt>
                <c:pt idx="3">
                  <c:v>167.8</c:v>
                </c:pt>
                <c:pt idx="4">
                  <c:v>246.5</c:v>
                </c:pt>
                <c:pt idx="5">
                  <c:v>333.1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FE59-DF47-94B8-DE83C0794A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1"/>
          <c:order val="0"/>
          <c:tx>
            <c:strRef>
              <c:f>Plot!$F$53</c:f>
              <c:strCache>
                <c:ptCount val="1"/>
                <c:pt idx="0">
                  <c:v>MidRainr_MidInjectionr</c:v>
                </c:pt>
              </c:strCache>
            </c:strRef>
          </c:tx>
          <c:spPr>
            <a:ln w="25400">
              <a:noFill/>
            </a:ln>
          </c:spPr>
          <c:marker>
            <c:symbol val="circle"/>
            <c:size val="1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Plot!$F$55:$F$60</c:f>
              <c:numCache>
                <c:formatCode>General</c:formatCode>
                <c:ptCount val="6"/>
                <c:pt idx="0">
                  <c:v>0</c:v>
                </c:pt>
                <c:pt idx="1">
                  <c:v>22.6</c:v>
                </c:pt>
                <c:pt idx="2">
                  <c:v>123.9</c:v>
                </c:pt>
                <c:pt idx="3">
                  <c:v>193.6</c:v>
                </c:pt>
                <c:pt idx="4">
                  <c:v>256.60000000000002</c:v>
                </c:pt>
                <c:pt idx="5">
                  <c:v>355.1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391D-6343-A4F2-4AB87F9F57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0"/>
          <c:order val="0"/>
          <c:tx>
            <c:strRef>
              <c:f>Plot!$G$53</c:f>
              <c:strCache>
                <c:ptCount val="1"/>
                <c:pt idx="0">
                  <c:v>LowRainr_LowInjectionr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chemeClr val="accent4">
                  <a:lumMod val="75000"/>
                </a:schemeClr>
              </a:solidFill>
              <a:ln w="9525">
                <a:noFill/>
              </a:ln>
              <a:effectLst/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Plot!$G$55:$G$60</c:f>
              <c:numCache>
                <c:formatCode>General</c:formatCode>
                <c:ptCount val="6"/>
                <c:pt idx="0">
                  <c:v>0</c:v>
                </c:pt>
                <c:pt idx="1">
                  <c:v>32.299999999999997</c:v>
                </c:pt>
                <c:pt idx="2">
                  <c:v>106.8</c:v>
                </c:pt>
                <c:pt idx="3">
                  <c:v>163.69999999999999</c:v>
                </c:pt>
                <c:pt idx="4">
                  <c:v>268</c:v>
                </c:pt>
                <c:pt idx="5">
                  <c:v>336.4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4B1-AF45-AD41-5A6D9A6E8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0"/>
          <c:order val="0"/>
          <c:tx>
            <c:strRef>
              <c:f>Plot!$H$53</c:f>
              <c:strCache>
                <c:ptCount val="1"/>
                <c:pt idx="0">
                  <c:v>HighRainr_MidInjectionr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15"/>
            <c:spPr>
              <a:solidFill>
                <a:srgbClr val="FF0000"/>
              </a:solidFill>
              <a:ln w="9525">
                <a:noFill/>
              </a:ln>
              <a:effectLst/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Plot!$H$55:$H$60</c:f>
              <c:numCache>
                <c:formatCode>General</c:formatCode>
                <c:ptCount val="6"/>
                <c:pt idx="0">
                  <c:v>0</c:v>
                </c:pt>
                <c:pt idx="1">
                  <c:v>101.7</c:v>
                </c:pt>
                <c:pt idx="2">
                  <c:v>187</c:v>
                </c:pt>
                <c:pt idx="3">
                  <c:v>274.7</c:v>
                </c:pt>
                <c:pt idx="4">
                  <c:v>361.4</c:v>
                </c:pt>
                <c:pt idx="5">
                  <c:v>432.7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BCB-7F44-ACDC-5DEA40D7F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Plot!$B$53</c:f>
              <c:strCache>
                <c:ptCount val="1"/>
                <c:pt idx="0">
                  <c:v>LowRainr_HighInjectionr_bis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Plot!$B$76:$B$81</c:f>
              <c:numCache>
                <c:formatCode>General</c:formatCode>
                <c:ptCount val="6"/>
                <c:pt idx="1">
                  <c:v>5.3</c:v>
                </c:pt>
                <c:pt idx="2">
                  <c:v>13.3</c:v>
                </c:pt>
                <c:pt idx="3">
                  <c:v>17.5</c:v>
                </c:pt>
                <c:pt idx="4">
                  <c:v>19.5</c:v>
                </c:pt>
                <c:pt idx="5">
                  <c:v>21.3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D86-284B-9CE4-E7219CA48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Plot!$D$53</c:f>
              <c:strCache>
                <c:ptCount val="1"/>
                <c:pt idx="0">
                  <c:v>LowRainr_MidInjectionr_bis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Plot!$D$76:$D$81</c:f>
              <c:numCache>
                <c:formatCode>General</c:formatCode>
                <c:ptCount val="6"/>
                <c:pt idx="1">
                  <c:v>7.1</c:v>
                </c:pt>
                <c:pt idx="2">
                  <c:v>13.3</c:v>
                </c:pt>
                <c:pt idx="3">
                  <c:v>14.8</c:v>
                </c:pt>
                <c:pt idx="4">
                  <c:v>17.2</c:v>
                </c:pt>
                <c:pt idx="5">
                  <c:v>20.2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B1CE-D340-860A-870391627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Plot!$F$53</c:f>
              <c:strCache>
                <c:ptCount val="1"/>
                <c:pt idx="0">
                  <c:v>MidRainr_MidInjectionr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Plot!$F$76:$F$81</c:f>
              <c:numCache>
                <c:formatCode>General</c:formatCode>
                <c:ptCount val="6"/>
                <c:pt idx="1">
                  <c:v>9.6</c:v>
                </c:pt>
                <c:pt idx="2">
                  <c:v>15.3</c:v>
                </c:pt>
                <c:pt idx="3">
                  <c:v>18.2</c:v>
                </c:pt>
                <c:pt idx="4">
                  <c:v>20.5</c:v>
                </c:pt>
                <c:pt idx="5">
                  <c:v>22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425-1845-BC2E-A1908BE917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Plot!$G$53</c:f>
              <c:strCache>
                <c:ptCount val="1"/>
                <c:pt idx="0">
                  <c:v>LowRainr_LowInjectionr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chemeClr val="accent4">
                  <a:lumMod val="75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Plot!$G$76:$G$81</c:f>
              <c:numCache>
                <c:formatCode>General</c:formatCode>
                <c:ptCount val="6"/>
                <c:pt idx="1">
                  <c:v>9.6</c:v>
                </c:pt>
                <c:pt idx="2">
                  <c:v>13.2</c:v>
                </c:pt>
                <c:pt idx="3">
                  <c:v>15.2</c:v>
                </c:pt>
                <c:pt idx="4">
                  <c:v>20.7</c:v>
                </c:pt>
                <c:pt idx="5">
                  <c:v>21.7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D5E-CC46-98D3-C801CC6BFB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Plot!$H$53</c:f>
              <c:strCache>
                <c:ptCount val="1"/>
                <c:pt idx="0">
                  <c:v>HighRainr_MidInjectionr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Plot!$H$76:$H$81</c:f>
              <c:numCache>
                <c:formatCode>General</c:formatCode>
                <c:ptCount val="6"/>
                <c:pt idx="1">
                  <c:v>7.6</c:v>
                </c:pt>
                <c:pt idx="2">
                  <c:v>11.6</c:v>
                </c:pt>
                <c:pt idx="3">
                  <c:v>15.3</c:v>
                </c:pt>
                <c:pt idx="4">
                  <c:v>18.399999999999999</c:v>
                </c:pt>
                <c:pt idx="5">
                  <c:v>20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968-E04C-8F93-9ABEE8A083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Plot!$B$53</c:f>
              <c:strCache>
                <c:ptCount val="1"/>
                <c:pt idx="0">
                  <c:v>LowRainr_HighInjectionr_bis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Plot!$B$66:$B$71</c:f>
              <c:numCache>
                <c:formatCode>0.0</c:formatCode>
                <c:ptCount val="6"/>
                <c:pt idx="1">
                  <c:v>2.9172847753000002</c:v>
                </c:pt>
                <c:pt idx="2">
                  <c:v>4.2596709737399996</c:v>
                </c:pt>
                <c:pt idx="3">
                  <c:v>5.6253384588999999</c:v>
                </c:pt>
                <c:pt idx="4">
                  <c:v>6.8268624790999999</c:v>
                </c:pt>
                <c:pt idx="5">
                  <c:v>7.4037263800000002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3C4-CC43-A17A-4D075ABB5D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Plot!$D$53</c:f>
              <c:strCache>
                <c:ptCount val="1"/>
                <c:pt idx="0">
                  <c:v>LowRainr_MidInjectionr_bis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Plot!$D$66:$D$71</c:f>
              <c:numCache>
                <c:formatCode>0.0</c:formatCode>
                <c:ptCount val="6"/>
                <c:pt idx="1">
                  <c:v>3.216550308</c:v>
                </c:pt>
                <c:pt idx="2">
                  <c:v>5.2817865231000001</c:v>
                </c:pt>
                <c:pt idx="3">
                  <c:v>6.0452487787000004</c:v>
                </c:pt>
                <c:pt idx="4">
                  <c:v>7.1642283499000001</c:v>
                </c:pt>
                <c:pt idx="5">
                  <c:v>8.1026603727099999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DC22-8043-A130-F3399B85E3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Plot!$F$53</c:f>
              <c:strCache>
                <c:ptCount val="1"/>
                <c:pt idx="0">
                  <c:v>MidRainr_MidInjectionr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  <c:spPr>
              <a:solidFill>
                <a:schemeClr val="accent4">
                  <a:lumMod val="60000"/>
                  <a:lumOff val="4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Plot!$F$66:$F$71</c:f>
              <c:numCache>
                <c:formatCode>0.0</c:formatCode>
                <c:ptCount val="6"/>
                <c:pt idx="1">
                  <c:v>3.7929702399999998</c:v>
                </c:pt>
                <c:pt idx="2">
                  <c:v>5.0536159100000004</c:v>
                </c:pt>
                <c:pt idx="3">
                  <c:v>6.529471708</c:v>
                </c:pt>
                <c:pt idx="4">
                  <c:v>7.4319787489999998</c:v>
                </c:pt>
                <c:pt idx="5">
                  <c:v>7.2622763499999996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3ED-604F-AE5F-71E77743B1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Plot!$G$53</c:f>
              <c:strCache>
                <c:ptCount val="1"/>
                <c:pt idx="0">
                  <c:v>LowRainr_LowInjectionr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Plot!$G$66:$G$71</c:f>
              <c:numCache>
                <c:formatCode>0.0</c:formatCode>
                <c:ptCount val="6"/>
                <c:pt idx="1">
                  <c:v>3.3350212329</c:v>
                </c:pt>
                <c:pt idx="2">
                  <c:v>4.9330205074000002</c:v>
                </c:pt>
                <c:pt idx="3">
                  <c:v>5.7263236165000002</c:v>
                </c:pt>
                <c:pt idx="4">
                  <c:v>8.9582700729370099</c:v>
                </c:pt>
                <c:pt idx="5">
                  <c:v>7.7126593633000002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C95-484E-951F-9BBE8D486C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Plot!$H$53</c:f>
              <c:strCache>
                <c:ptCount val="1"/>
                <c:pt idx="0">
                  <c:v>HighRainr_MidInjectionr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  <c:spPr>
              <a:solidFill>
                <a:srgbClr val="FF0000"/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Plot!$H$66:$H$71</c:f>
              <c:numCache>
                <c:formatCode>0.0</c:formatCode>
                <c:ptCount val="6"/>
                <c:pt idx="1">
                  <c:v>0.91794569999999998</c:v>
                </c:pt>
                <c:pt idx="2">
                  <c:v>1.1605521000000001</c:v>
                </c:pt>
                <c:pt idx="3">
                  <c:v>1.1266299500000001</c:v>
                </c:pt>
                <c:pt idx="4">
                  <c:v>1.7393079</c:v>
                </c:pt>
                <c:pt idx="5">
                  <c:v>3.5487112000000001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0FA-E34A-82E3-B613C62DE6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Plot!$E$53</c:f>
              <c:strCache>
                <c:ptCount val="1"/>
                <c:pt idx="0">
                  <c:v>HighRainr_HighInjectionr</c:v>
                </c:pt>
              </c:strCache>
            </c:strRef>
          </c:tx>
          <c:spPr>
            <a:ln w="25400">
              <a:noFill/>
            </a:ln>
          </c:spPr>
          <c:marker>
            <c:symbol val="circle"/>
            <c:size val="1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Plot!$E$55:$E$60</c:f>
              <c:numCache>
                <c:formatCode>General</c:formatCode>
                <c:ptCount val="6"/>
                <c:pt idx="0">
                  <c:v>0</c:v>
                </c:pt>
                <c:pt idx="1">
                  <c:v>57.3</c:v>
                </c:pt>
                <c:pt idx="2">
                  <c:v>123.9</c:v>
                </c:pt>
                <c:pt idx="3">
                  <c:v>214.9</c:v>
                </c:pt>
                <c:pt idx="4">
                  <c:v>299.39999999999998</c:v>
                </c:pt>
                <c:pt idx="5">
                  <c:v>372.2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C93B-BD43-A4AC-CE1334E288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Plot!$E$53</c:f>
              <c:strCache>
                <c:ptCount val="1"/>
                <c:pt idx="0">
                  <c:v>HighRainr_HighInjectionr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Plot!$E$76:$E$81</c:f>
              <c:numCache>
                <c:formatCode>General</c:formatCode>
                <c:ptCount val="6"/>
                <c:pt idx="1">
                  <c:v>8.8000000000000007</c:v>
                </c:pt>
                <c:pt idx="2">
                  <c:v>17.899999999999999</c:v>
                </c:pt>
                <c:pt idx="3">
                  <c:v>22.3</c:v>
                </c:pt>
                <c:pt idx="4">
                  <c:v>25.2</c:v>
                </c:pt>
                <c:pt idx="5">
                  <c:v>26.6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0D1-BC44-820F-ED20814D07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2"/>
          <c:order val="0"/>
          <c:tx>
            <c:strRef>
              <c:f>Plot!$E$53</c:f>
              <c:strCache>
                <c:ptCount val="1"/>
                <c:pt idx="0">
                  <c:v>HighRainr_HighInjectionr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Plot!$E$66:$E$71</c:f>
              <c:numCache>
                <c:formatCode>0.0</c:formatCode>
                <c:ptCount val="6"/>
                <c:pt idx="1">
                  <c:v>2.8638538631500001</c:v>
                </c:pt>
                <c:pt idx="2">
                  <c:v>5.0756646475</c:v>
                </c:pt>
                <c:pt idx="3">
                  <c:v>4.7598070638000003</c:v>
                </c:pt>
                <c:pt idx="4">
                  <c:v>5.8931142459999997</c:v>
                </c:pt>
                <c:pt idx="5">
                  <c:v>6.8499868819999996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E1A-5446-ABE7-66961456EA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7"/>
          <c:order val="0"/>
          <c:tx>
            <c:strRef>
              <c:f>Plot!$C$53</c:f>
              <c:strCache>
                <c:ptCount val="1"/>
                <c:pt idx="0">
                  <c:v>MidRainr_HighInjectionr</c:v>
                </c:pt>
              </c:strCache>
            </c:strRef>
          </c:tx>
          <c:spPr>
            <a:ln w="25400">
              <a:noFill/>
            </a:ln>
          </c:spPr>
          <c:marker>
            <c:symbol val="circle"/>
            <c:size val="15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</c:spPr>
          </c:marker>
          <c:xVal>
            <c:numRef>
              <c:f>Plot!$A$55:$A$60</c:f>
              <c:numCache>
                <c:formatCode>General</c:formatCode>
                <c:ptCount val="6"/>
                <c:pt idx="0">
                  <c:v>0</c:v>
                </c:pt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Plot!$C$55:$C$60</c:f>
              <c:numCache>
                <c:formatCode>General</c:formatCode>
                <c:ptCount val="6"/>
                <c:pt idx="0">
                  <c:v>0</c:v>
                </c:pt>
                <c:pt idx="1">
                  <c:v>62.5</c:v>
                </c:pt>
                <c:pt idx="2">
                  <c:v>148.80000000000001</c:v>
                </c:pt>
                <c:pt idx="3">
                  <c:v>233.2</c:v>
                </c:pt>
                <c:pt idx="4">
                  <c:v>326.8</c:v>
                </c:pt>
                <c:pt idx="5">
                  <c:v>389.4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35A-A04E-9857-E682ACA14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4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Plot!$C$53</c:f>
              <c:strCache>
                <c:ptCount val="1"/>
                <c:pt idx="0">
                  <c:v>MidRainr_HighInjectionr</c:v>
                </c:pt>
              </c:strCache>
            </c:strRef>
          </c:tx>
          <c:spPr>
            <a:ln w="38100">
              <a:noFill/>
            </a:ln>
          </c:spPr>
          <c:marker>
            <c:symbol val="square"/>
            <c:size val="15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Plot!$C$76:$C$81</c:f>
              <c:numCache>
                <c:formatCode>General</c:formatCode>
                <c:ptCount val="6"/>
                <c:pt idx="1">
                  <c:v>7.1</c:v>
                </c:pt>
                <c:pt idx="2">
                  <c:v>14.3</c:v>
                </c:pt>
                <c:pt idx="3">
                  <c:v>19.5</c:v>
                </c:pt>
                <c:pt idx="4">
                  <c:v>22.6</c:v>
                </c:pt>
                <c:pt idx="5">
                  <c:v>24.7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5A4-8C48-BF0F-4726178AC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7856167028900869E-2"/>
          <c:y val="3.5421818939366474E-2"/>
          <c:w val="0.93329496796787614"/>
          <c:h val="0.90703606910923462"/>
        </c:manualLayout>
      </c:layout>
      <c:scatterChart>
        <c:scatterStyle val="lineMarker"/>
        <c:varyColors val="0"/>
        <c:ser>
          <c:idx val="3"/>
          <c:order val="0"/>
          <c:tx>
            <c:strRef>
              <c:f>Plot!$C$53</c:f>
              <c:strCache>
                <c:ptCount val="1"/>
                <c:pt idx="0">
                  <c:v>MidRainr_HighInjectionr</c:v>
                </c:pt>
              </c:strCache>
            </c:strRef>
          </c:tx>
          <c:spPr>
            <a:ln w="38100">
              <a:noFill/>
            </a:ln>
          </c:spPr>
          <c:marker>
            <c:symbol val="triangle"/>
            <c:size val="15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noFill/>
              </a:ln>
            </c:spPr>
          </c:marker>
          <c:xVal>
            <c:numRef>
              <c:f>Plot!$A$76:$A$81</c:f>
              <c:numCache>
                <c:formatCode>General</c:formatCode>
                <c:ptCount val="6"/>
                <c:pt idx="1">
                  <c:v>72</c:v>
                </c:pt>
                <c:pt idx="2">
                  <c:v>144</c:v>
                </c:pt>
                <c:pt idx="3">
                  <c:v>216</c:v>
                </c:pt>
                <c:pt idx="4">
                  <c:v>288</c:v>
                </c:pt>
                <c:pt idx="5">
                  <c:v>360</c:v>
                </c:pt>
              </c:numCache>
            </c:numRef>
          </c:xVal>
          <c:yVal>
            <c:numRef>
              <c:f>Plot!$C$66:$C$71</c:f>
              <c:numCache>
                <c:formatCode>0.0</c:formatCode>
                <c:ptCount val="6"/>
                <c:pt idx="1">
                  <c:v>3.1295716315100002</c:v>
                </c:pt>
                <c:pt idx="2">
                  <c:v>5.7018057639000004</c:v>
                </c:pt>
                <c:pt idx="3">
                  <c:v>7.3479943700000003</c:v>
                </c:pt>
                <c:pt idx="4">
                  <c:v>7.7841835799999997</c:v>
                </c:pt>
                <c:pt idx="5">
                  <c:v>8.8315858299999999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E4D0-1C49-830A-4D3330EC80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67474592"/>
        <c:axId val="567476304"/>
      </c:scatterChart>
      <c:valAx>
        <c:axId val="5674745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6304"/>
        <c:crosses val="autoZero"/>
        <c:crossBetween val="midCat"/>
      </c:valAx>
      <c:valAx>
        <c:axId val="567476304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567474592"/>
        <c:crosses val="autoZero"/>
        <c:crossBetween val="midCat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2.xml"/><Relationship Id="rId13" Type="http://schemas.openxmlformats.org/officeDocument/2006/relationships/chart" Target="../charts/chart17.xml"/><Relationship Id="rId18" Type="http://schemas.openxmlformats.org/officeDocument/2006/relationships/chart" Target="../charts/chart22.xml"/><Relationship Id="rId3" Type="http://schemas.openxmlformats.org/officeDocument/2006/relationships/chart" Target="../charts/chart7.xml"/><Relationship Id="rId21" Type="http://schemas.openxmlformats.org/officeDocument/2006/relationships/chart" Target="../charts/chart25.xml"/><Relationship Id="rId7" Type="http://schemas.openxmlformats.org/officeDocument/2006/relationships/chart" Target="../charts/chart11.xml"/><Relationship Id="rId12" Type="http://schemas.openxmlformats.org/officeDocument/2006/relationships/chart" Target="../charts/chart16.xml"/><Relationship Id="rId17" Type="http://schemas.openxmlformats.org/officeDocument/2006/relationships/chart" Target="../charts/chart21.xml"/><Relationship Id="rId2" Type="http://schemas.openxmlformats.org/officeDocument/2006/relationships/chart" Target="../charts/chart6.xml"/><Relationship Id="rId16" Type="http://schemas.openxmlformats.org/officeDocument/2006/relationships/chart" Target="../charts/chart20.xml"/><Relationship Id="rId20" Type="http://schemas.openxmlformats.org/officeDocument/2006/relationships/chart" Target="../charts/chart24.xml"/><Relationship Id="rId1" Type="http://schemas.openxmlformats.org/officeDocument/2006/relationships/chart" Target="../charts/chart5.xml"/><Relationship Id="rId6" Type="http://schemas.openxmlformats.org/officeDocument/2006/relationships/chart" Target="../charts/chart10.xml"/><Relationship Id="rId11" Type="http://schemas.openxmlformats.org/officeDocument/2006/relationships/chart" Target="../charts/chart15.xml"/><Relationship Id="rId5" Type="http://schemas.openxmlformats.org/officeDocument/2006/relationships/chart" Target="../charts/chart9.xml"/><Relationship Id="rId15" Type="http://schemas.openxmlformats.org/officeDocument/2006/relationships/chart" Target="../charts/chart19.xml"/><Relationship Id="rId10" Type="http://schemas.openxmlformats.org/officeDocument/2006/relationships/chart" Target="../charts/chart14.xml"/><Relationship Id="rId19" Type="http://schemas.openxmlformats.org/officeDocument/2006/relationships/chart" Target="../charts/chart23.xml"/><Relationship Id="rId4" Type="http://schemas.openxmlformats.org/officeDocument/2006/relationships/chart" Target="../charts/chart8.xml"/><Relationship Id="rId9" Type="http://schemas.openxmlformats.org/officeDocument/2006/relationships/chart" Target="../charts/chart13.xml"/><Relationship Id="rId14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124560</xdr:colOff>
      <xdr:row>17</xdr:row>
      <xdr:rowOff>116032</xdr:rowOff>
    </xdr:from>
    <xdr:to>
      <xdr:col>15</xdr:col>
      <xdr:colOff>507999</xdr:colOff>
      <xdr:row>41</xdr:row>
      <xdr:rowOff>110066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DEAF921-6C0C-F04F-931F-3FB98E7B8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15</xdr:col>
      <xdr:colOff>734514</xdr:colOff>
      <xdr:row>17</xdr:row>
      <xdr:rowOff>163758</xdr:rowOff>
    </xdr:from>
    <xdr:to>
      <xdr:col>22</xdr:col>
      <xdr:colOff>447674</xdr:colOff>
      <xdr:row>40</xdr:row>
      <xdr:rowOff>24409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A101EA64-A600-ED47-A531-86EC418AB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222443</xdr:colOff>
      <xdr:row>41</xdr:row>
      <xdr:rowOff>135466</xdr:rowOff>
    </xdr:from>
    <xdr:to>
      <xdr:col>15</xdr:col>
      <xdr:colOff>584200</xdr:colOff>
      <xdr:row>65</xdr:row>
      <xdr:rowOff>160867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F5C4AD5F-AA22-3249-B00F-4F7D21BFCF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711200</xdr:colOff>
      <xdr:row>42</xdr:row>
      <xdr:rowOff>33867</xdr:rowOff>
    </xdr:from>
    <xdr:to>
      <xdr:col>22</xdr:col>
      <xdr:colOff>424360</xdr:colOff>
      <xdr:row>64</xdr:row>
      <xdr:rowOff>114652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57A5CAC-4A2A-324F-869E-73131CD2DC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1290410</xdr:colOff>
      <xdr:row>43</xdr:row>
      <xdr:rowOff>171630</xdr:rowOff>
    </xdr:from>
    <xdr:to>
      <xdr:col>13</xdr:col>
      <xdr:colOff>770362</xdr:colOff>
      <xdr:row>67</xdr:row>
      <xdr:rowOff>7760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A77723F-610E-A042-816F-F71155A42E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152605</xdr:colOff>
      <xdr:row>42</xdr:row>
      <xdr:rowOff>177527</xdr:rowOff>
    </xdr:from>
    <xdr:to>
      <xdr:col>26</xdr:col>
      <xdr:colOff>332764</xdr:colOff>
      <xdr:row>66</xdr:row>
      <xdr:rowOff>13657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0177BD-C7C8-6E47-BC41-120DDA7AEB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34</xdr:col>
      <xdr:colOff>72717</xdr:colOff>
      <xdr:row>43</xdr:row>
      <xdr:rowOff>50527</xdr:rowOff>
    </xdr:from>
    <xdr:to>
      <xdr:col>41</xdr:col>
      <xdr:colOff>290088</xdr:colOff>
      <xdr:row>66</xdr:row>
      <xdr:rowOff>77157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C142B97A-9CE9-7B4C-A305-A7BBA98B4D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41</xdr:col>
      <xdr:colOff>433917</xdr:colOff>
      <xdr:row>43</xdr:row>
      <xdr:rowOff>91017</xdr:rowOff>
    </xdr:from>
    <xdr:to>
      <xdr:col>48</xdr:col>
      <xdr:colOff>651287</xdr:colOff>
      <xdr:row>66</xdr:row>
      <xdr:rowOff>117647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A42C667-678E-2843-B9F6-20BDBE4821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48</xdr:col>
      <xdr:colOff>801688</xdr:colOff>
      <xdr:row>43</xdr:row>
      <xdr:rowOff>115093</xdr:rowOff>
    </xdr:from>
    <xdr:to>
      <xdr:col>56</xdr:col>
      <xdr:colOff>185620</xdr:colOff>
      <xdr:row>66</xdr:row>
      <xdr:rowOff>143575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97BFA1F-0438-704F-B9BC-BF474EEBB8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8</xdr:col>
      <xdr:colOff>1309688</xdr:colOff>
      <xdr:row>67</xdr:row>
      <xdr:rowOff>119062</xdr:rowOff>
    </xdr:from>
    <xdr:to>
      <xdr:col>13</xdr:col>
      <xdr:colOff>789640</xdr:colOff>
      <xdr:row>90</xdr:row>
      <xdr:rowOff>193317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8CD610E-C315-FD42-963B-C3AE25A602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19</xdr:col>
      <xdr:colOff>138698</xdr:colOff>
      <xdr:row>67</xdr:row>
      <xdr:rowOff>6684</xdr:rowOff>
    </xdr:from>
    <xdr:to>
      <xdr:col>26</xdr:col>
      <xdr:colOff>332190</xdr:colOff>
      <xdr:row>90</xdr:row>
      <xdr:rowOff>102662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D5CA2EDE-F0DE-9147-8B48-803132A337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34</xdr:col>
      <xdr:colOff>184373</xdr:colOff>
      <xdr:row>67</xdr:row>
      <xdr:rowOff>70185</xdr:rowOff>
    </xdr:from>
    <xdr:to>
      <xdr:col>41</xdr:col>
      <xdr:colOff>355027</xdr:colOff>
      <xdr:row>90</xdr:row>
      <xdr:rowOff>166163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9950FDA6-4EC2-8348-893D-822613948B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41</xdr:col>
      <xdr:colOff>496303</xdr:colOff>
      <xdr:row>67</xdr:row>
      <xdr:rowOff>60716</xdr:rowOff>
    </xdr:from>
    <xdr:to>
      <xdr:col>48</xdr:col>
      <xdr:colOff>666958</xdr:colOff>
      <xdr:row>90</xdr:row>
      <xdr:rowOff>156694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4C5D5BFC-203D-3F41-B83A-CBEF8E0069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48</xdr:col>
      <xdr:colOff>744733</xdr:colOff>
      <xdr:row>67</xdr:row>
      <xdr:rowOff>28966</xdr:rowOff>
    </xdr:from>
    <xdr:to>
      <xdr:col>56</xdr:col>
      <xdr:colOff>91001</xdr:colOff>
      <xdr:row>90</xdr:row>
      <xdr:rowOff>124944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193CA45F-1E97-C84E-990B-7E822D582C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91</xdr:row>
      <xdr:rowOff>71582</xdr:rowOff>
    </xdr:from>
    <xdr:to>
      <xdr:col>13</xdr:col>
      <xdr:colOff>807680</xdr:colOff>
      <xdr:row>114</xdr:row>
      <xdr:rowOff>146992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9CCE36F-43AF-9640-AC1F-5C8AF4D984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19</xdr:col>
      <xdr:colOff>155864</xdr:colOff>
      <xdr:row>91</xdr:row>
      <xdr:rowOff>23092</xdr:rowOff>
    </xdr:from>
    <xdr:to>
      <xdr:col>26</xdr:col>
      <xdr:colOff>349356</xdr:colOff>
      <xdr:row>114</xdr:row>
      <xdr:rowOff>98865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F5E5C939-830B-7340-81E1-6343520147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34</xdr:col>
      <xdr:colOff>135660</xdr:colOff>
      <xdr:row>90</xdr:row>
      <xdr:rowOff>213591</xdr:rowOff>
    </xdr:from>
    <xdr:to>
      <xdr:col>41</xdr:col>
      <xdr:colOff>306314</xdr:colOff>
      <xdr:row>114</xdr:row>
      <xdr:rowOff>67114</xdr:rowOff>
    </xdr:to>
    <xdr:graphicFrame macro="">
      <xdr:nvGraphicFramePr>
        <xdr:cNvPr id="15" name="Grafico 14">
          <a:extLst>
            <a:ext uri="{FF2B5EF4-FFF2-40B4-BE49-F238E27FC236}">
              <a16:creationId xmlns:a16="http://schemas.microsoft.com/office/drawing/2014/main" id="{B0EA1CF0-FAEC-DD49-9EFB-573EFAD70E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41</xdr:col>
      <xdr:colOff>447387</xdr:colOff>
      <xdr:row>91</xdr:row>
      <xdr:rowOff>17319</xdr:rowOff>
    </xdr:from>
    <xdr:to>
      <xdr:col>48</xdr:col>
      <xdr:colOff>618042</xdr:colOff>
      <xdr:row>114</xdr:row>
      <xdr:rowOff>81547</xdr:rowOff>
    </xdr:to>
    <xdr:graphicFrame macro="">
      <xdr:nvGraphicFramePr>
        <xdr:cNvPr id="16" name="Grafico 15">
          <a:extLst>
            <a:ext uri="{FF2B5EF4-FFF2-40B4-BE49-F238E27FC236}">
              <a16:creationId xmlns:a16="http://schemas.microsoft.com/office/drawing/2014/main" id="{8BCDB29B-A827-4A4D-8196-4F467FA4F4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48</xdr:col>
      <xdr:colOff>721590</xdr:colOff>
      <xdr:row>90</xdr:row>
      <xdr:rowOff>210705</xdr:rowOff>
    </xdr:from>
    <xdr:to>
      <xdr:col>56</xdr:col>
      <xdr:colOff>79403</xdr:colOff>
      <xdr:row>114</xdr:row>
      <xdr:rowOff>64228</xdr:rowOff>
    </xdr:to>
    <xdr:graphicFrame macro="">
      <xdr:nvGraphicFramePr>
        <xdr:cNvPr id="17" name="Grafico 16">
          <a:extLst>
            <a:ext uri="{FF2B5EF4-FFF2-40B4-BE49-F238E27FC236}">
              <a16:creationId xmlns:a16="http://schemas.microsoft.com/office/drawing/2014/main" id="{C0569087-4EB8-0249-B0AA-1564AFE6CD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26</xdr:col>
      <xdr:colOff>476250</xdr:colOff>
      <xdr:row>43</xdr:row>
      <xdr:rowOff>31750</xdr:rowOff>
    </xdr:from>
    <xdr:to>
      <xdr:col>33</xdr:col>
      <xdr:colOff>656409</xdr:colOff>
      <xdr:row>66</xdr:row>
      <xdr:rowOff>58380</xdr:rowOff>
    </xdr:to>
    <xdr:graphicFrame macro="">
      <xdr:nvGraphicFramePr>
        <xdr:cNvPr id="20" name="Grafico 19">
          <a:extLst>
            <a:ext uri="{FF2B5EF4-FFF2-40B4-BE49-F238E27FC236}">
              <a16:creationId xmlns:a16="http://schemas.microsoft.com/office/drawing/2014/main" id="{9E308D0E-81EB-604C-83F6-D14C005CA0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26</xdr:col>
      <xdr:colOff>508000</xdr:colOff>
      <xdr:row>67</xdr:row>
      <xdr:rowOff>31750</xdr:rowOff>
    </xdr:from>
    <xdr:to>
      <xdr:col>33</xdr:col>
      <xdr:colOff>701492</xdr:colOff>
      <xdr:row>90</xdr:row>
      <xdr:rowOff>127728</xdr:rowOff>
    </xdr:to>
    <xdr:graphicFrame macro="">
      <xdr:nvGraphicFramePr>
        <xdr:cNvPr id="21" name="Grafico 20">
          <a:extLst>
            <a:ext uri="{FF2B5EF4-FFF2-40B4-BE49-F238E27FC236}">
              <a16:creationId xmlns:a16="http://schemas.microsoft.com/office/drawing/2014/main" id="{7136AA6B-D714-D747-8A5D-D635E5DAC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26</xdr:col>
      <xdr:colOff>571500</xdr:colOff>
      <xdr:row>91</xdr:row>
      <xdr:rowOff>31750</xdr:rowOff>
    </xdr:from>
    <xdr:to>
      <xdr:col>33</xdr:col>
      <xdr:colOff>764992</xdr:colOff>
      <xdr:row>114</xdr:row>
      <xdr:rowOff>107523</xdr:rowOff>
    </xdr:to>
    <xdr:graphicFrame macro="">
      <xdr:nvGraphicFramePr>
        <xdr:cNvPr id="22" name="Grafico 21">
          <a:extLst>
            <a:ext uri="{FF2B5EF4-FFF2-40B4-BE49-F238E27FC236}">
              <a16:creationId xmlns:a16="http://schemas.microsoft.com/office/drawing/2014/main" id="{5C56999F-1631-8D4E-9BB5-CE432CEB3D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13</xdr:col>
      <xdr:colOff>952500</xdr:colOff>
      <xdr:row>43</xdr:row>
      <xdr:rowOff>31750</xdr:rowOff>
    </xdr:from>
    <xdr:to>
      <xdr:col>19</xdr:col>
      <xdr:colOff>51452</xdr:colOff>
      <xdr:row>66</xdr:row>
      <xdr:rowOff>58380</xdr:rowOff>
    </xdr:to>
    <xdr:graphicFrame macro="">
      <xdr:nvGraphicFramePr>
        <xdr:cNvPr id="23" name="Grafico 22">
          <a:extLst>
            <a:ext uri="{FF2B5EF4-FFF2-40B4-BE49-F238E27FC236}">
              <a16:creationId xmlns:a16="http://schemas.microsoft.com/office/drawing/2014/main" id="{80FFCF37-C59C-4947-8882-A1ED8D01B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13</xdr:col>
      <xdr:colOff>920750</xdr:colOff>
      <xdr:row>67</xdr:row>
      <xdr:rowOff>31750</xdr:rowOff>
    </xdr:from>
    <xdr:to>
      <xdr:col>19</xdr:col>
      <xdr:colOff>19702</xdr:colOff>
      <xdr:row>90</xdr:row>
      <xdr:rowOff>106005</xdr:rowOff>
    </xdr:to>
    <xdr:graphicFrame macro="">
      <xdr:nvGraphicFramePr>
        <xdr:cNvPr id="24" name="Grafico 23">
          <a:extLst>
            <a:ext uri="{FF2B5EF4-FFF2-40B4-BE49-F238E27FC236}">
              <a16:creationId xmlns:a16="http://schemas.microsoft.com/office/drawing/2014/main" id="{83A05464-E409-C042-AD91-D58FCBFFE6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13</xdr:col>
      <xdr:colOff>984250</xdr:colOff>
      <xdr:row>90</xdr:row>
      <xdr:rowOff>190500</xdr:rowOff>
    </xdr:from>
    <xdr:to>
      <xdr:col>19</xdr:col>
      <xdr:colOff>77430</xdr:colOff>
      <xdr:row>114</xdr:row>
      <xdr:rowOff>30960</xdr:rowOff>
    </xdr:to>
    <xdr:graphicFrame macro="">
      <xdr:nvGraphicFramePr>
        <xdr:cNvPr id="25" name="Grafico 24">
          <a:extLst>
            <a:ext uri="{FF2B5EF4-FFF2-40B4-BE49-F238E27FC236}">
              <a16:creationId xmlns:a16="http://schemas.microsoft.com/office/drawing/2014/main" id="{8063B17D-9D0B-4047-B161-FA37A38C8B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00F28-E8BD-B544-88D3-7C171860CB09}">
  <dimension ref="B3:P115"/>
  <sheetViews>
    <sheetView tabSelected="1" zoomScale="64" zoomScaleNormal="75" workbookViewId="0">
      <selection activeCell="K21" sqref="K21"/>
    </sheetView>
  </sheetViews>
  <sheetFormatPr baseColWidth="10" defaultRowHeight="16" x14ac:dyDescent="0.2"/>
  <cols>
    <col min="1" max="1" width="10.83203125" style="1"/>
    <col min="2" max="2" width="25.33203125" style="1" bestFit="1" customWidth="1"/>
    <col min="3" max="3" width="18" style="1" bestFit="1" customWidth="1"/>
    <col min="4" max="4" width="19" style="1" customWidth="1"/>
    <col min="5" max="5" width="15" style="1" bestFit="1" customWidth="1"/>
    <col min="6" max="6" width="12.6640625" style="1" bestFit="1" customWidth="1"/>
    <col min="7" max="7" width="18.6640625" style="1" bestFit="1" customWidth="1"/>
    <col min="8" max="8" width="17.6640625" style="1" bestFit="1" customWidth="1"/>
    <col min="9" max="9" width="17.5" style="1" customWidth="1"/>
    <col min="10" max="10" width="18.1640625" style="1" customWidth="1"/>
    <col min="11" max="11" width="15.1640625" style="1" bestFit="1" customWidth="1"/>
    <col min="12" max="12" width="14.6640625" style="1" bestFit="1" customWidth="1"/>
    <col min="13" max="13" width="19.33203125" style="1" customWidth="1"/>
    <col min="14" max="15" width="20" style="1" bestFit="1" customWidth="1"/>
    <col min="16" max="16" width="17" style="1" bestFit="1" customWidth="1"/>
    <col min="17" max="16384" width="10.83203125" style="1"/>
  </cols>
  <sheetData>
    <row r="3" spans="2:15" ht="17" thickBot="1" x14ac:dyDescent="0.25"/>
    <row r="4" spans="2:15" x14ac:dyDescent="0.2">
      <c r="E4" s="39" t="s">
        <v>0</v>
      </c>
      <c r="F4" s="40"/>
      <c r="G4" s="40"/>
      <c r="H4" s="40"/>
      <c r="I4" s="40"/>
      <c r="J4" s="41"/>
    </row>
    <row r="5" spans="2:15" ht="17" thickBot="1" x14ac:dyDescent="0.25">
      <c r="E5" s="3">
        <v>0</v>
      </c>
      <c r="F5" s="1" t="s">
        <v>2</v>
      </c>
      <c r="G5" s="1" t="s">
        <v>3</v>
      </c>
      <c r="H5" s="1" t="s">
        <v>4</v>
      </c>
      <c r="I5" s="1" t="s">
        <v>5</v>
      </c>
      <c r="J5" s="4" t="s">
        <v>6</v>
      </c>
    </row>
    <row r="6" spans="2:15" x14ac:dyDescent="0.2">
      <c r="B6" s="6" t="s">
        <v>20</v>
      </c>
      <c r="C6" s="14">
        <f>O14/O9</f>
        <v>1.8944444444444446</v>
      </c>
      <c r="D6" s="29"/>
      <c r="E6" s="2">
        <v>0</v>
      </c>
      <c r="F6" s="2">
        <v>36.1</v>
      </c>
      <c r="G6" s="2">
        <v>120.8</v>
      </c>
      <c r="H6" s="2">
        <v>202.9</v>
      </c>
      <c r="I6" s="2">
        <v>276.60000000000002</v>
      </c>
      <c r="J6" s="7">
        <v>382.4</v>
      </c>
    </row>
    <row r="7" spans="2:15" ht="17" thickBot="1" x14ac:dyDescent="0.25">
      <c r="B7" s="3" t="s">
        <v>21</v>
      </c>
      <c r="C7" s="15">
        <f>O15/O9</f>
        <v>3.3244444444444445</v>
      </c>
      <c r="D7" s="30"/>
      <c r="E7" s="1">
        <v>0</v>
      </c>
      <c r="F7" s="1">
        <v>62.5</v>
      </c>
      <c r="G7" s="1">
        <v>148.80000000000001</v>
      </c>
      <c r="H7" s="1">
        <v>233.2</v>
      </c>
      <c r="I7" s="1">
        <v>326.8</v>
      </c>
      <c r="J7" s="4">
        <v>389.4</v>
      </c>
    </row>
    <row r="8" spans="2:15" x14ac:dyDescent="0.2">
      <c r="B8" s="3" t="s">
        <v>26</v>
      </c>
      <c r="C8" s="15">
        <f>O14/O10</f>
        <v>7.9222222222222225</v>
      </c>
      <c r="D8" s="30"/>
      <c r="E8" s="1">
        <v>0</v>
      </c>
      <c r="F8" s="1">
        <v>28.8</v>
      </c>
      <c r="G8" s="1">
        <v>102.2</v>
      </c>
      <c r="H8" s="1">
        <v>167.8</v>
      </c>
      <c r="I8" s="1">
        <v>246.5</v>
      </c>
      <c r="J8" s="4">
        <v>333.1</v>
      </c>
      <c r="L8" s="6"/>
      <c r="M8" s="2" t="s">
        <v>12</v>
      </c>
      <c r="N8" s="2" t="s">
        <v>13</v>
      </c>
      <c r="O8" s="7" t="s">
        <v>14</v>
      </c>
    </row>
    <row r="9" spans="2:15" x14ac:dyDescent="0.2">
      <c r="B9" s="3" t="s">
        <v>22</v>
      </c>
      <c r="C9" s="15">
        <f>O16/O9</f>
        <v>8.14</v>
      </c>
      <c r="D9" s="30"/>
      <c r="E9" s="1">
        <v>0</v>
      </c>
      <c r="F9" s="1">
        <v>57.3</v>
      </c>
      <c r="G9" s="1">
        <v>123.9</v>
      </c>
      <c r="H9" s="1">
        <v>214.9</v>
      </c>
      <c r="I9" s="1">
        <v>299.39999999999998</v>
      </c>
      <c r="J9" s="4">
        <v>372.2</v>
      </c>
      <c r="L9" s="3" t="s">
        <v>23</v>
      </c>
      <c r="M9" s="1">
        <v>360</v>
      </c>
      <c r="N9" s="1">
        <v>66</v>
      </c>
      <c r="O9" s="8">
        <f>M9*60/N9</f>
        <v>327.27272727272725</v>
      </c>
    </row>
    <row r="10" spans="2:15" x14ac:dyDescent="0.2">
      <c r="B10" s="3" t="s">
        <v>27</v>
      </c>
      <c r="C10" s="15">
        <f>O15/O10</f>
        <v>13.902222222222223</v>
      </c>
      <c r="D10" s="30"/>
      <c r="E10" s="1">
        <v>0</v>
      </c>
      <c r="F10" s="1">
        <v>22.6</v>
      </c>
      <c r="G10" s="1">
        <v>123.9</v>
      </c>
      <c r="H10" s="1">
        <v>193.6</v>
      </c>
      <c r="I10" s="1">
        <v>256.60000000000002</v>
      </c>
      <c r="J10" s="4">
        <v>355.1</v>
      </c>
      <c r="L10" s="3" t="s">
        <v>28</v>
      </c>
      <c r="M10" s="1">
        <v>360</v>
      </c>
      <c r="N10" s="1">
        <v>276</v>
      </c>
      <c r="O10" s="8">
        <f t="shared" ref="O10" si="0">M10*60/N10</f>
        <v>78.260869565217391</v>
      </c>
    </row>
    <row r="11" spans="2:15" ht="17" thickBot="1" x14ac:dyDescent="0.25">
      <c r="B11" s="3" t="s">
        <v>24</v>
      </c>
      <c r="C11" s="15">
        <f>O14/O11</f>
        <v>21.24074074074074</v>
      </c>
      <c r="D11" s="30"/>
      <c r="E11" s="1">
        <v>0</v>
      </c>
      <c r="F11" s="1">
        <v>32.299999999999997</v>
      </c>
      <c r="G11" s="1">
        <v>106.8</v>
      </c>
      <c r="H11" s="1">
        <v>163.69999999999999</v>
      </c>
      <c r="I11" s="1">
        <v>268</v>
      </c>
      <c r="J11" s="4">
        <v>336.4</v>
      </c>
      <c r="L11" s="9" t="s">
        <v>25</v>
      </c>
      <c r="M11" s="5">
        <v>360</v>
      </c>
      <c r="N11" s="5">
        <v>740</v>
      </c>
      <c r="O11" s="10">
        <f>M11*60/N11</f>
        <v>29.189189189189189</v>
      </c>
    </row>
    <row r="12" spans="2:15" ht="17" thickBot="1" x14ac:dyDescent="0.25">
      <c r="B12" s="3" t="s">
        <v>29</v>
      </c>
      <c r="C12" s="15">
        <f>O16/O10</f>
        <v>34.04</v>
      </c>
      <c r="D12" s="30"/>
      <c r="E12" s="1">
        <v>0</v>
      </c>
      <c r="F12" s="1">
        <v>101.7</v>
      </c>
      <c r="G12" s="1">
        <v>187</v>
      </c>
      <c r="H12" s="1">
        <v>274.7</v>
      </c>
      <c r="I12" s="1">
        <v>361.4</v>
      </c>
      <c r="J12" s="4">
        <v>432.7</v>
      </c>
    </row>
    <row r="13" spans="2:15" x14ac:dyDescent="0.2">
      <c r="B13" s="3"/>
      <c r="C13" s="15"/>
      <c r="D13" s="4"/>
      <c r="J13" s="4"/>
      <c r="L13" s="6"/>
      <c r="M13" s="2" t="s">
        <v>16</v>
      </c>
      <c r="N13" s="2"/>
      <c r="O13" s="7" t="s">
        <v>14</v>
      </c>
    </row>
    <row r="14" spans="2:15" x14ac:dyDescent="0.2">
      <c r="B14" s="3"/>
      <c r="C14" s="15"/>
      <c r="D14" s="4"/>
      <c r="J14" s="4"/>
      <c r="L14" s="3" t="s">
        <v>17</v>
      </c>
      <c r="M14" s="1">
        <v>155</v>
      </c>
      <c r="N14" s="1">
        <v>4</v>
      </c>
      <c r="O14" s="4">
        <f>M14*N14</f>
        <v>620</v>
      </c>
    </row>
    <row r="15" spans="2:15" ht="17" thickBot="1" x14ac:dyDescent="0.25">
      <c r="B15" s="9"/>
      <c r="C15" s="16"/>
      <c r="D15" s="11"/>
      <c r="E15" s="5"/>
      <c r="F15" s="5"/>
      <c r="G15" s="5"/>
      <c r="H15" s="5"/>
      <c r="I15" s="5"/>
      <c r="J15" s="11"/>
      <c r="L15" s="3" t="s">
        <v>18</v>
      </c>
      <c r="M15" s="1">
        <v>272</v>
      </c>
      <c r="N15" s="1">
        <v>4</v>
      </c>
      <c r="O15" s="4">
        <f>M15*N15</f>
        <v>1088</v>
      </c>
    </row>
    <row r="16" spans="2:15" ht="17" thickBot="1" x14ac:dyDescent="0.25">
      <c r="L16" s="9" t="s">
        <v>19</v>
      </c>
      <c r="M16" s="5">
        <v>666</v>
      </c>
      <c r="N16" s="5">
        <v>4</v>
      </c>
      <c r="O16" s="11">
        <f>M16*N16</f>
        <v>2664</v>
      </c>
    </row>
    <row r="17" spans="2:15" x14ac:dyDescent="0.2">
      <c r="E17" s="39" t="s">
        <v>1</v>
      </c>
      <c r="F17" s="40"/>
      <c r="G17" s="40"/>
      <c r="H17" s="40"/>
      <c r="I17" s="40"/>
      <c r="J17" s="41"/>
    </row>
    <row r="18" spans="2:15" ht="17" thickBot="1" x14ac:dyDescent="0.25">
      <c r="E18" s="3">
        <v>0</v>
      </c>
      <c r="F18" s="1" t="s">
        <v>2</v>
      </c>
      <c r="G18" s="1" t="s">
        <v>3</v>
      </c>
      <c r="H18" s="1" t="s">
        <v>4</v>
      </c>
      <c r="I18" s="1" t="s">
        <v>5</v>
      </c>
      <c r="J18" s="4" t="s">
        <v>6</v>
      </c>
    </row>
    <row r="19" spans="2:15" x14ac:dyDescent="0.2">
      <c r="B19" s="6" t="s">
        <v>20</v>
      </c>
      <c r="C19" s="2"/>
      <c r="D19" s="2"/>
      <c r="E19" s="6"/>
      <c r="F19" s="2">
        <v>5.3</v>
      </c>
      <c r="G19" s="2">
        <v>13.3</v>
      </c>
      <c r="H19" s="2">
        <v>17.5</v>
      </c>
      <c r="I19" s="2">
        <v>19.5</v>
      </c>
      <c r="J19" s="7">
        <v>21.3</v>
      </c>
    </row>
    <row r="20" spans="2:15" x14ac:dyDescent="0.2">
      <c r="B20" s="3" t="s">
        <v>21</v>
      </c>
      <c r="E20" s="3"/>
      <c r="F20" s="1">
        <v>7.1</v>
      </c>
      <c r="G20" s="1">
        <v>14.3</v>
      </c>
      <c r="H20" s="1">
        <v>19.5</v>
      </c>
      <c r="I20" s="1">
        <v>22.6</v>
      </c>
      <c r="J20" s="4">
        <v>24.7</v>
      </c>
    </row>
    <row r="21" spans="2:15" x14ac:dyDescent="0.2">
      <c r="B21" s="3" t="s">
        <v>26</v>
      </c>
      <c r="E21" s="3"/>
      <c r="F21" s="1">
        <v>7.1</v>
      </c>
      <c r="G21" s="1">
        <v>13.3</v>
      </c>
      <c r="H21" s="1">
        <v>14.8</v>
      </c>
      <c r="I21" s="1">
        <v>17.2</v>
      </c>
      <c r="J21" s="4">
        <v>20.2</v>
      </c>
    </row>
    <row r="22" spans="2:15" x14ac:dyDescent="0.2">
      <c r="B22" s="3" t="s">
        <v>22</v>
      </c>
      <c r="E22" s="3"/>
      <c r="F22" s="1">
        <v>8.8000000000000007</v>
      </c>
      <c r="G22" s="1">
        <v>17.899999999999999</v>
      </c>
      <c r="H22" s="1">
        <v>22.3</v>
      </c>
      <c r="I22" s="1">
        <v>25.2</v>
      </c>
      <c r="J22" s="4">
        <v>26.6</v>
      </c>
    </row>
    <row r="23" spans="2:15" x14ac:dyDescent="0.2">
      <c r="B23" s="3" t="s">
        <v>27</v>
      </c>
      <c r="E23" s="3"/>
      <c r="F23" s="1">
        <v>9.6</v>
      </c>
      <c r="G23" s="1">
        <v>15.3</v>
      </c>
      <c r="H23" s="1">
        <v>18.2</v>
      </c>
      <c r="I23" s="1">
        <v>20.5</v>
      </c>
      <c r="J23" s="4">
        <v>22</v>
      </c>
    </row>
    <row r="24" spans="2:15" x14ac:dyDescent="0.2">
      <c r="B24" s="3" t="s">
        <v>24</v>
      </c>
      <c r="E24" s="3"/>
      <c r="F24" s="1">
        <v>9.6</v>
      </c>
      <c r="G24" s="1">
        <v>13.2</v>
      </c>
      <c r="H24" s="1">
        <v>15.2</v>
      </c>
      <c r="I24" s="1">
        <v>20.7</v>
      </c>
      <c r="J24" s="4">
        <v>21.7</v>
      </c>
    </row>
    <row r="25" spans="2:15" x14ac:dyDescent="0.2">
      <c r="B25" s="3" t="s">
        <v>29</v>
      </c>
      <c r="E25" s="3"/>
      <c r="F25" s="1">
        <v>7.6</v>
      </c>
      <c r="G25" s="1">
        <v>11.6</v>
      </c>
      <c r="H25" s="1">
        <v>15.3</v>
      </c>
      <c r="I25" s="1">
        <v>18.399999999999999</v>
      </c>
      <c r="J25" s="4">
        <v>20</v>
      </c>
    </row>
    <row r="26" spans="2:15" x14ac:dyDescent="0.2">
      <c r="B26" s="3"/>
      <c r="E26" s="3"/>
      <c r="J26" s="4"/>
    </row>
    <row r="27" spans="2:15" x14ac:dyDescent="0.2">
      <c r="B27" s="3"/>
      <c r="E27" s="3"/>
      <c r="J27" s="4"/>
      <c r="L27" s="12"/>
      <c r="M27" s="13"/>
      <c r="N27" s="13"/>
      <c r="O27" s="13"/>
    </row>
    <row r="28" spans="2:15" ht="17" thickBot="1" x14ac:dyDescent="0.25">
      <c r="B28" s="9"/>
      <c r="C28" s="5"/>
      <c r="D28" s="5"/>
      <c r="E28" s="9"/>
      <c r="F28" s="5"/>
      <c r="G28" s="5"/>
      <c r="H28" s="5"/>
      <c r="I28" s="5"/>
      <c r="J28" s="11"/>
      <c r="L28" s="12"/>
      <c r="M28" s="13"/>
      <c r="N28" s="13"/>
      <c r="O28" s="13"/>
    </row>
    <row r="29" spans="2:15" x14ac:dyDescent="0.2">
      <c r="K29" s="12"/>
      <c r="L29" s="12"/>
      <c r="M29" s="13"/>
      <c r="N29" s="13"/>
      <c r="O29" s="13"/>
    </row>
    <row r="30" spans="2:15" ht="17" thickBot="1" x14ac:dyDescent="0.25">
      <c r="K30" s="12"/>
      <c r="L30" s="12"/>
      <c r="M30" s="13"/>
      <c r="N30" s="13"/>
      <c r="O30" s="13"/>
    </row>
    <row r="31" spans="2:15" x14ac:dyDescent="0.2">
      <c r="E31" s="39" t="s">
        <v>7</v>
      </c>
      <c r="F31" s="40"/>
      <c r="G31" s="40"/>
      <c r="H31" s="40"/>
      <c r="I31" s="40"/>
      <c r="J31" s="41"/>
      <c r="K31" s="12"/>
      <c r="L31" s="12"/>
      <c r="M31" s="13"/>
      <c r="N31" s="13"/>
      <c r="O31" s="13"/>
    </row>
    <row r="32" spans="2:15" ht="17" thickBot="1" x14ac:dyDescent="0.25">
      <c r="E32" s="3">
        <v>0</v>
      </c>
      <c r="F32" s="1" t="s">
        <v>2</v>
      </c>
      <c r="G32" s="1" t="s">
        <v>3</v>
      </c>
      <c r="H32" s="1" t="s">
        <v>4</v>
      </c>
      <c r="I32" s="1" t="s">
        <v>5</v>
      </c>
      <c r="J32" s="4" t="s">
        <v>6</v>
      </c>
      <c r="K32" s="12"/>
      <c r="L32" s="12"/>
      <c r="M32" s="13"/>
      <c r="N32" s="13"/>
      <c r="O32" s="13"/>
    </row>
    <row r="33" spans="2:15" x14ac:dyDescent="0.2">
      <c r="B33" s="6" t="s">
        <v>20</v>
      </c>
      <c r="C33" s="2"/>
      <c r="D33" s="7"/>
      <c r="E33" s="18"/>
      <c r="F33" s="19">
        <v>2.9172847753000002</v>
      </c>
      <c r="G33" s="19">
        <v>4.2596709737399996</v>
      </c>
      <c r="H33" s="19">
        <v>5.6253384588999999</v>
      </c>
      <c r="I33" s="19">
        <v>6.8268624790999999</v>
      </c>
      <c r="J33" s="20">
        <v>7.4037263800000002</v>
      </c>
      <c r="K33" s="12"/>
      <c r="L33" s="12"/>
      <c r="M33" s="13"/>
      <c r="N33" s="13"/>
      <c r="O33" s="13"/>
    </row>
    <row r="34" spans="2:15" x14ac:dyDescent="0.2">
      <c r="B34" s="3" t="s">
        <v>21</v>
      </c>
      <c r="D34" s="4"/>
      <c r="E34" s="21"/>
      <c r="F34" s="22">
        <v>3.1295716315100002</v>
      </c>
      <c r="G34" s="22">
        <v>5.7018057639000004</v>
      </c>
      <c r="H34" s="22">
        <v>7.3479943700000003</v>
      </c>
      <c r="I34" s="22">
        <v>7.7841835799999997</v>
      </c>
      <c r="J34" s="23">
        <v>8.8315858299999999</v>
      </c>
      <c r="K34" s="12"/>
      <c r="L34" s="12"/>
      <c r="M34" s="13"/>
      <c r="N34" s="13"/>
      <c r="O34" s="13"/>
    </row>
    <row r="35" spans="2:15" x14ac:dyDescent="0.2">
      <c r="B35" s="3" t="s">
        <v>26</v>
      </c>
      <c r="D35" s="4"/>
      <c r="E35" s="21"/>
      <c r="F35" s="22">
        <v>3.216550308</v>
      </c>
      <c r="G35" s="22">
        <v>5.2817865231000001</v>
      </c>
      <c r="H35" s="22">
        <v>6.0452487787000004</v>
      </c>
      <c r="I35" s="22">
        <v>7.1642283499000001</v>
      </c>
      <c r="J35" s="23">
        <v>8.1026603727099999</v>
      </c>
      <c r="K35" s="12"/>
      <c r="L35" s="12"/>
      <c r="M35" s="13"/>
      <c r="N35" s="13"/>
      <c r="O35" s="13"/>
    </row>
    <row r="36" spans="2:15" x14ac:dyDescent="0.2">
      <c r="B36" s="3" t="s">
        <v>22</v>
      </c>
      <c r="D36" s="4"/>
      <c r="E36" s="21"/>
      <c r="F36" s="22">
        <v>2.8638538631500001</v>
      </c>
      <c r="G36" s="22">
        <v>5.0756646475</v>
      </c>
      <c r="H36" s="22">
        <v>4.7598070638000003</v>
      </c>
      <c r="I36" s="22">
        <v>5.8931142459999997</v>
      </c>
      <c r="J36" s="23">
        <v>6.8499868819999996</v>
      </c>
      <c r="K36" s="12"/>
      <c r="L36" s="12"/>
      <c r="M36" s="13"/>
      <c r="N36" s="13"/>
      <c r="O36" s="13"/>
    </row>
    <row r="37" spans="2:15" x14ac:dyDescent="0.2">
      <c r="B37" s="3" t="s">
        <v>27</v>
      </c>
      <c r="D37" s="4"/>
      <c r="E37" s="21"/>
      <c r="F37" s="22">
        <v>3.7929702399999998</v>
      </c>
      <c r="G37" s="22">
        <v>5.0536159100000004</v>
      </c>
      <c r="H37" s="22">
        <v>6.529471708</v>
      </c>
      <c r="I37" s="22">
        <v>7.4319787489999998</v>
      </c>
      <c r="J37" s="23">
        <v>7.2622763499999996</v>
      </c>
      <c r="K37" s="12"/>
      <c r="L37" s="12"/>
      <c r="M37" s="13"/>
      <c r="N37" s="13"/>
      <c r="O37" s="13"/>
    </row>
    <row r="38" spans="2:15" x14ac:dyDescent="0.2">
      <c r="B38" s="3" t="s">
        <v>24</v>
      </c>
      <c r="D38" s="4"/>
      <c r="E38" s="21"/>
      <c r="F38" s="22">
        <v>3.3350212329</v>
      </c>
      <c r="G38" s="22">
        <v>4.9330205074000002</v>
      </c>
      <c r="H38" s="22">
        <v>5.7263236165000002</v>
      </c>
      <c r="I38" s="22">
        <v>8.9582700729370099</v>
      </c>
      <c r="J38" s="23">
        <v>7.7126593633000002</v>
      </c>
      <c r="K38" s="12"/>
      <c r="L38" s="12"/>
      <c r="M38" s="13"/>
      <c r="N38" s="13"/>
      <c r="O38" s="13"/>
    </row>
    <row r="39" spans="2:15" x14ac:dyDescent="0.2">
      <c r="B39" s="3" t="s">
        <v>29</v>
      </c>
      <c r="D39" s="4"/>
      <c r="E39" s="21"/>
      <c r="F39" s="22">
        <v>0.91794569999999998</v>
      </c>
      <c r="G39" s="22">
        <v>1.1605521000000001</v>
      </c>
      <c r="H39" s="22">
        <v>1.1266299500000001</v>
      </c>
      <c r="I39" s="22">
        <v>1.7393079</v>
      </c>
      <c r="J39" s="23">
        <v>3.5487112000000001</v>
      </c>
      <c r="K39" s="12"/>
      <c r="L39" s="12"/>
      <c r="M39" s="13"/>
      <c r="N39" s="13"/>
      <c r="O39" s="13"/>
    </row>
    <row r="40" spans="2:15" x14ac:dyDescent="0.2">
      <c r="B40" s="3"/>
      <c r="D40" s="4"/>
      <c r="E40" s="24"/>
      <c r="F40" s="17"/>
      <c r="G40" s="17"/>
      <c r="H40" s="17"/>
      <c r="I40" s="17"/>
      <c r="J40" s="25"/>
      <c r="K40" s="12"/>
      <c r="L40" s="12"/>
      <c r="M40" s="13"/>
      <c r="N40" s="13"/>
      <c r="O40" s="13"/>
    </row>
    <row r="41" spans="2:15" x14ac:dyDescent="0.2">
      <c r="B41" s="3"/>
      <c r="D41" s="4"/>
      <c r="E41" s="24"/>
      <c r="F41" s="17"/>
      <c r="G41" s="17"/>
      <c r="H41" s="17"/>
      <c r="I41" s="17"/>
      <c r="J41" s="25"/>
      <c r="K41" s="12"/>
      <c r="L41" s="12"/>
      <c r="M41" s="13"/>
      <c r="N41" s="13"/>
      <c r="O41" s="13"/>
    </row>
    <row r="42" spans="2:15" ht="17" thickBot="1" x14ac:dyDescent="0.25">
      <c r="B42" s="9"/>
      <c r="C42" s="5"/>
      <c r="D42" s="11"/>
      <c r="E42" s="26"/>
      <c r="F42" s="27"/>
      <c r="G42" s="27"/>
      <c r="H42" s="27"/>
      <c r="I42" s="27"/>
      <c r="J42" s="28"/>
      <c r="K42" s="12"/>
      <c r="L42" s="12"/>
      <c r="M42" s="13"/>
      <c r="N42" s="13"/>
      <c r="O42" s="13"/>
    </row>
    <row r="43" spans="2:15" x14ac:dyDescent="0.2">
      <c r="K43" s="12"/>
      <c r="L43" s="12"/>
      <c r="M43" s="13"/>
      <c r="N43" s="13"/>
      <c r="O43" s="13"/>
    </row>
    <row r="44" spans="2:15" ht="17" thickBot="1" x14ac:dyDescent="0.25">
      <c r="K44" s="12"/>
      <c r="L44" s="12"/>
      <c r="M44" s="13"/>
      <c r="N44" s="13"/>
      <c r="O44" s="13"/>
    </row>
    <row r="45" spans="2:15" x14ac:dyDescent="0.2">
      <c r="E45" s="39" t="s">
        <v>10</v>
      </c>
      <c r="F45" s="40"/>
      <c r="G45" s="40"/>
      <c r="H45" s="40"/>
      <c r="I45" s="40"/>
      <c r="J45" s="41"/>
      <c r="K45" s="12"/>
      <c r="L45" s="12"/>
      <c r="M45" s="13"/>
      <c r="N45" s="13"/>
      <c r="O45" s="13"/>
    </row>
    <row r="46" spans="2:15" ht="17" thickBot="1" x14ac:dyDescent="0.25">
      <c r="E46" s="3">
        <v>0</v>
      </c>
      <c r="F46" s="1" t="s">
        <v>2</v>
      </c>
      <c r="G46" s="1" t="s">
        <v>3</v>
      </c>
      <c r="H46" s="1" t="s">
        <v>4</v>
      </c>
      <c r="I46" s="1" t="s">
        <v>5</v>
      </c>
      <c r="J46" s="4" t="s">
        <v>6</v>
      </c>
      <c r="K46" s="12"/>
      <c r="L46" s="12"/>
      <c r="M46" s="13"/>
      <c r="N46" s="13"/>
      <c r="O46" s="13"/>
    </row>
    <row r="47" spans="2:15" x14ac:dyDescent="0.2">
      <c r="B47" s="6" t="s">
        <v>20</v>
      </c>
      <c r="C47" s="2"/>
      <c r="D47" s="7"/>
      <c r="E47" s="6">
        <v>0</v>
      </c>
      <c r="F47" s="2">
        <v>109.85000000000001</v>
      </c>
      <c r="G47" s="2">
        <v>193.95000000000002</v>
      </c>
      <c r="H47" s="2">
        <v>212.64999999999998</v>
      </c>
      <c r="I47" s="2">
        <v>221.45</v>
      </c>
      <c r="J47" s="7">
        <v>237.54999999999995</v>
      </c>
      <c r="K47" s="12"/>
      <c r="L47" s="12"/>
      <c r="M47" s="13"/>
      <c r="N47" s="13"/>
      <c r="O47" s="13"/>
    </row>
    <row r="48" spans="2:15" x14ac:dyDescent="0.2">
      <c r="B48" s="3" t="s">
        <v>21</v>
      </c>
      <c r="D48" s="4"/>
      <c r="E48" s="3">
        <v>0</v>
      </c>
      <c r="F48" s="1">
        <v>102.35</v>
      </c>
      <c r="G48" s="1">
        <v>170.15</v>
      </c>
      <c r="H48" s="1">
        <v>187.64999999999998</v>
      </c>
      <c r="I48" s="1">
        <v>217.35</v>
      </c>
      <c r="J48" s="4">
        <v>236.39999999999998</v>
      </c>
      <c r="K48" s="12"/>
      <c r="L48" s="12"/>
      <c r="M48" s="13"/>
      <c r="N48" s="13"/>
      <c r="O48" s="13"/>
    </row>
    <row r="49" spans="2:15" x14ac:dyDescent="0.2">
      <c r="B49" s="3" t="s">
        <v>26</v>
      </c>
      <c r="D49" s="4"/>
      <c r="E49" s="3">
        <v>0</v>
      </c>
      <c r="F49" s="1">
        <v>126.55000000000001</v>
      </c>
      <c r="G49" s="1">
        <v>179.14999999999998</v>
      </c>
      <c r="H49" s="1">
        <v>196.55</v>
      </c>
      <c r="I49" s="1">
        <v>203.35</v>
      </c>
      <c r="J49" s="4">
        <v>216.5</v>
      </c>
      <c r="K49" s="12"/>
      <c r="L49" s="12"/>
      <c r="M49" s="13"/>
      <c r="N49" s="13"/>
      <c r="O49" s="13"/>
    </row>
    <row r="50" spans="2:15" x14ac:dyDescent="0.2">
      <c r="B50" s="3" t="s">
        <v>22</v>
      </c>
      <c r="D50" s="4"/>
      <c r="E50" s="3">
        <v>0</v>
      </c>
      <c r="F50" s="1">
        <v>111.85</v>
      </c>
      <c r="G50" s="1">
        <v>159.44999999999999</v>
      </c>
      <c r="H50" s="1">
        <v>224.65</v>
      </c>
      <c r="I50" s="1">
        <v>229.9</v>
      </c>
      <c r="J50" s="4">
        <v>248.1</v>
      </c>
      <c r="K50" s="12"/>
      <c r="L50" s="12"/>
      <c r="M50" s="13"/>
      <c r="N50" s="13"/>
      <c r="O50" s="13"/>
    </row>
    <row r="51" spans="2:15" x14ac:dyDescent="0.2">
      <c r="B51" s="3" t="s">
        <v>27</v>
      </c>
      <c r="D51" s="4"/>
      <c r="E51" s="3">
        <v>0</v>
      </c>
      <c r="F51" s="1">
        <v>141.55000000000001</v>
      </c>
      <c r="G51" s="1">
        <v>186.89999999999998</v>
      </c>
      <c r="H51" s="1">
        <v>205.05</v>
      </c>
      <c r="I51" s="1">
        <v>225.75</v>
      </c>
      <c r="J51" s="4">
        <v>237.15</v>
      </c>
      <c r="K51" s="12"/>
      <c r="L51" s="12"/>
      <c r="M51" s="13"/>
      <c r="N51" s="13"/>
      <c r="O51" s="13"/>
    </row>
    <row r="52" spans="2:15" x14ac:dyDescent="0.2">
      <c r="B52" s="3" t="s">
        <v>24</v>
      </c>
      <c r="D52" s="4"/>
      <c r="E52" s="3">
        <v>0</v>
      </c>
      <c r="F52" s="1">
        <v>138.35</v>
      </c>
      <c r="G52" s="1">
        <v>193.10000000000002</v>
      </c>
      <c r="H52" s="1">
        <v>218</v>
      </c>
      <c r="I52" s="1">
        <v>225.60000000000002</v>
      </c>
      <c r="J52" s="4">
        <v>234.39999999999998</v>
      </c>
      <c r="K52" s="12"/>
      <c r="L52" s="12"/>
      <c r="M52" s="13"/>
      <c r="N52" s="13"/>
      <c r="O52" s="13"/>
    </row>
    <row r="53" spans="2:15" x14ac:dyDescent="0.2">
      <c r="B53" s="3" t="s">
        <v>29</v>
      </c>
      <c r="D53" s="4"/>
      <c r="E53" s="3">
        <v>0</v>
      </c>
      <c r="F53" s="1">
        <v>133.14999999999998</v>
      </c>
      <c r="G53" s="1">
        <v>187.04999999999998</v>
      </c>
      <c r="H53" s="1">
        <v>211.8</v>
      </c>
      <c r="I53" s="1">
        <v>239.40000000000003</v>
      </c>
      <c r="J53" s="4">
        <v>271.29999999999995</v>
      </c>
      <c r="K53" s="12"/>
      <c r="L53" s="12"/>
      <c r="M53" s="13"/>
      <c r="N53" s="13"/>
      <c r="O53" s="13"/>
    </row>
    <row r="54" spans="2:15" x14ac:dyDescent="0.2">
      <c r="B54" s="3"/>
      <c r="D54" s="4"/>
      <c r="E54" s="24"/>
      <c r="F54" s="17"/>
      <c r="G54" s="17"/>
      <c r="H54" s="17"/>
      <c r="I54" s="17"/>
      <c r="J54" s="25"/>
      <c r="K54" s="12"/>
      <c r="L54" s="12"/>
      <c r="M54" s="13"/>
      <c r="N54" s="13"/>
      <c r="O54" s="13"/>
    </row>
    <row r="55" spans="2:15" x14ac:dyDescent="0.2">
      <c r="B55" s="3"/>
      <c r="D55" s="4"/>
      <c r="E55" s="24"/>
      <c r="F55" s="17"/>
      <c r="G55" s="17"/>
      <c r="H55" s="17"/>
      <c r="I55" s="17"/>
      <c r="J55" s="25"/>
      <c r="K55" s="12"/>
      <c r="L55" s="12"/>
      <c r="M55" s="13"/>
      <c r="N55" s="13"/>
      <c r="O55" s="13"/>
    </row>
    <row r="56" spans="2:15" ht="17" thickBot="1" x14ac:dyDescent="0.25">
      <c r="B56" s="9"/>
      <c r="C56" s="5"/>
      <c r="D56" s="11"/>
      <c r="E56" s="26"/>
      <c r="F56" s="27"/>
      <c r="G56" s="27"/>
      <c r="H56" s="27"/>
      <c r="I56" s="27"/>
      <c r="J56" s="28"/>
      <c r="K56" s="12"/>
      <c r="L56" s="12"/>
      <c r="M56" s="13"/>
      <c r="N56" s="13"/>
      <c r="O56" s="13"/>
    </row>
    <row r="57" spans="2:15" x14ac:dyDescent="0.2">
      <c r="K57" s="12"/>
      <c r="L57" s="12"/>
      <c r="M57" s="13"/>
      <c r="N57" s="13"/>
      <c r="O57" s="13"/>
    </row>
    <row r="58" spans="2:15" x14ac:dyDescent="0.2">
      <c r="K58" s="12"/>
      <c r="L58" s="12"/>
      <c r="M58" s="13"/>
      <c r="N58" s="13"/>
      <c r="O58" s="13"/>
    </row>
    <row r="59" spans="2:15" x14ac:dyDescent="0.2">
      <c r="K59" s="12"/>
      <c r="L59" s="12"/>
      <c r="M59" s="13"/>
      <c r="N59" s="13"/>
      <c r="O59" s="13"/>
    </row>
    <row r="60" spans="2:15" x14ac:dyDescent="0.2">
      <c r="C60" s="13"/>
      <c r="K60" s="12"/>
      <c r="L60" s="12"/>
      <c r="M60" s="13"/>
      <c r="N60" s="13"/>
      <c r="O60" s="13"/>
    </row>
    <row r="61" spans="2:15" x14ac:dyDescent="0.2">
      <c r="C61" s="13"/>
      <c r="K61" s="12"/>
      <c r="L61" s="12"/>
      <c r="M61" s="13"/>
      <c r="N61" s="13"/>
      <c r="O61" s="13"/>
    </row>
    <row r="62" spans="2:15" x14ac:dyDescent="0.2">
      <c r="C62" s="13"/>
      <c r="K62" s="12"/>
      <c r="L62" s="12"/>
      <c r="M62" s="13"/>
      <c r="N62" s="13"/>
      <c r="O62" s="13"/>
    </row>
    <row r="63" spans="2:15" x14ac:dyDescent="0.2">
      <c r="C63" s="13"/>
      <c r="K63" s="12"/>
      <c r="L63" s="12"/>
      <c r="M63" s="13"/>
      <c r="N63" s="13"/>
      <c r="O63" s="13"/>
    </row>
    <row r="64" spans="2:15" x14ac:dyDescent="0.2">
      <c r="C64" s="13"/>
      <c r="K64" s="12"/>
      <c r="L64" s="12"/>
      <c r="M64" s="13"/>
      <c r="N64" s="13"/>
      <c r="O64" s="13"/>
    </row>
    <row r="65" spans="3:15" x14ac:dyDescent="0.2">
      <c r="C65" s="13"/>
      <c r="K65" s="12"/>
      <c r="L65" s="12"/>
      <c r="M65" s="13"/>
      <c r="N65" s="13"/>
      <c r="O65" s="13"/>
    </row>
    <row r="66" spans="3:15" x14ac:dyDescent="0.2">
      <c r="C66" s="13"/>
      <c r="D66" s="13"/>
      <c r="K66" s="12"/>
      <c r="L66" s="12"/>
      <c r="M66" s="13"/>
      <c r="N66" s="13"/>
      <c r="O66" s="13"/>
    </row>
    <row r="67" spans="3:15" x14ac:dyDescent="0.2">
      <c r="C67" s="13"/>
      <c r="D67" s="13"/>
      <c r="K67" s="12"/>
      <c r="L67" s="12"/>
      <c r="M67" s="13"/>
      <c r="N67" s="13"/>
      <c r="O67" s="13"/>
    </row>
    <row r="68" spans="3:15" x14ac:dyDescent="0.2">
      <c r="C68" s="13"/>
      <c r="D68" s="13"/>
      <c r="K68" s="12"/>
      <c r="L68" s="12"/>
      <c r="M68" s="13"/>
      <c r="N68" s="13"/>
      <c r="O68" s="13"/>
    </row>
    <row r="69" spans="3:15" x14ac:dyDescent="0.2">
      <c r="C69" s="13"/>
      <c r="D69" s="13"/>
      <c r="K69" s="12"/>
      <c r="L69" s="12"/>
      <c r="M69" s="13"/>
      <c r="N69" s="13"/>
      <c r="O69" s="13"/>
    </row>
    <row r="70" spans="3:15" x14ac:dyDescent="0.2">
      <c r="C70" s="13"/>
      <c r="D70" s="13"/>
      <c r="K70" s="12"/>
      <c r="L70" s="12"/>
      <c r="M70" s="13"/>
      <c r="N70" s="13"/>
      <c r="O70" s="13"/>
    </row>
    <row r="71" spans="3:15" x14ac:dyDescent="0.2">
      <c r="C71" s="13"/>
      <c r="D71" s="13"/>
      <c r="K71" s="12"/>
      <c r="L71" s="12"/>
      <c r="M71" s="13"/>
      <c r="N71" s="13"/>
      <c r="O71" s="13"/>
    </row>
    <row r="72" spans="3:15" x14ac:dyDescent="0.2">
      <c r="C72" s="13"/>
      <c r="D72" s="13"/>
      <c r="K72" s="12"/>
      <c r="L72" s="12"/>
      <c r="M72" s="13"/>
      <c r="N72" s="13"/>
      <c r="O72" s="13"/>
    </row>
    <row r="73" spans="3:15" x14ac:dyDescent="0.2">
      <c r="C73" s="13"/>
      <c r="D73" s="13"/>
      <c r="K73" s="12"/>
      <c r="L73" s="12"/>
      <c r="M73" s="13"/>
      <c r="N73" s="13"/>
      <c r="O73" s="13"/>
    </row>
    <row r="74" spans="3:15" x14ac:dyDescent="0.2">
      <c r="C74" s="13"/>
      <c r="D74" s="13"/>
      <c r="K74" s="12"/>
      <c r="L74" s="12"/>
      <c r="M74" s="13"/>
      <c r="N74" s="13"/>
      <c r="O74" s="13"/>
    </row>
    <row r="75" spans="3:15" x14ac:dyDescent="0.2">
      <c r="C75" s="13"/>
      <c r="D75" s="13"/>
      <c r="K75" s="12"/>
      <c r="L75" s="12"/>
      <c r="M75" s="13"/>
      <c r="N75" s="13"/>
      <c r="O75" s="13"/>
    </row>
    <row r="76" spans="3:15" x14ac:dyDescent="0.2">
      <c r="C76" s="13"/>
      <c r="D76" s="13"/>
      <c r="K76" s="12"/>
      <c r="L76" s="12"/>
      <c r="M76" s="13"/>
      <c r="N76" s="13"/>
      <c r="O76" s="13"/>
    </row>
    <row r="77" spans="3:15" x14ac:dyDescent="0.2">
      <c r="C77" s="13"/>
      <c r="D77" s="13"/>
      <c r="K77" s="12"/>
      <c r="L77" s="12"/>
      <c r="M77" s="13"/>
      <c r="N77" s="13"/>
      <c r="O77" s="13"/>
    </row>
    <row r="78" spans="3:15" x14ac:dyDescent="0.2">
      <c r="C78" s="13"/>
      <c r="D78" s="13"/>
      <c r="K78" s="12"/>
      <c r="L78" s="12"/>
      <c r="M78" s="13"/>
      <c r="N78" s="13"/>
      <c r="O78" s="13"/>
    </row>
    <row r="79" spans="3:15" x14ac:dyDescent="0.2">
      <c r="C79" s="13"/>
      <c r="D79" s="13"/>
      <c r="K79" s="12"/>
      <c r="L79" s="12"/>
      <c r="M79" s="13"/>
      <c r="N79" s="13"/>
      <c r="O79" s="13"/>
    </row>
    <row r="80" spans="3:15" x14ac:dyDescent="0.2">
      <c r="C80" s="13"/>
      <c r="D80" s="13"/>
      <c r="K80" s="12"/>
      <c r="L80" s="12"/>
      <c r="M80" s="13"/>
      <c r="N80" s="13"/>
      <c r="O80" s="13"/>
    </row>
    <row r="81" spans="3:16" x14ac:dyDescent="0.2">
      <c r="C81" s="13"/>
      <c r="D81" s="13"/>
      <c r="K81" s="12"/>
      <c r="L81" s="12"/>
      <c r="M81" s="13"/>
      <c r="N81" s="13"/>
      <c r="O81" s="13"/>
    </row>
    <row r="82" spans="3:16" x14ac:dyDescent="0.2">
      <c r="C82" s="13"/>
      <c r="D82" s="13"/>
      <c r="K82" s="12"/>
      <c r="L82" s="12"/>
      <c r="M82" s="13"/>
      <c r="N82" s="13"/>
      <c r="O82" s="13"/>
      <c r="P82" s="13"/>
    </row>
    <row r="83" spans="3:16" x14ac:dyDescent="0.2">
      <c r="C83" s="13"/>
      <c r="D83" s="13"/>
      <c r="K83" s="12"/>
      <c r="L83" s="13"/>
    </row>
    <row r="84" spans="3:16" x14ac:dyDescent="0.2">
      <c r="C84" s="13"/>
      <c r="D84" s="13"/>
      <c r="K84" s="12"/>
      <c r="L84" s="13"/>
    </row>
    <row r="85" spans="3:16" x14ac:dyDescent="0.2">
      <c r="C85" s="13"/>
      <c r="D85" s="13"/>
    </row>
    <row r="86" spans="3:16" x14ac:dyDescent="0.2">
      <c r="C86" s="13"/>
      <c r="D86" s="13"/>
    </row>
    <row r="87" spans="3:16" x14ac:dyDescent="0.2">
      <c r="C87" s="13"/>
      <c r="D87" s="13"/>
    </row>
    <row r="88" spans="3:16" x14ac:dyDescent="0.2">
      <c r="C88" s="13"/>
      <c r="D88" s="13"/>
    </row>
    <row r="89" spans="3:16" x14ac:dyDescent="0.2">
      <c r="C89" s="13"/>
      <c r="D89" s="13"/>
    </row>
    <row r="90" spans="3:16" x14ac:dyDescent="0.2">
      <c r="C90" s="13"/>
      <c r="D90" s="13"/>
    </row>
    <row r="91" spans="3:16" x14ac:dyDescent="0.2">
      <c r="C91" s="13"/>
      <c r="D91" s="13"/>
    </row>
    <row r="92" spans="3:16" x14ac:dyDescent="0.2">
      <c r="C92" s="13"/>
      <c r="D92" s="13"/>
    </row>
    <row r="93" spans="3:16" x14ac:dyDescent="0.2">
      <c r="C93" s="13"/>
      <c r="D93" s="13"/>
    </row>
    <row r="94" spans="3:16" x14ac:dyDescent="0.2">
      <c r="C94" s="13"/>
      <c r="D94" s="13"/>
    </row>
    <row r="95" spans="3:16" x14ac:dyDescent="0.2">
      <c r="C95" s="13"/>
      <c r="D95" s="13"/>
    </row>
    <row r="96" spans="3:16" x14ac:dyDescent="0.2">
      <c r="C96" s="13"/>
      <c r="D96" s="13"/>
    </row>
    <row r="97" spans="3:4" x14ac:dyDescent="0.2">
      <c r="C97" s="13"/>
      <c r="D97" s="13"/>
    </row>
    <row r="98" spans="3:4" x14ac:dyDescent="0.2">
      <c r="C98" s="13"/>
      <c r="D98" s="13"/>
    </row>
    <row r="99" spans="3:4" x14ac:dyDescent="0.2">
      <c r="C99" s="13"/>
      <c r="D99" s="13"/>
    </row>
    <row r="100" spans="3:4" x14ac:dyDescent="0.2">
      <c r="C100" s="13"/>
      <c r="D100" s="13"/>
    </row>
    <row r="101" spans="3:4" x14ac:dyDescent="0.2">
      <c r="C101" s="13"/>
      <c r="D101" s="13"/>
    </row>
    <row r="102" spans="3:4" x14ac:dyDescent="0.2">
      <c r="C102" s="13"/>
      <c r="D102" s="13"/>
    </row>
    <row r="103" spans="3:4" x14ac:dyDescent="0.2">
      <c r="C103" s="13"/>
      <c r="D103" s="13"/>
    </row>
    <row r="104" spans="3:4" x14ac:dyDescent="0.2">
      <c r="C104" s="13"/>
      <c r="D104" s="13"/>
    </row>
    <row r="105" spans="3:4" x14ac:dyDescent="0.2">
      <c r="C105" s="13"/>
      <c r="D105" s="13"/>
    </row>
    <row r="106" spans="3:4" x14ac:dyDescent="0.2">
      <c r="C106" s="13"/>
      <c r="D106" s="13"/>
    </row>
    <row r="107" spans="3:4" x14ac:dyDescent="0.2">
      <c r="C107" s="13"/>
      <c r="D107" s="13"/>
    </row>
    <row r="108" spans="3:4" x14ac:dyDescent="0.2">
      <c r="C108" s="13"/>
      <c r="D108" s="13"/>
    </row>
    <row r="109" spans="3:4" x14ac:dyDescent="0.2">
      <c r="C109" s="13"/>
      <c r="D109" s="13"/>
    </row>
    <row r="110" spans="3:4" x14ac:dyDescent="0.2">
      <c r="C110" s="13"/>
      <c r="D110" s="13"/>
    </row>
    <row r="111" spans="3:4" x14ac:dyDescent="0.2">
      <c r="C111" s="13"/>
      <c r="D111" s="13"/>
    </row>
    <row r="112" spans="3:4" x14ac:dyDescent="0.2">
      <c r="C112" s="13"/>
      <c r="D112" s="13"/>
    </row>
    <row r="113" spans="3:4" x14ac:dyDescent="0.2">
      <c r="C113" s="13"/>
      <c r="D113" s="13"/>
    </row>
    <row r="114" spans="3:4" x14ac:dyDescent="0.2">
      <c r="C114" s="13"/>
      <c r="D114" s="13"/>
    </row>
    <row r="115" spans="3:4" x14ac:dyDescent="0.2">
      <c r="C115" s="13"/>
      <c r="D115" s="13"/>
    </row>
  </sheetData>
  <sortState xmlns:xlrd2="http://schemas.microsoft.com/office/spreadsheetml/2017/richdata2" ref="A6:J12">
    <sortCondition ref="C6:C12"/>
  </sortState>
  <mergeCells count="4">
    <mergeCell ref="E31:J31"/>
    <mergeCell ref="E17:J17"/>
    <mergeCell ref="E4:J4"/>
    <mergeCell ref="E45:J4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BA47-F0EE-3B45-B336-E28D5D58250F}">
  <dimension ref="A3:P143"/>
  <sheetViews>
    <sheetView topLeftCell="A16" zoomScale="50" zoomScaleNormal="90" workbookViewId="0">
      <selection activeCell="B45" sqref="B45"/>
    </sheetView>
  </sheetViews>
  <sheetFormatPr baseColWidth="10" defaultRowHeight="16" x14ac:dyDescent="0.2"/>
  <cols>
    <col min="1" max="1" width="19" style="1" bestFit="1" customWidth="1"/>
    <col min="2" max="2" width="24.5" style="1" bestFit="1" customWidth="1"/>
    <col min="3" max="3" width="18" style="1" bestFit="1" customWidth="1"/>
    <col min="4" max="4" width="19" style="1" customWidth="1"/>
    <col min="5" max="5" width="15" style="1" bestFit="1" customWidth="1"/>
    <col min="6" max="6" width="12.6640625" style="1" bestFit="1" customWidth="1"/>
    <col min="7" max="7" width="18.6640625" style="1" bestFit="1" customWidth="1"/>
    <col min="8" max="8" width="17.6640625" style="1" bestFit="1" customWidth="1"/>
    <col min="9" max="9" width="17.5" style="1" customWidth="1"/>
    <col min="10" max="10" width="18.1640625" style="1" customWidth="1"/>
    <col min="11" max="11" width="15.1640625" style="1" bestFit="1" customWidth="1"/>
    <col min="12" max="12" width="14.6640625" style="1" bestFit="1" customWidth="1"/>
    <col min="13" max="13" width="19.33203125" style="1" customWidth="1"/>
    <col min="14" max="15" width="20" style="1" bestFit="1" customWidth="1"/>
    <col min="16" max="16" width="17" style="1" bestFit="1" customWidth="1"/>
    <col min="17" max="16384" width="10.83203125" style="1"/>
  </cols>
  <sheetData>
    <row r="3" spans="2:15" ht="17" thickBot="1" x14ac:dyDescent="0.25"/>
    <row r="4" spans="2:15" x14ac:dyDescent="0.2">
      <c r="E4" s="39" t="s">
        <v>0</v>
      </c>
      <c r="F4" s="40"/>
      <c r="G4" s="40"/>
      <c r="H4" s="40"/>
      <c r="I4" s="40"/>
      <c r="J4" s="41"/>
    </row>
    <row r="5" spans="2:15" ht="17" thickBot="1" x14ac:dyDescent="0.25">
      <c r="E5" s="3">
        <v>0</v>
      </c>
      <c r="F5" s="1" t="s">
        <v>2</v>
      </c>
      <c r="G5" s="1" t="s">
        <v>3</v>
      </c>
      <c r="H5" s="1" t="s">
        <v>4</v>
      </c>
      <c r="I5" s="1" t="s">
        <v>5</v>
      </c>
      <c r="J5" s="4" t="s">
        <v>6</v>
      </c>
    </row>
    <row r="6" spans="2:15" x14ac:dyDescent="0.2">
      <c r="B6" s="6" t="s">
        <v>20</v>
      </c>
      <c r="C6" s="14">
        <f>O14/O9</f>
        <v>1.8944444444444446</v>
      </c>
      <c r="D6" s="29"/>
      <c r="E6" s="2">
        <v>0</v>
      </c>
      <c r="F6" s="2">
        <v>36.1</v>
      </c>
      <c r="G6" s="2">
        <v>120.8</v>
      </c>
      <c r="H6" s="2">
        <v>202.9</v>
      </c>
      <c r="I6" s="2">
        <v>276.60000000000002</v>
      </c>
      <c r="J6" s="7">
        <v>382.4</v>
      </c>
    </row>
    <row r="7" spans="2:15" ht="17" thickBot="1" x14ac:dyDescent="0.25">
      <c r="B7" s="3" t="s">
        <v>21</v>
      </c>
      <c r="C7" s="15">
        <f>O15/O9</f>
        <v>3.3244444444444445</v>
      </c>
      <c r="D7" s="30"/>
      <c r="E7" s="1">
        <v>0</v>
      </c>
      <c r="F7" s="1">
        <v>62.5</v>
      </c>
      <c r="G7" s="1">
        <v>148.80000000000001</v>
      </c>
      <c r="H7" s="1">
        <v>233.2</v>
      </c>
      <c r="I7" s="1">
        <v>326.8</v>
      </c>
      <c r="J7" s="4">
        <v>389.4</v>
      </c>
    </row>
    <row r="8" spans="2:15" x14ac:dyDescent="0.2">
      <c r="B8" s="3" t="s">
        <v>26</v>
      </c>
      <c r="C8" s="15">
        <f>O14/O10</f>
        <v>7.9222222222222225</v>
      </c>
      <c r="D8" s="30"/>
      <c r="E8" s="1">
        <v>0</v>
      </c>
      <c r="F8" s="1">
        <v>28.8</v>
      </c>
      <c r="G8" s="1">
        <v>102.2</v>
      </c>
      <c r="H8" s="1">
        <v>167.8</v>
      </c>
      <c r="I8" s="1">
        <v>246.5</v>
      </c>
      <c r="J8" s="4">
        <v>333.1</v>
      </c>
      <c r="L8" s="6"/>
      <c r="M8" s="2" t="s">
        <v>12</v>
      </c>
      <c r="N8" s="2" t="s">
        <v>13</v>
      </c>
      <c r="O8" s="7" t="s">
        <v>14</v>
      </c>
    </row>
    <row r="9" spans="2:15" x14ac:dyDescent="0.2">
      <c r="B9" s="3" t="s">
        <v>22</v>
      </c>
      <c r="C9" s="15">
        <f>O16/O9</f>
        <v>8.14</v>
      </c>
      <c r="D9" s="30"/>
      <c r="E9" s="1">
        <v>0</v>
      </c>
      <c r="F9" s="1">
        <v>57.3</v>
      </c>
      <c r="G9" s="1">
        <v>123.9</v>
      </c>
      <c r="H9" s="1">
        <v>214.9</v>
      </c>
      <c r="I9" s="1">
        <v>299.39999999999998</v>
      </c>
      <c r="J9" s="4">
        <v>372.2</v>
      </c>
      <c r="L9" s="3" t="s">
        <v>23</v>
      </c>
      <c r="M9" s="1">
        <v>360</v>
      </c>
      <c r="N9" s="1">
        <v>66</v>
      </c>
      <c r="O9" s="8">
        <f>M9*60/N9</f>
        <v>327.27272727272725</v>
      </c>
    </row>
    <row r="10" spans="2:15" x14ac:dyDescent="0.2">
      <c r="B10" s="3" t="s">
        <v>27</v>
      </c>
      <c r="C10" s="15">
        <f>O15/O10</f>
        <v>13.902222222222223</v>
      </c>
      <c r="D10" s="30"/>
      <c r="E10" s="1">
        <v>0</v>
      </c>
      <c r="F10" s="1">
        <v>22.6</v>
      </c>
      <c r="G10" s="1">
        <v>123.9</v>
      </c>
      <c r="H10" s="1">
        <v>193.6</v>
      </c>
      <c r="I10" s="1">
        <v>256.60000000000002</v>
      </c>
      <c r="J10" s="4">
        <v>355.1</v>
      </c>
      <c r="L10" s="3" t="s">
        <v>28</v>
      </c>
      <c r="M10" s="1">
        <v>360</v>
      </c>
      <c r="N10" s="1">
        <v>276</v>
      </c>
      <c r="O10" s="8">
        <f t="shared" ref="O10:O11" si="0">M10*60/N10</f>
        <v>78.260869565217391</v>
      </c>
    </row>
    <row r="11" spans="2:15" ht="17" thickBot="1" x14ac:dyDescent="0.25">
      <c r="B11" s="3" t="s">
        <v>24</v>
      </c>
      <c r="C11" s="15">
        <f>O14/O11</f>
        <v>21.527777777777779</v>
      </c>
      <c r="D11" s="30"/>
      <c r="E11" s="1">
        <v>0</v>
      </c>
      <c r="F11" s="1">
        <v>32.299999999999997</v>
      </c>
      <c r="G11" s="1">
        <v>106.8</v>
      </c>
      <c r="H11" s="1">
        <v>163.69999999999999</v>
      </c>
      <c r="I11" s="1">
        <v>268</v>
      </c>
      <c r="J11" s="4">
        <v>336.4</v>
      </c>
      <c r="L11" s="9" t="s">
        <v>25</v>
      </c>
      <c r="M11" s="5">
        <v>360</v>
      </c>
      <c r="N11" s="5">
        <v>750</v>
      </c>
      <c r="O11" s="10">
        <f t="shared" si="0"/>
        <v>28.8</v>
      </c>
    </row>
    <row r="12" spans="2:15" ht="17" thickBot="1" x14ac:dyDescent="0.25">
      <c r="B12" s="3" t="s">
        <v>29</v>
      </c>
      <c r="C12" s="15">
        <f>O16/O10</f>
        <v>34.04</v>
      </c>
      <c r="D12" s="30"/>
      <c r="E12" s="1">
        <v>0</v>
      </c>
      <c r="F12" s="1">
        <v>101.7</v>
      </c>
      <c r="G12" s="1">
        <v>187</v>
      </c>
      <c r="H12" s="1">
        <v>274.7</v>
      </c>
      <c r="I12" s="1">
        <v>361.4</v>
      </c>
      <c r="J12" s="4">
        <v>432.7</v>
      </c>
    </row>
    <row r="13" spans="2:15" x14ac:dyDescent="0.2">
      <c r="B13" s="3"/>
      <c r="C13" s="15"/>
      <c r="D13" s="4"/>
      <c r="J13" s="4"/>
      <c r="L13" s="6"/>
      <c r="M13" s="2" t="s">
        <v>16</v>
      </c>
      <c r="N13" s="2"/>
      <c r="O13" s="7" t="s">
        <v>14</v>
      </c>
    </row>
    <row r="14" spans="2:15" x14ac:dyDescent="0.2">
      <c r="B14" s="3"/>
      <c r="C14" s="15"/>
      <c r="D14" s="4"/>
      <c r="J14" s="4"/>
      <c r="L14" s="3" t="s">
        <v>17</v>
      </c>
      <c r="M14" s="1">
        <v>155</v>
      </c>
      <c r="N14" s="1">
        <v>4</v>
      </c>
      <c r="O14" s="4">
        <f>M14*N14</f>
        <v>620</v>
      </c>
    </row>
    <row r="15" spans="2:15" ht="17" thickBot="1" x14ac:dyDescent="0.25">
      <c r="B15" s="9"/>
      <c r="C15" s="16"/>
      <c r="D15" s="11"/>
      <c r="E15" s="5"/>
      <c r="F15" s="5"/>
      <c r="G15" s="5"/>
      <c r="H15" s="5"/>
      <c r="I15" s="5"/>
      <c r="J15" s="11"/>
      <c r="L15" s="3" t="s">
        <v>18</v>
      </c>
      <c r="M15" s="1">
        <v>272</v>
      </c>
      <c r="N15" s="1">
        <v>4</v>
      </c>
      <c r="O15" s="4">
        <f t="shared" ref="O15" si="1">M15*N15</f>
        <v>1088</v>
      </c>
    </row>
    <row r="16" spans="2:15" ht="17" thickBot="1" x14ac:dyDescent="0.25">
      <c r="L16" s="9" t="s">
        <v>19</v>
      </c>
      <c r="M16" s="5">
        <v>666</v>
      </c>
      <c r="N16" s="5">
        <v>4</v>
      </c>
      <c r="O16" s="11">
        <f>M16*N16</f>
        <v>2664</v>
      </c>
    </row>
    <row r="17" spans="2:15" x14ac:dyDescent="0.2">
      <c r="E17" s="39" t="s">
        <v>1</v>
      </c>
      <c r="F17" s="40"/>
      <c r="G17" s="40"/>
      <c r="H17" s="40"/>
      <c r="I17" s="40"/>
      <c r="J17" s="41"/>
    </row>
    <row r="18" spans="2:15" ht="17" thickBot="1" x14ac:dyDescent="0.25">
      <c r="E18" s="3">
        <v>0</v>
      </c>
      <c r="F18" s="1" t="s">
        <v>2</v>
      </c>
      <c r="G18" s="1" t="s">
        <v>3</v>
      </c>
      <c r="H18" s="1" t="s">
        <v>4</v>
      </c>
      <c r="I18" s="1" t="s">
        <v>5</v>
      </c>
      <c r="J18" s="4" t="s">
        <v>6</v>
      </c>
    </row>
    <row r="19" spans="2:15" x14ac:dyDescent="0.2">
      <c r="B19" s="6" t="s">
        <v>20</v>
      </c>
      <c r="C19" s="2"/>
      <c r="D19" s="2"/>
      <c r="E19" s="6"/>
      <c r="F19" s="2">
        <v>5.3</v>
      </c>
      <c r="G19" s="2">
        <v>13.3</v>
      </c>
      <c r="H19" s="2">
        <v>17.5</v>
      </c>
      <c r="I19" s="2">
        <v>19.5</v>
      </c>
      <c r="J19" s="7">
        <v>21.3</v>
      </c>
    </row>
    <row r="20" spans="2:15" x14ac:dyDescent="0.2">
      <c r="B20" s="3" t="s">
        <v>21</v>
      </c>
      <c r="E20" s="3"/>
      <c r="F20" s="1">
        <v>7.1</v>
      </c>
      <c r="G20" s="1">
        <v>14.3</v>
      </c>
      <c r="H20" s="1">
        <v>19.5</v>
      </c>
      <c r="I20" s="1">
        <v>22.6</v>
      </c>
      <c r="J20" s="4">
        <v>24.7</v>
      </c>
    </row>
    <row r="21" spans="2:15" x14ac:dyDescent="0.2">
      <c r="B21" s="3" t="s">
        <v>26</v>
      </c>
      <c r="E21" s="3"/>
      <c r="F21" s="1">
        <v>7.1</v>
      </c>
      <c r="G21" s="1">
        <v>13.3</v>
      </c>
      <c r="H21" s="1">
        <v>14.8</v>
      </c>
      <c r="I21" s="1">
        <v>17.2</v>
      </c>
      <c r="J21" s="4">
        <v>20.2</v>
      </c>
    </row>
    <row r="22" spans="2:15" x14ac:dyDescent="0.2">
      <c r="B22" s="3" t="s">
        <v>22</v>
      </c>
      <c r="E22" s="3"/>
      <c r="F22" s="1">
        <v>8.8000000000000007</v>
      </c>
      <c r="G22" s="1">
        <v>17.899999999999999</v>
      </c>
      <c r="H22" s="1">
        <v>22.3</v>
      </c>
      <c r="I22" s="1">
        <v>25.2</v>
      </c>
      <c r="J22" s="4">
        <v>26.6</v>
      </c>
    </row>
    <row r="23" spans="2:15" x14ac:dyDescent="0.2">
      <c r="B23" s="3" t="s">
        <v>27</v>
      </c>
      <c r="E23" s="3"/>
      <c r="F23" s="1">
        <v>9.6</v>
      </c>
      <c r="G23" s="1">
        <v>15.3</v>
      </c>
      <c r="H23" s="1">
        <v>18.2</v>
      </c>
      <c r="I23" s="1">
        <v>20.5</v>
      </c>
      <c r="J23" s="4">
        <v>22</v>
      </c>
    </row>
    <row r="24" spans="2:15" x14ac:dyDescent="0.2">
      <c r="B24" s="3" t="s">
        <v>24</v>
      </c>
      <c r="E24" s="3"/>
      <c r="F24" s="1">
        <v>9.6</v>
      </c>
      <c r="G24" s="1">
        <v>13.2</v>
      </c>
      <c r="H24" s="1">
        <v>15.2</v>
      </c>
      <c r="I24" s="1">
        <v>20.7</v>
      </c>
      <c r="J24" s="4">
        <v>21.7</v>
      </c>
    </row>
    <row r="25" spans="2:15" x14ac:dyDescent="0.2">
      <c r="B25" s="3" t="s">
        <v>29</v>
      </c>
      <c r="E25" s="3"/>
      <c r="F25" s="1">
        <v>7.6</v>
      </c>
      <c r="G25" s="1">
        <v>11.6</v>
      </c>
      <c r="H25" s="1">
        <v>15.3</v>
      </c>
      <c r="I25" s="1">
        <v>18.399999999999999</v>
      </c>
      <c r="J25" s="4">
        <v>20</v>
      </c>
    </row>
    <row r="26" spans="2:15" x14ac:dyDescent="0.2">
      <c r="B26" s="3"/>
      <c r="E26" s="3"/>
      <c r="J26" s="4"/>
    </row>
    <row r="27" spans="2:15" x14ac:dyDescent="0.2">
      <c r="B27" s="3"/>
      <c r="E27" s="3"/>
      <c r="J27" s="4"/>
      <c r="L27" s="12"/>
      <c r="M27" s="13"/>
      <c r="N27" s="13"/>
      <c r="O27" s="13"/>
    </row>
    <row r="28" spans="2:15" ht="17" thickBot="1" x14ac:dyDescent="0.25">
      <c r="B28" s="9"/>
      <c r="C28" s="5"/>
      <c r="D28" s="5"/>
      <c r="E28" s="9"/>
      <c r="F28" s="5"/>
      <c r="G28" s="5"/>
      <c r="H28" s="5"/>
      <c r="I28" s="5"/>
      <c r="J28" s="11"/>
      <c r="L28" s="12"/>
      <c r="M28" s="13"/>
      <c r="N28" s="13"/>
      <c r="O28" s="13"/>
    </row>
    <row r="29" spans="2:15" x14ac:dyDescent="0.2">
      <c r="K29" s="12"/>
      <c r="L29" s="12"/>
      <c r="M29" s="13"/>
      <c r="N29" s="13"/>
      <c r="O29" s="13"/>
    </row>
    <row r="30" spans="2:15" ht="17" thickBot="1" x14ac:dyDescent="0.25">
      <c r="K30" s="12"/>
      <c r="L30" s="12"/>
      <c r="M30" s="13"/>
      <c r="N30" s="13"/>
      <c r="O30" s="13"/>
    </row>
    <row r="31" spans="2:15" x14ac:dyDescent="0.2">
      <c r="E31" s="39" t="s">
        <v>7</v>
      </c>
      <c r="F31" s="40"/>
      <c r="G31" s="40"/>
      <c r="H31" s="40"/>
      <c r="I31" s="40"/>
      <c r="J31" s="41"/>
      <c r="K31" s="12"/>
      <c r="L31" s="12"/>
      <c r="M31" s="13"/>
      <c r="N31" s="13"/>
      <c r="O31" s="13"/>
    </row>
    <row r="32" spans="2:15" ht="17" thickBot="1" x14ac:dyDescent="0.25">
      <c r="E32" s="3">
        <v>0</v>
      </c>
      <c r="F32" s="1" t="s">
        <v>2</v>
      </c>
      <c r="G32" s="1" t="s">
        <v>3</v>
      </c>
      <c r="H32" s="1" t="s">
        <v>4</v>
      </c>
      <c r="I32" s="1" t="s">
        <v>5</v>
      </c>
      <c r="J32" s="4" t="s">
        <v>6</v>
      </c>
      <c r="K32" s="12"/>
      <c r="L32" s="12"/>
      <c r="M32" s="13"/>
      <c r="N32" s="13"/>
      <c r="O32" s="13"/>
    </row>
    <row r="33" spans="2:15" x14ac:dyDescent="0.2">
      <c r="B33" s="6" t="s">
        <v>20</v>
      </c>
      <c r="C33" s="2"/>
      <c r="D33" s="7"/>
      <c r="E33" s="18"/>
      <c r="F33" s="19">
        <v>2.9172847753000002</v>
      </c>
      <c r="G33" s="19">
        <v>4.2596709737399996</v>
      </c>
      <c r="H33" s="19">
        <v>5.6253384588999999</v>
      </c>
      <c r="I33" s="19">
        <v>6.8268624790999999</v>
      </c>
      <c r="J33" s="20">
        <v>7.4037263800000002</v>
      </c>
      <c r="K33" s="12"/>
      <c r="L33" s="12"/>
      <c r="M33" s="13"/>
      <c r="N33" s="13"/>
      <c r="O33" s="13"/>
    </row>
    <row r="34" spans="2:15" x14ac:dyDescent="0.2">
      <c r="B34" s="3" t="s">
        <v>21</v>
      </c>
      <c r="D34" s="4"/>
      <c r="E34" s="21"/>
      <c r="F34" s="22">
        <v>3.1295716315100002</v>
      </c>
      <c r="G34" s="22">
        <v>5.7018057639000004</v>
      </c>
      <c r="H34" s="22">
        <v>7.3479943700000003</v>
      </c>
      <c r="I34" s="22">
        <v>7.7841835799999997</v>
      </c>
      <c r="J34" s="23">
        <v>8.8315858299999999</v>
      </c>
      <c r="K34" s="12"/>
      <c r="L34" s="12"/>
      <c r="M34" s="13"/>
      <c r="N34" s="13"/>
      <c r="O34" s="13"/>
    </row>
    <row r="35" spans="2:15" x14ac:dyDescent="0.2">
      <c r="B35" s="3" t="s">
        <v>26</v>
      </c>
      <c r="D35" s="4"/>
      <c r="E35" s="21"/>
      <c r="F35" s="22">
        <v>3.216550308</v>
      </c>
      <c r="G35" s="22">
        <v>5.2817865231000001</v>
      </c>
      <c r="H35" s="22">
        <v>6.0452487787000004</v>
      </c>
      <c r="I35" s="22">
        <v>7.1642283499000001</v>
      </c>
      <c r="J35" s="23">
        <v>8.1026603727099999</v>
      </c>
      <c r="K35" s="12"/>
      <c r="L35" s="12"/>
      <c r="M35" s="13"/>
      <c r="N35" s="13"/>
      <c r="O35" s="13"/>
    </row>
    <row r="36" spans="2:15" x14ac:dyDescent="0.2">
      <c r="B36" s="3" t="s">
        <v>22</v>
      </c>
      <c r="D36" s="4"/>
      <c r="E36" s="21"/>
      <c r="F36" s="22">
        <v>2.8638538631500001</v>
      </c>
      <c r="G36" s="22">
        <v>5.0756646475</v>
      </c>
      <c r="H36" s="22">
        <v>4.7598070638000003</v>
      </c>
      <c r="I36" s="22">
        <v>5.8931142459999997</v>
      </c>
      <c r="J36" s="23">
        <v>6.8499868819999996</v>
      </c>
      <c r="K36" s="12"/>
      <c r="L36" s="12"/>
      <c r="M36" s="13"/>
      <c r="N36" s="13"/>
      <c r="O36" s="13"/>
    </row>
    <row r="37" spans="2:15" x14ac:dyDescent="0.2">
      <c r="B37" s="3" t="s">
        <v>27</v>
      </c>
      <c r="D37" s="4"/>
      <c r="E37" s="21"/>
      <c r="F37" s="22">
        <v>3.7929702399999998</v>
      </c>
      <c r="G37" s="22">
        <v>5.0536159100000004</v>
      </c>
      <c r="H37" s="22">
        <v>6.529471708</v>
      </c>
      <c r="I37" s="22">
        <v>7.4319787489999998</v>
      </c>
      <c r="J37" s="23">
        <v>7.2622763499999996</v>
      </c>
      <c r="K37" s="12"/>
      <c r="L37" s="12"/>
      <c r="M37" s="13"/>
      <c r="N37" s="13"/>
      <c r="O37" s="13"/>
    </row>
    <row r="38" spans="2:15" x14ac:dyDescent="0.2">
      <c r="B38" s="3" t="s">
        <v>24</v>
      </c>
      <c r="D38" s="4"/>
      <c r="E38" s="21"/>
      <c r="F38" s="22">
        <v>3.3350212329</v>
      </c>
      <c r="G38" s="22">
        <v>4.9330205074000002</v>
      </c>
      <c r="H38" s="22">
        <v>5.7263236165000002</v>
      </c>
      <c r="I38" s="22">
        <v>8.9582700729370099</v>
      </c>
      <c r="J38" s="23">
        <v>7.7126593633000002</v>
      </c>
      <c r="K38" s="12"/>
      <c r="L38" s="12"/>
      <c r="M38" s="13"/>
      <c r="N38" s="13"/>
      <c r="O38" s="13"/>
    </row>
    <row r="39" spans="2:15" x14ac:dyDescent="0.2">
      <c r="B39" s="3" t="s">
        <v>29</v>
      </c>
      <c r="D39" s="4"/>
      <c r="E39" s="21"/>
      <c r="F39" s="22">
        <v>0.91794569999999998</v>
      </c>
      <c r="G39" s="22">
        <v>1.1605521000000001</v>
      </c>
      <c r="H39" s="22">
        <v>1.1266299500000001</v>
      </c>
      <c r="I39" s="22">
        <v>1.7393079</v>
      </c>
      <c r="J39" s="23">
        <v>3.5487112000000001</v>
      </c>
      <c r="K39" s="12"/>
      <c r="L39" s="12"/>
      <c r="M39" s="13"/>
      <c r="N39" s="13"/>
      <c r="O39" s="13"/>
    </row>
    <row r="40" spans="2:15" x14ac:dyDescent="0.2">
      <c r="B40" s="3"/>
      <c r="D40" s="4"/>
      <c r="E40" s="24"/>
      <c r="F40" s="17"/>
      <c r="G40" s="17"/>
      <c r="H40" s="17"/>
      <c r="I40" s="17"/>
      <c r="J40" s="25"/>
      <c r="K40" s="12"/>
      <c r="L40" s="12"/>
      <c r="M40" s="13"/>
      <c r="N40" s="13"/>
      <c r="O40" s="13"/>
    </row>
    <row r="41" spans="2:15" x14ac:dyDescent="0.2">
      <c r="B41" s="3"/>
      <c r="D41" s="4"/>
      <c r="E41" s="24"/>
      <c r="F41" s="17"/>
      <c r="G41" s="17"/>
      <c r="H41" s="17"/>
      <c r="I41" s="17"/>
      <c r="J41" s="25"/>
      <c r="K41" s="12"/>
      <c r="L41" s="12"/>
      <c r="M41" s="13"/>
      <c r="N41" s="13"/>
      <c r="O41" s="13"/>
    </row>
    <row r="42" spans="2:15" ht="17" thickBot="1" x14ac:dyDescent="0.25">
      <c r="B42" s="9"/>
      <c r="C42" s="5"/>
      <c r="D42" s="11"/>
      <c r="E42" s="26"/>
      <c r="F42" s="27"/>
      <c r="G42" s="27"/>
      <c r="H42" s="27"/>
      <c r="I42" s="27"/>
      <c r="J42" s="28"/>
      <c r="K42" s="12"/>
      <c r="L42" s="12"/>
      <c r="M42" s="13"/>
      <c r="N42" s="13"/>
      <c r="O42" s="13"/>
    </row>
    <row r="43" spans="2:15" x14ac:dyDescent="0.2">
      <c r="K43" s="12"/>
      <c r="L43" s="12"/>
      <c r="M43" s="13"/>
      <c r="N43" s="13"/>
      <c r="O43" s="13"/>
    </row>
    <row r="44" spans="2:15" x14ac:dyDescent="0.2">
      <c r="K44" s="12"/>
      <c r="L44" s="12"/>
      <c r="M44" s="13"/>
      <c r="N44" s="13"/>
      <c r="O44" s="13"/>
    </row>
    <row r="45" spans="2:15" x14ac:dyDescent="0.2">
      <c r="K45" s="12"/>
      <c r="L45" s="12"/>
      <c r="M45" s="13"/>
      <c r="N45" s="13"/>
      <c r="O45" s="13"/>
    </row>
    <row r="46" spans="2:15" x14ac:dyDescent="0.2">
      <c r="K46" s="12"/>
      <c r="L46" s="12"/>
      <c r="M46" s="13"/>
      <c r="N46" s="13"/>
      <c r="O46" s="13"/>
    </row>
    <row r="47" spans="2:15" x14ac:dyDescent="0.2">
      <c r="K47" s="12"/>
      <c r="L47" s="12"/>
      <c r="M47" s="13"/>
      <c r="N47" s="13"/>
      <c r="O47" s="13"/>
    </row>
    <row r="48" spans="2:15" x14ac:dyDescent="0.2">
      <c r="B48" s="15"/>
      <c r="D48" s="31"/>
      <c r="K48" s="12"/>
      <c r="L48" s="12"/>
      <c r="M48" s="13"/>
      <c r="N48" s="13"/>
      <c r="O48" s="13"/>
    </row>
    <row r="49" spans="1:15" x14ac:dyDescent="0.2">
      <c r="B49" s="15"/>
      <c r="D49" s="31"/>
      <c r="K49" s="12"/>
      <c r="L49" s="12"/>
      <c r="M49" s="13"/>
      <c r="N49" s="13"/>
      <c r="O49" s="13"/>
    </row>
    <row r="50" spans="1:15" x14ac:dyDescent="0.2">
      <c r="B50" s="15"/>
      <c r="D50" s="31"/>
      <c r="K50" s="12"/>
      <c r="L50" s="12"/>
      <c r="M50" s="13"/>
      <c r="N50" s="13"/>
      <c r="O50" s="13"/>
    </row>
    <row r="51" spans="1:15" ht="17" thickBot="1" x14ac:dyDescent="0.25">
      <c r="B51" s="15"/>
      <c r="D51" s="31"/>
      <c r="K51" s="12"/>
      <c r="L51" s="12"/>
      <c r="M51" s="13"/>
      <c r="N51" s="13"/>
      <c r="O51" s="13"/>
    </row>
    <row r="52" spans="1:15" ht="17" thickBot="1" x14ac:dyDescent="0.25">
      <c r="B52" s="43" t="s">
        <v>0</v>
      </c>
      <c r="C52" s="44"/>
      <c r="D52" s="44"/>
      <c r="E52" s="44"/>
      <c r="F52" s="44"/>
      <c r="G52" s="44"/>
      <c r="H52" s="45"/>
      <c r="K52" s="12"/>
      <c r="L52" s="12"/>
      <c r="M52" s="13"/>
      <c r="N52" s="13"/>
      <c r="O52" s="13"/>
    </row>
    <row r="53" spans="1:15" x14ac:dyDescent="0.2">
      <c r="B53" s="6" t="s">
        <v>20</v>
      </c>
      <c r="C53" s="2" t="s">
        <v>21</v>
      </c>
      <c r="D53" s="2" t="s">
        <v>26</v>
      </c>
      <c r="E53" s="2" t="s">
        <v>22</v>
      </c>
      <c r="F53" s="2" t="s">
        <v>27</v>
      </c>
      <c r="G53" s="2" t="s">
        <v>24</v>
      </c>
      <c r="H53" s="7" t="s">
        <v>29</v>
      </c>
      <c r="K53" s="12"/>
      <c r="L53" s="12"/>
      <c r="M53" s="13"/>
      <c r="N53" s="13"/>
      <c r="O53" s="13"/>
    </row>
    <row r="54" spans="1:15" ht="17" thickBot="1" x14ac:dyDescent="0.25">
      <c r="A54" s="1" t="s">
        <v>15</v>
      </c>
      <c r="B54" s="32">
        <v>1.9</v>
      </c>
      <c r="C54" s="33">
        <v>3.31029691334555</v>
      </c>
      <c r="D54" s="33">
        <v>7.9496975562545398</v>
      </c>
      <c r="E54" s="33">
        <v>8.1142027582869591</v>
      </c>
      <c r="F54" s="33">
        <v>13.929121012063099</v>
      </c>
      <c r="G54" s="33">
        <v>21.2152708167709</v>
      </c>
      <c r="H54" s="34">
        <v>34</v>
      </c>
      <c r="K54" s="12"/>
      <c r="L54" s="12"/>
      <c r="M54" s="13"/>
      <c r="N54" s="13"/>
      <c r="O54" s="13"/>
    </row>
    <row r="55" spans="1:15" x14ac:dyDescent="0.2">
      <c r="A55" s="1">
        <v>0</v>
      </c>
      <c r="B55" s="3">
        <v>0</v>
      </c>
      <c r="C55" s="1">
        <v>0</v>
      </c>
      <c r="D55" s="1">
        <v>0</v>
      </c>
      <c r="E55" s="1">
        <v>0</v>
      </c>
      <c r="F55" s="1">
        <v>0</v>
      </c>
      <c r="G55" s="1">
        <v>0</v>
      </c>
      <c r="H55" s="4">
        <v>0</v>
      </c>
      <c r="K55" s="12"/>
      <c r="L55" s="12"/>
      <c r="M55" s="13"/>
      <c r="N55" s="13"/>
      <c r="O55" s="13"/>
    </row>
    <row r="56" spans="1:15" x14ac:dyDescent="0.2">
      <c r="A56" s="1">
        <v>72</v>
      </c>
      <c r="B56" s="3">
        <v>36.1</v>
      </c>
      <c r="C56" s="1">
        <v>62.5</v>
      </c>
      <c r="D56" s="1">
        <v>28.8</v>
      </c>
      <c r="E56" s="1">
        <v>57.3</v>
      </c>
      <c r="F56" s="1">
        <v>22.6</v>
      </c>
      <c r="G56" s="1">
        <v>32.299999999999997</v>
      </c>
      <c r="H56" s="4">
        <v>101.7</v>
      </c>
      <c r="K56" s="12"/>
      <c r="L56" s="12"/>
      <c r="M56" s="13"/>
      <c r="N56" s="13"/>
      <c r="O56" s="13"/>
    </row>
    <row r="57" spans="1:15" x14ac:dyDescent="0.2">
      <c r="A57" s="1">
        <v>144</v>
      </c>
      <c r="B57" s="3">
        <v>120.8</v>
      </c>
      <c r="C57" s="1">
        <v>148.80000000000001</v>
      </c>
      <c r="D57" s="1">
        <v>102.2</v>
      </c>
      <c r="E57" s="1">
        <v>123.9</v>
      </c>
      <c r="F57" s="1">
        <v>123.9</v>
      </c>
      <c r="G57" s="1">
        <v>106.8</v>
      </c>
      <c r="H57" s="4">
        <v>187</v>
      </c>
      <c r="K57" s="12"/>
      <c r="L57" s="12"/>
      <c r="M57" s="13"/>
      <c r="N57" s="13"/>
      <c r="O57" s="13"/>
    </row>
    <row r="58" spans="1:15" x14ac:dyDescent="0.2">
      <c r="A58" s="1">
        <v>216</v>
      </c>
      <c r="B58" s="3">
        <v>202.9</v>
      </c>
      <c r="C58" s="1">
        <v>233.2</v>
      </c>
      <c r="D58" s="1">
        <v>167.8</v>
      </c>
      <c r="E58" s="1">
        <v>214.9</v>
      </c>
      <c r="F58" s="1">
        <v>193.6</v>
      </c>
      <c r="G58" s="1">
        <v>163.69999999999999</v>
      </c>
      <c r="H58" s="4">
        <v>274.7</v>
      </c>
      <c r="K58" s="12"/>
      <c r="L58" s="12"/>
      <c r="M58" s="13"/>
      <c r="N58" s="13"/>
      <c r="O58" s="13"/>
    </row>
    <row r="59" spans="1:15" x14ac:dyDescent="0.2">
      <c r="A59" s="1">
        <v>288</v>
      </c>
      <c r="B59" s="3">
        <v>276.60000000000002</v>
      </c>
      <c r="C59" s="1">
        <v>326.8</v>
      </c>
      <c r="D59" s="1">
        <v>246.5</v>
      </c>
      <c r="E59" s="1">
        <v>299.39999999999998</v>
      </c>
      <c r="F59" s="1">
        <v>256.60000000000002</v>
      </c>
      <c r="G59" s="1">
        <v>268</v>
      </c>
      <c r="H59" s="4">
        <v>361.4</v>
      </c>
      <c r="K59" s="12"/>
      <c r="L59" s="12"/>
      <c r="M59" s="13"/>
      <c r="N59" s="13"/>
      <c r="O59" s="13"/>
    </row>
    <row r="60" spans="1:15" ht="17" thickBot="1" x14ac:dyDescent="0.25">
      <c r="A60" s="1">
        <v>360</v>
      </c>
      <c r="B60" s="9">
        <v>382.4</v>
      </c>
      <c r="C60" s="5">
        <v>389.4</v>
      </c>
      <c r="D60" s="5">
        <v>333.1</v>
      </c>
      <c r="E60" s="5">
        <v>372.2</v>
      </c>
      <c r="F60" s="5">
        <v>355.1</v>
      </c>
      <c r="G60" s="5">
        <v>336.4</v>
      </c>
      <c r="H60" s="11">
        <v>432.7</v>
      </c>
      <c r="K60" s="12"/>
      <c r="L60" s="12"/>
      <c r="M60" s="13"/>
      <c r="N60" s="13"/>
      <c r="O60" s="13"/>
    </row>
    <row r="61" spans="1:15" x14ac:dyDescent="0.2">
      <c r="C61" s="35"/>
      <c r="D61" s="35"/>
      <c r="K61" s="12"/>
      <c r="L61" s="12"/>
      <c r="M61" s="13"/>
      <c r="N61" s="13"/>
      <c r="O61" s="13"/>
    </row>
    <row r="62" spans="1:15" ht="17" thickBot="1" x14ac:dyDescent="0.25">
      <c r="C62" s="35"/>
      <c r="D62" s="35"/>
      <c r="K62" s="12"/>
      <c r="L62" s="12"/>
      <c r="M62" s="13"/>
      <c r="N62" s="13"/>
      <c r="O62" s="13"/>
    </row>
    <row r="63" spans="1:15" ht="17" thickBot="1" x14ac:dyDescent="0.25">
      <c r="B63" s="43" t="s">
        <v>8</v>
      </c>
      <c r="C63" s="44"/>
      <c r="D63" s="44"/>
      <c r="E63" s="44"/>
      <c r="F63" s="44"/>
      <c r="G63" s="44"/>
      <c r="H63" s="45"/>
      <c r="K63" s="12"/>
      <c r="L63" s="12"/>
      <c r="M63" s="13"/>
      <c r="N63" s="13"/>
      <c r="O63" s="13"/>
    </row>
    <row r="64" spans="1:15" x14ac:dyDescent="0.2">
      <c r="B64" s="6" t="s">
        <v>20</v>
      </c>
      <c r="C64" s="2" t="s">
        <v>21</v>
      </c>
      <c r="D64" s="2" t="s">
        <v>26</v>
      </c>
      <c r="E64" s="2" t="s">
        <v>22</v>
      </c>
      <c r="F64" s="2" t="s">
        <v>27</v>
      </c>
      <c r="G64" s="2" t="s">
        <v>24</v>
      </c>
      <c r="H64" s="7" t="s">
        <v>29</v>
      </c>
      <c r="K64" s="12"/>
      <c r="L64" s="12"/>
      <c r="M64" s="13"/>
      <c r="N64" s="13"/>
      <c r="O64" s="13"/>
    </row>
    <row r="65" spans="1:16" ht="17" thickBot="1" x14ac:dyDescent="0.25">
      <c r="A65" s="1" t="s">
        <v>15</v>
      </c>
      <c r="B65" s="32">
        <v>1.9</v>
      </c>
      <c r="C65" s="33">
        <v>3.31029691334555</v>
      </c>
      <c r="D65" s="33">
        <v>7.9496975562545398</v>
      </c>
      <c r="E65" s="33">
        <v>8.1142027582869591</v>
      </c>
      <c r="F65" s="33">
        <v>13.929121012063099</v>
      </c>
      <c r="G65" s="33">
        <v>21.2152708167709</v>
      </c>
      <c r="H65" s="34">
        <v>34</v>
      </c>
      <c r="K65" s="12"/>
      <c r="L65" s="12"/>
      <c r="M65" s="13"/>
      <c r="N65" s="13"/>
      <c r="O65" s="13"/>
    </row>
    <row r="66" spans="1:16" x14ac:dyDescent="0.2">
      <c r="B66" s="36"/>
      <c r="C66" s="37"/>
      <c r="D66" s="37"/>
      <c r="E66" s="37"/>
      <c r="F66" s="37"/>
      <c r="G66" s="37"/>
      <c r="H66" s="38"/>
      <c r="K66" s="12"/>
      <c r="L66" s="12"/>
      <c r="M66" s="13"/>
      <c r="N66" s="13"/>
      <c r="O66" s="13"/>
    </row>
    <row r="67" spans="1:16" x14ac:dyDescent="0.2">
      <c r="A67" s="1">
        <v>72</v>
      </c>
      <c r="B67" s="21">
        <v>2.9172847753000002</v>
      </c>
      <c r="C67" s="22">
        <v>3.1295716315100002</v>
      </c>
      <c r="D67" s="22">
        <v>3.216550308</v>
      </c>
      <c r="E67" s="22">
        <v>2.8638538631500001</v>
      </c>
      <c r="F67" s="22">
        <v>3.7929702399999998</v>
      </c>
      <c r="G67" s="22">
        <v>3.3350212329</v>
      </c>
      <c r="H67" s="23">
        <v>0.91794569999999998</v>
      </c>
      <c r="K67" s="12"/>
      <c r="L67" s="12"/>
      <c r="M67" s="13"/>
      <c r="N67" s="13"/>
      <c r="O67" s="13"/>
    </row>
    <row r="68" spans="1:16" x14ac:dyDescent="0.2">
      <c r="A68" s="1">
        <v>144</v>
      </c>
      <c r="B68" s="21">
        <v>4.2596709737399996</v>
      </c>
      <c r="C68" s="22">
        <v>5.7018057639000004</v>
      </c>
      <c r="D68" s="22">
        <v>5.2817865231000001</v>
      </c>
      <c r="E68" s="22">
        <v>5.0756646475</v>
      </c>
      <c r="F68" s="22">
        <v>5.0536159100000004</v>
      </c>
      <c r="G68" s="22">
        <v>4.9330205074000002</v>
      </c>
      <c r="H68" s="23">
        <v>1.1605521000000001</v>
      </c>
      <c r="K68" s="12"/>
      <c r="L68" s="12"/>
      <c r="M68" s="13"/>
      <c r="N68" s="13"/>
      <c r="O68" s="13"/>
    </row>
    <row r="69" spans="1:16" x14ac:dyDescent="0.2">
      <c r="A69" s="1">
        <v>216</v>
      </c>
      <c r="B69" s="21">
        <v>5.6253384588999999</v>
      </c>
      <c r="C69" s="22">
        <v>7.3479943700000003</v>
      </c>
      <c r="D69" s="22">
        <v>6.0452487787000004</v>
      </c>
      <c r="E69" s="22">
        <v>4.7598070638000003</v>
      </c>
      <c r="F69" s="22">
        <v>6.529471708</v>
      </c>
      <c r="G69" s="22">
        <v>5.7263236165000002</v>
      </c>
      <c r="H69" s="23">
        <v>1.1266299500000001</v>
      </c>
      <c r="K69" s="12"/>
      <c r="L69" s="12"/>
      <c r="M69" s="13"/>
      <c r="N69" s="13"/>
      <c r="O69" s="13"/>
    </row>
    <row r="70" spans="1:16" x14ac:dyDescent="0.2">
      <c r="A70" s="1">
        <v>288</v>
      </c>
      <c r="B70" s="21">
        <v>6.8268624790999999</v>
      </c>
      <c r="C70" s="22">
        <v>7.7841835799999997</v>
      </c>
      <c r="D70" s="22">
        <v>7.1642283499000001</v>
      </c>
      <c r="E70" s="22">
        <v>5.8931142459999997</v>
      </c>
      <c r="F70" s="22">
        <v>7.4319787489999998</v>
      </c>
      <c r="G70" s="22">
        <v>8.9582700729370099</v>
      </c>
      <c r="H70" s="23">
        <v>1.7393079</v>
      </c>
      <c r="K70" s="12"/>
      <c r="L70" s="12"/>
      <c r="M70" s="13"/>
      <c r="N70" s="13"/>
      <c r="O70" s="13"/>
    </row>
    <row r="71" spans="1:16" ht="17" thickBot="1" x14ac:dyDescent="0.25">
      <c r="A71" s="1">
        <v>360</v>
      </c>
      <c r="B71" s="26">
        <v>7.4037263800000002</v>
      </c>
      <c r="C71" s="27">
        <v>8.8315858299999999</v>
      </c>
      <c r="D71" s="27">
        <v>8.1026603727099999</v>
      </c>
      <c r="E71" s="27">
        <v>6.8499868819999996</v>
      </c>
      <c r="F71" s="27">
        <v>7.2622763499999996</v>
      </c>
      <c r="G71" s="27">
        <v>7.7126593633000002</v>
      </c>
      <c r="H71" s="28">
        <v>3.5487112000000001</v>
      </c>
      <c r="K71" s="12"/>
      <c r="L71" s="12"/>
      <c r="M71" s="13"/>
      <c r="N71" s="13"/>
      <c r="O71" s="13"/>
    </row>
    <row r="72" spans="1:16" ht="17" thickBot="1" x14ac:dyDescent="0.25">
      <c r="C72" s="35"/>
      <c r="D72" s="35"/>
      <c r="K72" s="12"/>
      <c r="L72" s="12"/>
      <c r="M72" s="13"/>
      <c r="N72" s="13"/>
      <c r="O72" s="13"/>
    </row>
    <row r="73" spans="1:16" ht="17" thickBot="1" x14ac:dyDescent="0.25">
      <c r="B73" s="43" t="s">
        <v>9</v>
      </c>
      <c r="C73" s="44"/>
      <c r="D73" s="44"/>
      <c r="E73" s="44"/>
      <c r="F73" s="44"/>
      <c r="G73" s="44"/>
      <c r="H73" s="45"/>
      <c r="K73" s="12"/>
      <c r="L73" s="12"/>
      <c r="M73" s="13"/>
      <c r="N73" s="13"/>
      <c r="O73" s="13"/>
    </row>
    <row r="74" spans="1:16" x14ac:dyDescent="0.2">
      <c r="B74" s="6" t="s">
        <v>20</v>
      </c>
      <c r="C74" s="2" t="s">
        <v>21</v>
      </c>
      <c r="D74" s="2" t="s">
        <v>26</v>
      </c>
      <c r="E74" s="2" t="s">
        <v>22</v>
      </c>
      <c r="F74" s="2" t="s">
        <v>27</v>
      </c>
      <c r="G74" s="2" t="s">
        <v>24</v>
      </c>
      <c r="H74" s="7" t="s">
        <v>29</v>
      </c>
      <c r="K74" s="12"/>
      <c r="L74" s="12"/>
      <c r="M74" s="13"/>
      <c r="N74" s="13"/>
      <c r="O74" s="13"/>
    </row>
    <row r="75" spans="1:16" ht="17" thickBot="1" x14ac:dyDescent="0.25">
      <c r="A75" s="1" t="s">
        <v>15</v>
      </c>
      <c r="B75" s="32">
        <v>1.9</v>
      </c>
      <c r="C75" s="33">
        <v>3.31029691334555</v>
      </c>
      <c r="D75" s="33">
        <v>7.9496975562545398</v>
      </c>
      <c r="E75" s="33">
        <v>8.1142027582869591</v>
      </c>
      <c r="F75" s="33">
        <v>13.929121012063099</v>
      </c>
      <c r="G75" s="33">
        <v>21.2152708167709</v>
      </c>
      <c r="H75" s="34">
        <v>34</v>
      </c>
      <c r="K75" s="12"/>
      <c r="L75" s="12"/>
      <c r="M75" s="13"/>
      <c r="N75" s="13"/>
      <c r="O75" s="13"/>
    </row>
    <row r="76" spans="1:16" x14ac:dyDescent="0.2">
      <c r="B76" s="3"/>
      <c r="C76" s="35"/>
      <c r="D76" s="35"/>
      <c r="H76" s="4"/>
      <c r="K76" s="12"/>
      <c r="L76" s="12"/>
      <c r="M76" s="13"/>
      <c r="N76" s="13"/>
      <c r="O76" s="13"/>
    </row>
    <row r="77" spans="1:16" x14ac:dyDescent="0.2">
      <c r="A77" s="1">
        <v>72</v>
      </c>
      <c r="B77" s="3">
        <v>5.3</v>
      </c>
      <c r="C77" s="1">
        <v>7.1</v>
      </c>
      <c r="D77" s="1">
        <v>7.1</v>
      </c>
      <c r="E77" s="1">
        <v>8.8000000000000007</v>
      </c>
      <c r="F77" s="1">
        <v>9.6</v>
      </c>
      <c r="G77" s="1">
        <v>9.6</v>
      </c>
      <c r="H77" s="4">
        <v>7.6</v>
      </c>
      <c r="K77" s="12"/>
      <c r="L77" s="12"/>
      <c r="M77" s="13"/>
      <c r="N77" s="13"/>
      <c r="O77" s="13"/>
    </row>
    <row r="78" spans="1:16" x14ac:dyDescent="0.2">
      <c r="A78" s="1">
        <v>144</v>
      </c>
      <c r="B78" s="3">
        <v>13.3</v>
      </c>
      <c r="C78" s="1">
        <v>14.3</v>
      </c>
      <c r="D78" s="1">
        <v>13.3</v>
      </c>
      <c r="E78" s="1">
        <v>17.899999999999999</v>
      </c>
      <c r="F78" s="1">
        <v>15.3</v>
      </c>
      <c r="G78" s="1">
        <v>13.2</v>
      </c>
      <c r="H78" s="4">
        <v>11.6</v>
      </c>
      <c r="K78" s="12"/>
      <c r="L78" s="12"/>
      <c r="M78" s="13"/>
      <c r="N78" s="13"/>
      <c r="O78" s="13"/>
    </row>
    <row r="79" spans="1:16" x14ac:dyDescent="0.2">
      <c r="A79" s="1">
        <v>216</v>
      </c>
      <c r="B79" s="3">
        <v>17.5</v>
      </c>
      <c r="C79" s="1">
        <v>19.5</v>
      </c>
      <c r="D79" s="1">
        <v>14.8</v>
      </c>
      <c r="E79" s="1">
        <v>22.3</v>
      </c>
      <c r="F79" s="1">
        <v>18.2</v>
      </c>
      <c r="G79" s="1">
        <v>15.2</v>
      </c>
      <c r="H79" s="4">
        <v>15.3</v>
      </c>
      <c r="K79" s="12"/>
      <c r="L79" s="12"/>
      <c r="M79" s="13"/>
      <c r="N79" s="13"/>
      <c r="O79" s="13"/>
    </row>
    <row r="80" spans="1:16" x14ac:dyDescent="0.2">
      <c r="A80" s="1">
        <v>288</v>
      </c>
      <c r="B80" s="3">
        <v>19.5</v>
      </c>
      <c r="C80" s="1">
        <v>22.6</v>
      </c>
      <c r="D80" s="1">
        <v>17.2</v>
      </c>
      <c r="E80" s="1">
        <v>25.2</v>
      </c>
      <c r="F80" s="1">
        <v>20.5</v>
      </c>
      <c r="G80" s="1">
        <v>20.7</v>
      </c>
      <c r="H80" s="4">
        <v>18.399999999999999</v>
      </c>
      <c r="K80" s="12"/>
      <c r="L80" s="12"/>
      <c r="M80" s="13"/>
      <c r="N80" s="13"/>
      <c r="O80" s="13"/>
      <c r="P80" s="13"/>
    </row>
    <row r="81" spans="1:12" ht="17" thickBot="1" x14ac:dyDescent="0.25">
      <c r="A81" s="1">
        <v>360</v>
      </c>
      <c r="B81" s="9">
        <v>21.3</v>
      </c>
      <c r="C81" s="5">
        <v>24.7</v>
      </c>
      <c r="D81" s="5">
        <v>20.2</v>
      </c>
      <c r="E81" s="5">
        <v>26.6</v>
      </c>
      <c r="F81" s="5">
        <v>22</v>
      </c>
      <c r="G81" s="5">
        <v>21.7</v>
      </c>
      <c r="H81" s="11">
        <v>20</v>
      </c>
      <c r="K81" s="12"/>
      <c r="L81" s="13"/>
    </row>
    <row r="82" spans="1:12" ht="17" thickBot="1" x14ac:dyDescent="0.25">
      <c r="C82" s="13"/>
      <c r="D82" s="13"/>
      <c r="K82" s="12"/>
      <c r="L82" s="13"/>
    </row>
    <row r="83" spans="1:12" ht="17" thickBot="1" x14ac:dyDescent="0.25">
      <c r="B83" s="43" t="s">
        <v>11</v>
      </c>
      <c r="C83" s="44"/>
      <c r="D83" s="44"/>
      <c r="E83" s="44"/>
      <c r="F83" s="44"/>
      <c r="G83" s="44"/>
      <c r="H83" s="45"/>
    </row>
    <row r="84" spans="1:12" x14ac:dyDescent="0.2">
      <c r="B84" s="6" t="s">
        <v>20</v>
      </c>
      <c r="C84" s="2" t="s">
        <v>21</v>
      </c>
      <c r="D84" s="2" t="s">
        <v>26</v>
      </c>
      <c r="E84" s="2" t="s">
        <v>22</v>
      </c>
      <c r="F84" s="2" t="s">
        <v>27</v>
      </c>
      <c r="G84" s="2" t="s">
        <v>24</v>
      </c>
      <c r="H84" s="7" t="s">
        <v>29</v>
      </c>
    </row>
    <row r="85" spans="1:12" ht="17" thickBot="1" x14ac:dyDescent="0.25">
      <c r="A85" s="1" t="s">
        <v>15</v>
      </c>
      <c r="B85" s="32">
        <v>1.9</v>
      </c>
      <c r="C85" s="33">
        <v>3.31029691334555</v>
      </c>
      <c r="D85" s="33">
        <v>7.9496975562545398</v>
      </c>
      <c r="E85" s="33">
        <v>8.1142027582869591</v>
      </c>
      <c r="F85" s="33">
        <v>13.929121012063099</v>
      </c>
      <c r="G85" s="33">
        <v>21.2152708167709</v>
      </c>
      <c r="H85" s="34">
        <v>34</v>
      </c>
    </row>
    <row r="86" spans="1:12" x14ac:dyDescent="0.2">
      <c r="B86" s="3">
        <v>0</v>
      </c>
      <c r="C86" s="1">
        <v>0</v>
      </c>
      <c r="D86" s="1">
        <v>0</v>
      </c>
      <c r="E86" s="1">
        <v>0</v>
      </c>
      <c r="F86" s="1">
        <v>0</v>
      </c>
      <c r="G86" s="1">
        <v>0</v>
      </c>
      <c r="H86" s="4">
        <v>0</v>
      </c>
    </row>
    <row r="87" spans="1:12" x14ac:dyDescent="0.2">
      <c r="A87" s="1">
        <v>72</v>
      </c>
      <c r="B87" s="3">
        <v>109.85000000000001</v>
      </c>
      <c r="C87" s="1">
        <v>102.35</v>
      </c>
      <c r="D87" s="1">
        <v>126.55000000000001</v>
      </c>
      <c r="E87" s="1">
        <v>111.85</v>
      </c>
      <c r="F87" s="1">
        <v>141.55000000000001</v>
      </c>
      <c r="G87" s="1">
        <v>138.35</v>
      </c>
      <c r="H87" s="4">
        <v>133.14999999999998</v>
      </c>
    </row>
    <row r="88" spans="1:12" x14ac:dyDescent="0.2">
      <c r="A88" s="1">
        <v>144</v>
      </c>
      <c r="B88" s="3">
        <v>193.95000000000002</v>
      </c>
      <c r="C88" s="1">
        <v>170.15</v>
      </c>
      <c r="D88" s="1">
        <v>179.14999999999998</v>
      </c>
      <c r="E88" s="1">
        <v>159.44999999999999</v>
      </c>
      <c r="F88" s="1">
        <v>186.89999999999998</v>
      </c>
      <c r="G88" s="1">
        <v>193.10000000000002</v>
      </c>
      <c r="H88" s="4">
        <v>187.04999999999998</v>
      </c>
    </row>
    <row r="89" spans="1:12" x14ac:dyDescent="0.2">
      <c r="A89" s="1">
        <v>216</v>
      </c>
      <c r="B89" s="3">
        <v>212.64999999999998</v>
      </c>
      <c r="C89" s="1">
        <v>187.64999999999998</v>
      </c>
      <c r="D89" s="1">
        <v>196.55</v>
      </c>
      <c r="E89" s="1">
        <v>224.65</v>
      </c>
      <c r="F89" s="1">
        <v>205.05</v>
      </c>
      <c r="G89" s="1">
        <v>218</v>
      </c>
      <c r="H89" s="4">
        <v>211.8</v>
      </c>
    </row>
    <row r="90" spans="1:12" x14ac:dyDescent="0.2">
      <c r="A90" s="1">
        <v>288</v>
      </c>
      <c r="B90" s="3">
        <v>221.45</v>
      </c>
      <c r="C90" s="1">
        <v>217.35</v>
      </c>
      <c r="D90" s="1">
        <v>203.35</v>
      </c>
      <c r="E90" s="1">
        <v>229.9</v>
      </c>
      <c r="F90" s="1">
        <v>225.75</v>
      </c>
      <c r="G90" s="1">
        <v>225.60000000000002</v>
      </c>
      <c r="H90" s="4">
        <v>239.40000000000003</v>
      </c>
    </row>
    <row r="91" spans="1:12" ht="17" thickBot="1" x14ac:dyDescent="0.25">
      <c r="A91" s="1">
        <v>360</v>
      </c>
      <c r="B91" s="9">
        <v>237.54999999999995</v>
      </c>
      <c r="C91" s="5">
        <v>236.39999999999998</v>
      </c>
      <c r="D91" s="5">
        <v>216.5</v>
      </c>
      <c r="E91" s="5">
        <v>248.1</v>
      </c>
      <c r="F91" s="5">
        <v>237.15</v>
      </c>
      <c r="G91" s="5">
        <v>234.39999999999998</v>
      </c>
      <c r="H91" s="11">
        <v>271.29999999999995</v>
      </c>
    </row>
    <row r="92" spans="1:12" x14ac:dyDescent="0.2">
      <c r="C92" s="13"/>
      <c r="D92" s="13"/>
    </row>
    <row r="93" spans="1:12" x14ac:dyDescent="0.2">
      <c r="C93" s="13"/>
      <c r="D93" s="13"/>
    </row>
    <row r="94" spans="1:12" x14ac:dyDescent="0.2">
      <c r="C94" s="13"/>
      <c r="D94" s="13"/>
    </row>
    <row r="95" spans="1:12" x14ac:dyDescent="0.2">
      <c r="C95" s="13"/>
      <c r="D95" s="13"/>
    </row>
    <row r="96" spans="1:12" x14ac:dyDescent="0.2">
      <c r="C96" s="13"/>
      <c r="D96" s="13"/>
    </row>
    <row r="97" spans="3:4" x14ac:dyDescent="0.2">
      <c r="C97" s="13"/>
      <c r="D97" s="13"/>
    </row>
    <row r="98" spans="3:4" x14ac:dyDescent="0.2">
      <c r="C98" s="13"/>
      <c r="D98" s="13"/>
    </row>
    <row r="99" spans="3:4" x14ac:dyDescent="0.2">
      <c r="C99" s="13"/>
      <c r="D99" s="13"/>
    </row>
    <row r="100" spans="3:4" x14ac:dyDescent="0.2">
      <c r="C100" s="13"/>
      <c r="D100" s="13"/>
    </row>
    <row r="101" spans="3:4" x14ac:dyDescent="0.2">
      <c r="C101" s="13"/>
      <c r="D101" s="13"/>
    </row>
    <row r="102" spans="3:4" x14ac:dyDescent="0.2">
      <c r="C102" s="13"/>
      <c r="D102" s="13"/>
    </row>
    <row r="103" spans="3:4" x14ac:dyDescent="0.2">
      <c r="C103" s="13"/>
      <c r="D103" s="13"/>
    </row>
    <row r="104" spans="3:4" x14ac:dyDescent="0.2">
      <c r="C104" s="13"/>
      <c r="D104" s="13"/>
    </row>
    <row r="105" spans="3:4" x14ac:dyDescent="0.2">
      <c r="C105" s="13"/>
      <c r="D105" s="13"/>
    </row>
    <row r="106" spans="3:4" x14ac:dyDescent="0.2">
      <c r="C106" s="13"/>
      <c r="D106" s="13"/>
    </row>
    <row r="107" spans="3:4" x14ac:dyDescent="0.2">
      <c r="C107" s="13"/>
      <c r="D107" s="13"/>
    </row>
    <row r="108" spans="3:4" x14ac:dyDescent="0.2">
      <c r="C108" s="13"/>
      <c r="D108" s="13"/>
    </row>
    <row r="109" spans="3:4" x14ac:dyDescent="0.2">
      <c r="C109" s="13"/>
      <c r="D109" s="13"/>
    </row>
    <row r="110" spans="3:4" x14ac:dyDescent="0.2">
      <c r="C110" s="13"/>
      <c r="D110" s="13"/>
    </row>
    <row r="111" spans="3:4" x14ac:dyDescent="0.2">
      <c r="C111" s="13"/>
      <c r="D111" s="13"/>
    </row>
    <row r="112" spans="3:4" x14ac:dyDescent="0.2">
      <c r="C112" s="13"/>
      <c r="D112" s="13"/>
    </row>
    <row r="113" spans="3:4" x14ac:dyDescent="0.2">
      <c r="C113" s="13"/>
      <c r="D113" s="13"/>
    </row>
    <row r="138" spans="3:14" x14ac:dyDescent="0.2">
      <c r="C138" s="42"/>
      <c r="L138" s="17"/>
      <c r="M138" s="17"/>
      <c r="N138" s="22"/>
    </row>
    <row r="139" spans="3:14" x14ac:dyDescent="0.2">
      <c r="C139" s="42"/>
      <c r="L139" s="17"/>
      <c r="M139" s="17"/>
      <c r="N139" s="22"/>
    </row>
    <row r="140" spans="3:14" x14ac:dyDescent="0.2">
      <c r="C140" s="42"/>
      <c r="L140" s="17"/>
      <c r="M140" s="17"/>
      <c r="N140" s="22"/>
    </row>
    <row r="141" spans="3:14" x14ac:dyDescent="0.2">
      <c r="C141" s="42"/>
      <c r="L141" s="17"/>
      <c r="M141" s="17"/>
      <c r="N141" s="22"/>
    </row>
    <row r="142" spans="3:14" x14ac:dyDescent="0.2">
      <c r="C142" s="42"/>
      <c r="L142" s="17"/>
      <c r="M142" s="17"/>
      <c r="N142" s="22"/>
    </row>
    <row r="143" spans="3:14" x14ac:dyDescent="0.2">
      <c r="C143" s="42"/>
      <c r="L143" s="17"/>
      <c r="M143" s="17"/>
      <c r="N143" s="22"/>
    </row>
  </sheetData>
  <mergeCells count="8">
    <mergeCell ref="C138:C143"/>
    <mergeCell ref="B83:H83"/>
    <mergeCell ref="B73:H73"/>
    <mergeCell ref="E4:J4"/>
    <mergeCell ref="E17:J17"/>
    <mergeCell ref="E31:J31"/>
    <mergeCell ref="B52:H52"/>
    <mergeCell ref="B63:H6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Adimentional Ratios</vt:lpstr>
      <vt:lpstr>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LANARI</dc:creator>
  <cp:lastModifiedBy>RICCARDO LANARI</cp:lastModifiedBy>
  <dcterms:created xsi:type="dcterms:W3CDTF">2025-03-17T14:45:55Z</dcterms:created>
  <dcterms:modified xsi:type="dcterms:W3CDTF">2026-04-17T08:00:00Z</dcterms:modified>
</cp:coreProperties>
</file>