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자폐증\revision_Scientific reports\"/>
    </mc:Choice>
  </mc:AlternateContent>
  <xr:revisionPtr revIDLastSave="0" documentId="13_ncr:1_{4A2BADA4-E0AF-4814-8E18-0126E3144C8B}" xr6:coauthVersionLast="47" xr6:coauthVersionMax="47" xr10:uidLastSave="{00000000-0000-0000-0000-000000000000}"/>
  <bookViews>
    <workbookView xWindow="60" yWindow="600" windowWidth="29010" windowHeight="14955" xr2:uid="{4FD83B2B-7347-4783-BDCE-4148FD302666}"/>
  </bookViews>
  <sheets>
    <sheet name="DLG4_midbrain" sheetId="1" r:id="rId1"/>
    <sheet name="HCN2_midbrain" sheetId="4" r:id="rId2"/>
    <sheet name="KCNN2_midbrain" sheetId="5" r:id="rId3"/>
    <sheet name="KCNN3_midbrain" sheetId="6" r:id="rId4"/>
    <sheet name="PAX5_midbrain" sheetId="7" r:id="rId5"/>
    <sheet name="SHANK3_midbrain" sheetId="9" r:id="rId6"/>
    <sheet name="SNAP23_midbrain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8" l="1"/>
  <c r="H27" i="8"/>
  <c r="H26" i="8"/>
  <c r="H25" i="8"/>
  <c r="H24" i="8"/>
  <c r="H23" i="8"/>
  <c r="I23" i="8" s="1"/>
  <c r="J23" i="8" s="1"/>
  <c r="H22" i="8"/>
  <c r="H21" i="8"/>
  <c r="H20" i="8"/>
  <c r="I20" i="8" s="1"/>
  <c r="J20" i="8" s="1"/>
  <c r="H19" i="8"/>
  <c r="H18" i="8"/>
  <c r="I18" i="8" s="1"/>
  <c r="J18" i="8" s="1"/>
  <c r="H17" i="8"/>
  <c r="I17" i="8" s="1"/>
  <c r="J17" i="8" s="1"/>
  <c r="H16" i="8"/>
  <c r="I16" i="8" s="1"/>
  <c r="J16" i="8" s="1"/>
  <c r="H15" i="8"/>
  <c r="I15" i="8" s="1"/>
  <c r="J15" i="8" s="1"/>
  <c r="H14" i="8"/>
  <c r="I14" i="8" s="1"/>
  <c r="J14" i="8" s="1"/>
  <c r="H13" i="8"/>
  <c r="H12" i="8"/>
  <c r="H11" i="8"/>
  <c r="H10" i="8"/>
  <c r="H9" i="8"/>
  <c r="H8" i="8"/>
  <c r="H7" i="8"/>
  <c r="H6" i="8"/>
  <c r="H5" i="8"/>
  <c r="H4" i="8"/>
  <c r="H3" i="8"/>
  <c r="I6" i="8" s="1"/>
  <c r="J6" i="8" s="1"/>
  <c r="H2" i="8"/>
  <c r="I2" i="8" s="1"/>
  <c r="J2" i="8" s="1"/>
  <c r="I28" i="8" l="1"/>
  <c r="J28" i="8" s="1"/>
  <c r="I5" i="8"/>
  <c r="J5" i="8" s="1"/>
  <c r="I21" i="8"/>
  <c r="J21" i="8" s="1"/>
  <c r="I10" i="8"/>
  <c r="J10" i="8" s="1"/>
  <c r="I22" i="8"/>
  <c r="J22" i="8" s="1"/>
  <c r="I9" i="8"/>
  <c r="J9" i="8" s="1"/>
  <c r="I11" i="8"/>
  <c r="J11" i="8" s="1"/>
  <c r="L11" i="8" s="1"/>
  <c r="I24" i="8"/>
  <c r="J24" i="8" s="1"/>
  <c r="K23" i="8" s="1"/>
  <c r="I7" i="8"/>
  <c r="J7" i="8" s="1"/>
  <c r="I12" i="8"/>
  <c r="J12" i="8" s="1"/>
  <c r="I25" i="8"/>
  <c r="J25" i="8" s="1"/>
  <c r="I8" i="8"/>
  <c r="J8" i="8" s="1"/>
  <c r="L8" i="8" s="1"/>
  <c r="I26" i="8"/>
  <c r="J26" i="8" s="1"/>
  <c r="K26" i="8" s="1"/>
  <c r="L5" i="8"/>
  <c r="K5" i="8"/>
  <c r="L20" i="8"/>
  <c r="K20" i="8"/>
  <c r="L14" i="8"/>
  <c r="K14" i="8"/>
  <c r="I4" i="8"/>
  <c r="J4" i="8" s="1"/>
  <c r="I3" i="8"/>
  <c r="J3" i="8" s="1"/>
  <c r="K2" i="8" s="1"/>
  <c r="I13" i="8"/>
  <c r="J13" i="8" s="1"/>
  <c r="I27" i="8"/>
  <c r="J27" i="8" s="1"/>
  <c r="I19" i="8"/>
  <c r="J19" i="8" s="1"/>
  <c r="K17" i="8" s="1"/>
  <c r="L2" i="8" l="1"/>
  <c r="L26" i="8"/>
  <c r="K11" i="8"/>
  <c r="L23" i="8"/>
  <c r="K8" i="8"/>
  <c r="L17" i="8"/>
  <c r="H28" i="9" l="1"/>
  <c r="H27" i="9"/>
  <c r="I27" i="9" s="1"/>
  <c r="J27" i="9" s="1"/>
  <c r="H26" i="9"/>
  <c r="I26" i="9" s="1"/>
  <c r="J26" i="9" s="1"/>
  <c r="H25" i="9"/>
  <c r="I25" i="9" s="1"/>
  <c r="J25" i="9" s="1"/>
  <c r="I24" i="9"/>
  <c r="J24" i="9" s="1"/>
  <c r="H24" i="9"/>
  <c r="H23" i="9"/>
  <c r="I23" i="9" s="1"/>
  <c r="J23" i="9" s="1"/>
  <c r="H22" i="9"/>
  <c r="I22" i="9" s="1"/>
  <c r="J22" i="9" s="1"/>
  <c r="H21" i="9"/>
  <c r="I21" i="9" s="1"/>
  <c r="J21" i="9" s="1"/>
  <c r="I20" i="9"/>
  <c r="J20" i="9" s="1"/>
  <c r="H20" i="9"/>
  <c r="H19" i="9"/>
  <c r="H18" i="9"/>
  <c r="I18" i="9" s="1"/>
  <c r="J18" i="9" s="1"/>
  <c r="H17" i="9"/>
  <c r="I17" i="9" s="1"/>
  <c r="J17" i="9" s="1"/>
  <c r="H16" i="9"/>
  <c r="I16" i="9" s="1"/>
  <c r="J16" i="9" s="1"/>
  <c r="H15" i="9"/>
  <c r="I15" i="9" s="1"/>
  <c r="J15" i="9" s="1"/>
  <c r="H14" i="9"/>
  <c r="I14" i="9" s="1"/>
  <c r="J14" i="9" s="1"/>
  <c r="H13" i="9"/>
  <c r="I13" i="9" s="1"/>
  <c r="J13" i="9" s="1"/>
  <c r="H12" i="9"/>
  <c r="I12" i="9" s="1"/>
  <c r="J12" i="9" s="1"/>
  <c r="H11" i="9"/>
  <c r="I11" i="9" s="1"/>
  <c r="J11" i="9" s="1"/>
  <c r="H10" i="9"/>
  <c r="H9" i="9"/>
  <c r="I9" i="9" s="1"/>
  <c r="J9" i="9" s="1"/>
  <c r="H8" i="9"/>
  <c r="I8" i="9" s="1"/>
  <c r="J8" i="9" s="1"/>
  <c r="H7" i="9"/>
  <c r="I7" i="9" s="1"/>
  <c r="J7" i="9" s="1"/>
  <c r="H6" i="9"/>
  <c r="H5" i="9"/>
  <c r="I5" i="9" s="1"/>
  <c r="J5" i="9" s="1"/>
  <c r="H4" i="9"/>
  <c r="I28" i="9" s="1"/>
  <c r="J28" i="9" s="1"/>
  <c r="H3" i="9"/>
  <c r="I6" i="9" s="1"/>
  <c r="J6" i="9" s="1"/>
  <c r="I2" i="9"/>
  <c r="J2" i="9" s="1"/>
  <c r="H2" i="9"/>
  <c r="L5" i="9" l="1"/>
  <c r="K5" i="9"/>
  <c r="K2" i="9"/>
  <c r="L23" i="9"/>
  <c r="K23" i="9"/>
  <c r="L26" i="9"/>
  <c r="K26" i="9"/>
  <c r="L20" i="9"/>
  <c r="K20" i="9"/>
  <c r="L8" i="9"/>
  <c r="K8" i="9"/>
  <c r="K11" i="9"/>
  <c r="L11" i="9"/>
  <c r="L14" i="9"/>
  <c r="K14" i="9"/>
  <c r="I4" i="9"/>
  <c r="J4" i="9" s="1"/>
  <c r="I10" i="9"/>
  <c r="J10" i="9" s="1"/>
  <c r="I19" i="9"/>
  <c r="J19" i="9" s="1"/>
  <c r="K17" i="9" s="1"/>
  <c r="I3" i="9"/>
  <c r="J3" i="9" s="1"/>
  <c r="L2" i="9" s="1"/>
  <c r="L17" i="9" l="1"/>
  <c r="I28" i="7"/>
  <c r="J28" i="7" s="1"/>
  <c r="H28" i="7"/>
  <c r="H27" i="7"/>
  <c r="I27" i="7" s="1"/>
  <c r="J27" i="7" s="1"/>
  <c r="H26" i="7"/>
  <c r="I26" i="7" s="1"/>
  <c r="J26" i="7" s="1"/>
  <c r="H25" i="7"/>
  <c r="I25" i="7" s="1"/>
  <c r="J25" i="7" s="1"/>
  <c r="H24" i="7"/>
  <c r="I24" i="7" s="1"/>
  <c r="J24" i="7" s="1"/>
  <c r="H23" i="7"/>
  <c r="I23" i="7" s="1"/>
  <c r="J23" i="7" s="1"/>
  <c r="H22" i="7"/>
  <c r="I22" i="7" s="1"/>
  <c r="J22" i="7" s="1"/>
  <c r="H21" i="7"/>
  <c r="I21" i="7" s="1"/>
  <c r="J21" i="7" s="1"/>
  <c r="H20" i="7"/>
  <c r="I20" i="7" s="1"/>
  <c r="J20" i="7" s="1"/>
  <c r="H19" i="7"/>
  <c r="H18" i="7"/>
  <c r="I18" i="7" s="1"/>
  <c r="J18" i="7" s="1"/>
  <c r="H17" i="7"/>
  <c r="I17" i="7" s="1"/>
  <c r="J17" i="7" s="1"/>
  <c r="H16" i="7"/>
  <c r="I16" i="7" s="1"/>
  <c r="J16" i="7" s="1"/>
  <c r="H15" i="7"/>
  <c r="I15" i="7" s="1"/>
  <c r="J15" i="7" s="1"/>
  <c r="H14" i="7"/>
  <c r="I14" i="7" s="1"/>
  <c r="J14" i="7" s="1"/>
  <c r="H13" i="7"/>
  <c r="I13" i="7" s="1"/>
  <c r="J13" i="7" s="1"/>
  <c r="H12" i="7"/>
  <c r="I12" i="7" s="1"/>
  <c r="J12" i="7" s="1"/>
  <c r="H11" i="7"/>
  <c r="I11" i="7" s="1"/>
  <c r="J11" i="7" s="1"/>
  <c r="H10" i="7"/>
  <c r="H9" i="7"/>
  <c r="I9" i="7" s="1"/>
  <c r="J9" i="7" s="1"/>
  <c r="H8" i="7"/>
  <c r="I8" i="7" s="1"/>
  <c r="J8" i="7" s="1"/>
  <c r="H7" i="7"/>
  <c r="I7" i="7" s="1"/>
  <c r="J7" i="7" s="1"/>
  <c r="I6" i="7"/>
  <c r="J6" i="7" s="1"/>
  <c r="H6" i="7"/>
  <c r="H5" i="7"/>
  <c r="I5" i="7" s="1"/>
  <c r="J5" i="7" s="1"/>
  <c r="H4" i="7"/>
  <c r="I19" i="7" s="1"/>
  <c r="J19" i="7" s="1"/>
  <c r="H3" i="7"/>
  <c r="I3" i="7" s="1"/>
  <c r="J3" i="7" s="1"/>
  <c r="I2" i="7"/>
  <c r="J2" i="7" s="1"/>
  <c r="H2" i="7"/>
  <c r="L17" i="7" l="1"/>
  <c r="K17" i="7"/>
  <c r="L14" i="7"/>
  <c r="K14" i="7"/>
  <c r="L20" i="7"/>
  <c r="K20" i="7"/>
  <c r="K26" i="7"/>
  <c r="L26" i="7"/>
  <c r="K2" i="7"/>
  <c r="L2" i="7"/>
  <c r="L5" i="7"/>
  <c r="K5" i="7"/>
  <c r="K23" i="7"/>
  <c r="L23" i="7"/>
  <c r="K8" i="7"/>
  <c r="L8" i="7"/>
  <c r="L11" i="7"/>
  <c r="K11" i="7"/>
  <c r="I4" i="7"/>
  <c r="J4" i="7" s="1"/>
  <c r="I10" i="7"/>
  <c r="J10" i="7" s="1"/>
  <c r="H28" i="6" l="1"/>
  <c r="I28" i="6" s="1"/>
  <c r="J28" i="6" s="1"/>
  <c r="H27" i="6"/>
  <c r="I27" i="6" s="1"/>
  <c r="J27" i="6" s="1"/>
  <c r="H26" i="6"/>
  <c r="I26" i="6" s="1"/>
  <c r="J26" i="6" s="1"/>
  <c r="H25" i="6"/>
  <c r="I25" i="6" s="1"/>
  <c r="J25" i="6" s="1"/>
  <c r="H24" i="6"/>
  <c r="H23" i="6"/>
  <c r="I23" i="6" s="1"/>
  <c r="J23" i="6" s="1"/>
  <c r="H22" i="6"/>
  <c r="I22" i="6" s="1"/>
  <c r="J22" i="6" s="1"/>
  <c r="H21" i="6"/>
  <c r="I21" i="6" s="1"/>
  <c r="J21" i="6" s="1"/>
  <c r="J20" i="6"/>
  <c r="K20" i="6" s="1"/>
  <c r="I20" i="6"/>
  <c r="H20" i="6"/>
  <c r="H19" i="6"/>
  <c r="I19" i="6" s="1"/>
  <c r="J19" i="6" s="1"/>
  <c r="H18" i="6"/>
  <c r="I18" i="6" s="1"/>
  <c r="J18" i="6" s="1"/>
  <c r="H17" i="6"/>
  <c r="I17" i="6" s="1"/>
  <c r="J17" i="6" s="1"/>
  <c r="H16" i="6"/>
  <c r="I16" i="6" s="1"/>
  <c r="J16" i="6" s="1"/>
  <c r="H15" i="6"/>
  <c r="I15" i="6" s="1"/>
  <c r="J15" i="6" s="1"/>
  <c r="H14" i="6"/>
  <c r="I14" i="6" s="1"/>
  <c r="J14" i="6" s="1"/>
  <c r="H13" i="6"/>
  <c r="I13" i="6" s="1"/>
  <c r="J13" i="6" s="1"/>
  <c r="H12" i="6"/>
  <c r="I12" i="6" s="1"/>
  <c r="J12" i="6" s="1"/>
  <c r="H11" i="6"/>
  <c r="I11" i="6" s="1"/>
  <c r="J11" i="6" s="1"/>
  <c r="H10" i="6"/>
  <c r="H9" i="6"/>
  <c r="I9" i="6" s="1"/>
  <c r="J9" i="6" s="1"/>
  <c r="H8" i="6"/>
  <c r="I8" i="6" s="1"/>
  <c r="J8" i="6" s="1"/>
  <c r="H7" i="6"/>
  <c r="I7" i="6" s="1"/>
  <c r="J7" i="6" s="1"/>
  <c r="H6" i="6"/>
  <c r="I6" i="6" s="1"/>
  <c r="J6" i="6" s="1"/>
  <c r="H5" i="6"/>
  <c r="I5" i="6" s="1"/>
  <c r="J5" i="6" s="1"/>
  <c r="H4" i="6"/>
  <c r="I10" i="6" s="1"/>
  <c r="J10" i="6" s="1"/>
  <c r="H3" i="6"/>
  <c r="I3" i="6" s="1"/>
  <c r="J3" i="6" s="1"/>
  <c r="H2" i="6"/>
  <c r="I2" i="6" s="1"/>
  <c r="J2" i="6" s="1"/>
  <c r="K17" i="6" l="1"/>
  <c r="L17" i="6"/>
  <c r="L5" i="6"/>
  <c r="K5" i="6"/>
  <c r="K23" i="6"/>
  <c r="L23" i="6"/>
  <c r="K2" i="6"/>
  <c r="L2" i="6"/>
  <c r="K8" i="6"/>
  <c r="L8" i="6"/>
  <c r="K11" i="6"/>
  <c r="L11" i="6"/>
  <c r="L26" i="6"/>
  <c r="K26" i="6"/>
  <c r="L14" i="6"/>
  <c r="K14" i="6"/>
  <c r="I24" i="6"/>
  <c r="J24" i="6" s="1"/>
  <c r="L20" i="6"/>
  <c r="I4" i="6"/>
  <c r="J4" i="6" s="1"/>
  <c r="H28" i="5" l="1"/>
  <c r="I28" i="5" s="1"/>
  <c r="J28" i="5" s="1"/>
  <c r="H27" i="5"/>
  <c r="I27" i="5" s="1"/>
  <c r="J27" i="5" s="1"/>
  <c r="H26" i="5"/>
  <c r="I26" i="5" s="1"/>
  <c r="J26" i="5" s="1"/>
  <c r="H25" i="5"/>
  <c r="I25" i="5" s="1"/>
  <c r="J25" i="5" s="1"/>
  <c r="I24" i="5"/>
  <c r="J24" i="5" s="1"/>
  <c r="H24" i="5"/>
  <c r="H23" i="5"/>
  <c r="I23" i="5" s="1"/>
  <c r="J23" i="5" s="1"/>
  <c r="H22" i="5"/>
  <c r="I22" i="5" s="1"/>
  <c r="J22" i="5" s="1"/>
  <c r="H21" i="5"/>
  <c r="I21" i="5" s="1"/>
  <c r="J21" i="5" s="1"/>
  <c r="I20" i="5"/>
  <c r="J20" i="5" s="1"/>
  <c r="H20" i="5"/>
  <c r="H19" i="5"/>
  <c r="H18" i="5"/>
  <c r="I18" i="5" s="1"/>
  <c r="J18" i="5" s="1"/>
  <c r="H17" i="5"/>
  <c r="I17" i="5" s="1"/>
  <c r="J17" i="5" s="1"/>
  <c r="H16" i="5"/>
  <c r="I16" i="5" s="1"/>
  <c r="J16" i="5" s="1"/>
  <c r="H15" i="5"/>
  <c r="I15" i="5" s="1"/>
  <c r="J15" i="5" s="1"/>
  <c r="H14" i="5"/>
  <c r="I14" i="5" s="1"/>
  <c r="J14" i="5" s="1"/>
  <c r="H13" i="5"/>
  <c r="I13" i="5" s="1"/>
  <c r="J13" i="5" s="1"/>
  <c r="H12" i="5"/>
  <c r="I12" i="5" s="1"/>
  <c r="J12" i="5" s="1"/>
  <c r="H11" i="5"/>
  <c r="I11" i="5" s="1"/>
  <c r="J11" i="5" s="1"/>
  <c r="H10" i="5"/>
  <c r="H9" i="5"/>
  <c r="I9" i="5" s="1"/>
  <c r="J9" i="5" s="1"/>
  <c r="H8" i="5"/>
  <c r="I8" i="5" s="1"/>
  <c r="J8" i="5" s="1"/>
  <c r="H7" i="5"/>
  <c r="I7" i="5" s="1"/>
  <c r="J7" i="5" s="1"/>
  <c r="H6" i="5"/>
  <c r="I6" i="5" s="1"/>
  <c r="J6" i="5" s="1"/>
  <c r="H5" i="5"/>
  <c r="I5" i="5" s="1"/>
  <c r="J5" i="5" s="1"/>
  <c r="H4" i="5"/>
  <c r="I19" i="5" s="1"/>
  <c r="J19" i="5" s="1"/>
  <c r="H3" i="5"/>
  <c r="I3" i="5" s="1"/>
  <c r="J3" i="5" s="1"/>
  <c r="H2" i="5"/>
  <c r="I2" i="5" s="1"/>
  <c r="J2" i="5" s="1"/>
  <c r="K23" i="5" l="1"/>
  <c r="L23" i="5"/>
  <c r="K2" i="5"/>
  <c r="L2" i="5"/>
  <c r="L20" i="5"/>
  <c r="K20" i="5"/>
  <c r="L14" i="5"/>
  <c r="K14" i="5"/>
  <c r="L26" i="5"/>
  <c r="K26" i="5"/>
  <c r="K17" i="5"/>
  <c r="L17" i="5"/>
  <c r="L5" i="5"/>
  <c r="K5" i="5"/>
  <c r="K11" i="5"/>
  <c r="L11" i="5"/>
  <c r="I4" i="5"/>
  <c r="J4" i="5" s="1"/>
  <c r="I10" i="5"/>
  <c r="J10" i="5" s="1"/>
  <c r="K8" i="5" s="1"/>
  <c r="L8" i="5" l="1"/>
  <c r="H28" i="4"/>
  <c r="I28" i="4" s="1"/>
  <c r="J28" i="4" s="1"/>
  <c r="H27" i="4"/>
  <c r="I27" i="4" s="1"/>
  <c r="J27" i="4" s="1"/>
  <c r="H26" i="4"/>
  <c r="H25" i="4"/>
  <c r="I25" i="4" s="1"/>
  <c r="J25" i="4" s="1"/>
  <c r="H24" i="4"/>
  <c r="I24" i="4" s="1"/>
  <c r="J24" i="4" s="1"/>
  <c r="H23" i="4"/>
  <c r="I23" i="4" s="1"/>
  <c r="J23" i="4" s="1"/>
  <c r="H22" i="4"/>
  <c r="H21" i="4"/>
  <c r="I21" i="4" s="1"/>
  <c r="J21" i="4" s="1"/>
  <c r="H20" i="4"/>
  <c r="I20" i="4" s="1"/>
  <c r="J20" i="4" s="1"/>
  <c r="H19" i="4"/>
  <c r="I19" i="4" s="1"/>
  <c r="J19" i="4" s="1"/>
  <c r="H18" i="4"/>
  <c r="I18" i="4" s="1"/>
  <c r="J18" i="4" s="1"/>
  <c r="H17" i="4"/>
  <c r="I17" i="4" s="1"/>
  <c r="J17" i="4" s="1"/>
  <c r="H16" i="4"/>
  <c r="I16" i="4" s="1"/>
  <c r="J16" i="4" s="1"/>
  <c r="H15" i="4"/>
  <c r="I15" i="4" s="1"/>
  <c r="J15" i="4" s="1"/>
  <c r="H14" i="4"/>
  <c r="I14" i="4" s="1"/>
  <c r="J14" i="4" s="1"/>
  <c r="H13" i="4"/>
  <c r="I13" i="4" s="1"/>
  <c r="J13" i="4" s="1"/>
  <c r="H12" i="4"/>
  <c r="I12" i="4" s="1"/>
  <c r="J12" i="4" s="1"/>
  <c r="H11" i="4"/>
  <c r="I11" i="4" s="1"/>
  <c r="J11" i="4" s="1"/>
  <c r="I10" i="4"/>
  <c r="J10" i="4" s="1"/>
  <c r="H10" i="4"/>
  <c r="H9" i="4"/>
  <c r="I9" i="4" s="1"/>
  <c r="J9" i="4" s="1"/>
  <c r="I8" i="4"/>
  <c r="J8" i="4" s="1"/>
  <c r="H8" i="4"/>
  <c r="I7" i="4"/>
  <c r="J7" i="4" s="1"/>
  <c r="H7" i="4"/>
  <c r="H6" i="4"/>
  <c r="I6" i="4" s="1"/>
  <c r="J6" i="4" s="1"/>
  <c r="H5" i="4"/>
  <c r="I5" i="4" s="1"/>
  <c r="J5" i="4" s="1"/>
  <c r="H4" i="4"/>
  <c r="I22" i="4" s="1"/>
  <c r="J22" i="4" s="1"/>
  <c r="H3" i="4"/>
  <c r="I3" i="4" s="1"/>
  <c r="J3" i="4" s="1"/>
  <c r="H2" i="4"/>
  <c r="I2" i="4" s="1"/>
  <c r="J2" i="4" s="1"/>
  <c r="K2" i="4" l="1"/>
  <c r="L17" i="4"/>
  <c r="K17" i="4"/>
  <c r="L14" i="4"/>
  <c r="K14" i="4"/>
  <c r="L5" i="4"/>
  <c r="K5" i="4"/>
  <c r="K20" i="4"/>
  <c r="L20" i="4"/>
  <c r="L8" i="4"/>
  <c r="K8" i="4"/>
  <c r="L23" i="4"/>
  <c r="K23" i="4"/>
  <c r="L11" i="4"/>
  <c r="K11" i="4"/>
  <c r="I4" i="4"/>
  <c r="J4" i="4" s="1"/>
  <c r="L2" i="4" s="1"/>
  <c r="I26" i="4"/>
  <c r="J26" i="4" s="1"/>
  <c r="L26" i="4" l="1"/>
  <c r="K26" i="4"/>
  <c r="H27" i="1" l="1"/>
  <c r="I27" i="1" s="1"/>
  <c r="J27" i="1" s="1"/>
  <c r="H24" i="1"/>
  <c r="I24" i="1" s="1"/>
  <c r="J24" i="1" s="1"/>
  <c r="H21" i="1"/>
  <c r="H19" i="1"/>
  <c r="H18" i="1"/>
  <c r="H16" i="1"/>
  <c r="H15" i="1"/>
  <c r="H14" i="1"/>
  <c r="H12" i="1"/>
  <c r="I12" i="1" s="1"/>
  <c r="J12" i="1" s="1"/>
  <c r="H3" i="1"/>
  <c r="I3" i="1" s="1"/>
  <c r="J3" i="1" s="1"/>
  <c r="H4" i="1"/>
  <c r="I4" i="1"/>
  <c r="J4" i="1" s="1"/>
  <c r="H5" i="1"/>
  <c r="I5" i="1"/>
  <c r="J5" i="1"/>
  <c r="H6" i="1"/>
  <c r="I6" i="1" s="1"/>
  <c r="J6" i="1" s="1"/>
  <c r="H7" i="1"/>
  <c r="H8" i="1"/>
  <c r="H9" i="1"/>
  <c r="I9" i="1" s="1"/>
  <c r="J9" i="1" s="1"/>
  <c r="H10" i="1"/>
  <c r="H11" i="1"/>
  <c r="H13" i="1"/>
  <c r="H17" i="1"/>
  <c r="H20" i="1"/>
  <c r="H22" i="1"/>
  <c r="H23" i="1"/>
  <c r="H25" i="1"/>
  <c r="I25" i="1"/>
  <c r="J25" i="1" s="1"/>
  <c r="H26" i="1"/>
  <c r="H28" i="1"/>
  <c r="H29" i="1"/>
  <c r="I29" i="1" s="1"/>
  <c r="J29" i="1" s="1"/>
  <c r="I23" i="1" l="1"/>
  <c r="J23" i="1" s="1"/>
  <c r="I15" i="1"/>
  <c r="J15" i="1" s="1"/>
  <c r="I10" i="1"/>
  <c r="J10" i="1" s="1"/>
  <c r="I14" i="1"/>
  <c r="J14" i="1" s="1"/>
  <c r="I18" i="1"/>
  <c r="J18" i="1" s="1"/>
  <c r="I19" i="1"/>
  <c r="J19" i="1" s="1"/>
  <c r="I20" i="1"/>
  <c r="J20" i="1" s="1"/>
  <c r="I21" i="1"/>
  <c r="J21" i="1" s="1"/>
  <c r="I26" i="1"/>
  <c r="J26" i="1" s="1"/>
  <c r="K24" i="1" s="1"/>
  <c r="I8" i="1"/>
  <c r="J8" i="1" s="1"/>
  <c r="I11" i="1"/>
  <c r="J11" i="1" s="1"/>
  <c r="I17" i="1"/>
  <c r="J17" i="1" s="1"/>
  <c r="I16" i="1"/>
  <c r="J16" i="1" s="1"/>
  <c r="K15" i="1" s="1"/>
  <c r="L9" i="1"/>
  <c r="K9" i="1"/>
  <c r="L18" i="1"/>
  <c r="K18" i="1"/>
  <c r="K3" i="1"/>
  <c r="L3" i="1"/>
  <c r="I7" i="1"/>
  <c r="J7" i="1" s="1"/>
  <c r="I22" i="1"/>
  <c r="J22" i="1" s="1"/>
  <c r="I13" i="1"/>
  <c r="J13" i="1" s="1"/>
  <c r="K12" i="1" s="1"/>
  <c r="I28" i="1"/>
  <c r="J28" i="1" s="1"/>
  <c r="L24" i="1"/>
  <c r="K6" i="1" l="1"/>
  <c r="K21" i="1"/>
  <c r="L15" i="1"/>
  <c r="L12" i="1"/>
  <c r="L6" i="1"/>
  <c r="L21" i="1"/>
  <c r="K27" i="1"/>
  <c r="L27" i="1"/>
</calcChain>
</file>

<file path=xl/sharedStrings.xml><?xml version="1.0" encoding="utf-8"?>
<sst xmlns="http://schemas.openxmlformats.org/spreadsheetml/2006/main" count="211" uniqueCount="25">
  <si>
    <t>VPA_AST_3M</t>
  </si>
  <si>
    <t>VPA_AST_2M</t>
  </si>
  <si>
    <t>VPA_AST_1M</t>
    <phoneticPr fontId="1" type="noConversion"/>
  </si>
  <si>
    <t>VPA_3M</t>
  </si>
  <si>
    <t>VPA_2M</t>
  </si>
  <si>
    <t>VPA_1M</t>
    <phoneticPr fontId="1" type="noConversion"/>
  </si>
  <si>
    <t>control_3M</t>
  </si>
  <si>
    <t>control_2M</t>
  </si>
  <si>
    <t>control_1M</t>
    <phoneticPr fontId="1" type="noConversion"/>
  </si>
  <si>
    <t>2^(Delta Delta Ct)</t>
    <phoneticPr fontId="1" type="noConversion"/>
  </si>
  <si>
    <t>Delta Delta Ct</t>
    <phoneticPr fontId="2" type="noConversion"/>
  </si>
  <si>
    <t>Delta Ct</t>
  </si>
  <si>
    <t>Ct</t>
  </si>
  <si>
    <t>PAX5</t>
    <phoneticPr fontId="1" type="noConversion"/>
  </si>
  <si>
    <t>No.</t>
  </si>
  <si>
    <t>GAPDH</t>
    <phoneticPr fontId="1" type="noConversion"/>
  </si>
  <si>
    <t>No.</t>
    <phoneticPr fontId="3" type="noConversion"/>
  </si>
  <si>
    <t>AVR_2^(Delta Delta Ct)</t>
    <phoneticPr fontId="1" type="noConversion"/>
  </si>
  <si>
    <t>SD</t>
    <phoneticPr fontId="1" type="noConversion"/>
  </si>
  <si>
    <t>HCN2</t>
    <phoneticPr fontId="1" type="noConversion"/>
  </si>
  <si>
    <t>KCNN3</t>
    <phoneticPr fontId="1" type="noConversion"/>
  </si>
  <si>
    <t>KCNN2</t>
    <phoneticPr fontId="1" type="noConversion"/>
  </si>
  <si>
    <t>SHANK3</t>
    <phoneticPr fontId="1" type="noConversion"/>
  </si>
  <si>
    <t>SNAP23</t>
    <phoneticPr fontId="1" type="noConversion"/>
  </si>
  <si>
    <t>Supplementary Table 3. Varidation of ASD related gene expression in midbrain by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</si>
</sst>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_ "/>
    <numFmt numFmtId="177" formatCode="#,##0.00000000000000_ "/>
    <numFmt numFmtId="178" formatCode="#,##0.000"/>
    <numFmt numFmtId="179" formatCode="0.000"/>
    <numFmt numFmtId="180" formatCode="#,##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0" xfId="0" applyNumberFormat="1" applyAlignment="1"/>
    <xf numFmtId="176" fontId="0" fillId="0" borderId="0" xfId="0" applyNumberForma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79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180" fontId="0" fillId="0" borderId="0" xfId="0" applyNumberFormat="1" applyAlignme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8" fontId="4" fillId="0" borderId="1" xfId="0" applyNumberFormat="1" applyFont="1" applyBorder="1" applyAlignment="1"/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>
      <alignment vertical="center"/>
    </xf>
    <xf numFmtId="178" fontId="0" fillId="0" borderId="1" xfId="0" applyNumberFormat="1" applyBorder="1" applyAlignment="1">
      <alignment horizont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6F5F-6009-410F-BA06-813BE65C27A6}">
  <sheetPr>
    <pageSetUpPr fitToPage="1"/>
  </sheetPr>
  <dimension ref="A1:Q29"/>
  <sheetViews>
    <sheetView tabSelected="1" zoomScale="85" zoomScaleNormal="85" workbookViewId="0">
      <selection activeCell="O13" sqref="O13"/>
    </sheetView>
  </sheetViews>
  <sheetFormatPr defaultRowHeight="16.5" x14ac:dyDescent="0.3"/>
  <cols>
    <col min="1" max="1" width="5" customWidth="1"/>
    <col min="2" max="2" width="12.875" bestFit="1" customWidth="1"/>
    <col min="4" max="4" width="4.75" customWidth="1"/>
    <col min="5" max="5" width="12.875" bestFit="1" customWidth="1"/>
    <col min="7" max="7" width="4.5" bestFit="1" customWidth="1"/>
    <col min="8" max="8" width="20.5" bestFit="1" customWidth="1"/>
    <col min="9" max="9" width="20.5" customWidth="1"/>
    <col min="10" max="10" width="26.875" bestFit="1" customWidth="1"/>
    <col min="11" max="11" width="24.375" bestFit="1" customWidth="1"/>
    <col min="12" max="12" width="6.875" bestFit="1" customWidth="1"/>
    <col min="13" max="13" width="12.375" customWidth="1"/>
    <col min="16" max="16" width="19.25" bestFit="1" customWidth="1"/>
    <col min="17" max="17" width="20.25" bestFit="1" customWidth="1"/>
  </cols>
  <sheetData>
    <row r="1" spans="1:17" x14ac:dyDescent="0.3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7" x14ac:dyDescent="0.3">
      <c r="A2" s="2" t="s">
        <v>14</v>
      </c>
      <c r="B2" s="2" t="s">
        <v>15</v>
      </c>
      <c r="C2" s="2" t="s">
        <v>12</v>
      </c>
      <c r="D2" s="2" t="s">
        <v>14</v>
      </c>
      <c r="E2" s="2" t="s">
        <v>13</v>
      </c>
      <c r="F2" s="2" t="s">
        <v>12</v>
      </c>
      <c r="G2" s="2" t="s">
        <v>16</v>
      </c>
      <c r="H2" s="6" t="s">
        <v>11</v>
      </c>
      <c r="I2" s="6" t="s">
        <v>10</v>
      </c>
      <c r="J2" s="6" t="s">
        <v>9</v>
      </c>
      <c r="K2" s="6" t="s">
        <v>17</v>
      </c>
      <c r="L2" s="6" t="s">
        <v>18</v>
      </c>
      <c r="O2" s="5"/>
    </row>
    <row r="3" spans="1:17" x14ac:dyDescent="0.3">
      <c r="A3" s="2">
        <v>1</v>
      </c>
      <c r="B3" s="19" t="s">
        <v>8</v>
      </c>
      <c r="C3" s="3">
        <v>17.374715805053711</v>
      </c>
      <c r="D3" s="2">
        <v>1</v>
      </c>
      <c r="E3" s="19" t="s">
        <v>8</v>
      </c>
      <c r="F3" s="3">
        <v>20.850614547729492</v>
      </c>
      <c r="G3" s="2">
        <v>1</v>
      </c>
      <c r="H3" s="1">
        <f t="shared" ref="H3:H29" si="0">F3-C3</f>
        <v>3.4758987426757813</v>
      </c>
      <c r="I3" s="1">
        <f>H3-$H$3</f>
        <v>0</v>
      </c>
      <c r="J3" s="1">
        <f t="shared" ref="J3:J29" si="1">2^(-I3)</f>
        <v>1</v>
      </c>
      <c r="K3" s="20">
        <f>AVERAGE(J3:J5)</f>
        <v>1</v>
      </c>
      <c r="L3" s="20">
        <f>STDEV(J3:J5)</f>
        <v>0</v>
      </c>
      <c r="O3" s="4"/>
    </row>
    <row r="4" spans="1:17" x14ac:dyDescent="0.3">
      <c r="A4" s="2">
        <v>2</v>
      </c>
      <c r="B4" s="19"/>
      <c r="C4" s="3">
        <v>17.473287582397461</v>
      </c>
      <c r="D4" s="2">
        <v>2</v>
      </c>
      <c r="E4" s="19"/>
      <c r="F4" s="3">
        <v>21.02564811706543</v>
      </c>
      <c r="G4" s="2">
        <v>2</v>
      </c>
      <c r="H4" s="1">
        <f t="shared" si="0"/>
        <v>3.5523605346679688</v>
      </c>
      <c r="I4" s="1">
        <f>H4-$H$4</f>
        <v>0</v>
      </c>
      <c r="J4" s="1">
        <f t="shared" si="1"/>
        <v>1</v>
      </c>
      <c r="K4" s="20"/>
      <c r="L4" s="20"/>
      <c r="O4" s="4"/>
    </row>
    <row r="5" spans="1:17" x14ac:dyDescent="0.3">
      <c r="A5" s="2">
        <v>3</v>
      </c>
      <c r="B5" s="19"/>
      <c r="C5" s="3">
        <v>17.533296585083008</v>
      </c>
      <c r="D5" s="2">
        <v>3</v>
      </c>
      <c r="E5" s="19"/>
      <c r="F5" s="3">
        <v>21.071296691894531</v>
      </c>
      <c r="G5" s="2">
        <v>3</v>
      </c>
      <c r="H5" s="1">
        <f t="shared" si="0"/>
        <v>3.5380001068115234</v>
      </c>
      <c r="I5" s="1">
        <f>H5-$H$5</f>
        <v>0</v>
      </c>
      <c r="J5" s="1">
        <f t="shared" si="1"/>
        <v>1</v>
      </c>
      <c r="K5" s="20"/>
      <c r="L5" s="20"/>
      <c r="O5" s="4"/>
    </row>
    <row r="6" spans="1:17" x14ac:dyDescent="0.3">
      <c r="A6" s="2">
        <v>4</v>
      </c>
      <c r="B6" s="19" t="s">
        <v>7</v>
      </c>
      <c r="C6" s="3">
        <v>17.006826400756836</v>
      </c>
      <c r="D6" s="2">
        <v>4</v>
      </c>
      <c r="E6" s="19" t="s">
        <v>7</v>
      </c>
      <c r="F6" s="3">
        <v>20.897649765014648</v>
      </c>
      <c r="G6" s="2">
        <v>4</v>
      </c>
      <c r="H6" s="1">
        <f t="shared" si="0"/>
        <v>3.8908233642578125</v>
      </c>
      <c r="I6" s="1">
        <f>H6-$H$3</f>
        <v>0.41492462158203125</v>
      </c>
      <c r="J6" s="1">
        <f t="shared" si="1"/>
        <v>0.75005868293864209</v>
      </c>
      <c r="K6" s="20">
        <f>AVERAGE(J6:J8)</f>
        <v>0.82616084677790314</v>
      </c>
      <c r="L6" s="20">
        <f>STDEV(J6:J8)</f>
        <v>6.7714466329177325E-2</v>
      </c>
    </row>
    <row r="7" spans="1:17" x14ac:dyDescent="0.3">
      <c r="A7" s="2">
        <v>5</v>
      </c>
      <c r="B7" s="19"/>
      <c r="C7" s="3">
        <v>17.492193222045898</v>
      </c>
      <c r="D7" s="2">
        <v>5</v>
      </c>
      <c r="E7" s="19"/>
      <c r="F7" s="3">
        <v>21.281280517578125</v>
      </c>
      <c r="G7" s="2">
        <v>5</v>
      </c>
      <c r="H7" s="1">
        <f t="shared" si="0"/>
        <v>3.7890872955322266</v>
      </c>
      <c r="I7" s="1">
        <f>H7-$H$4</f>
        <v>0.23672676086425781</v>
      </c>
      <c r="J7" s="1">
        <f t="shared" si="1"/>
        <v>0.84866862002524657</v>
      </c>
      <c r="K7" s="20"/>
      <c r="L7" s="20"/>
    </row>
    <row r="8" spans="1:17" x14ac:dyDescent="0.3">
      <c r="A8" s="2">
        <v>6</v>
      </c>
      <c r="B8" s="19"/>
      <c r="C8" s="3">
        <v>17.566200256347656</v>
      </c>
      <c r="D8" s="2">
        <v>6</v>
      </c>
      <c r="E8" s="19"/>
      <c r="F8" s="3">
        <v>21.289026260375977</v>
      </c>
      <c r="G8" s="2">
        <v>6</v>
      </c>
      <c r="H8" s="1">
        <f t="shared" si="0"/>
        <v>3.7228260040283203</v>
      </c>
      <c r="I8" s="1">
        <f>H8-$H$5</f>
        <v>0.18482589721679688</v>
      </c>
      <c r="J8" s="1">
        <f t="shared" si="1"/>
        <v>0.87975523736982064</v>
      </c>
      <c r="K8" s="20"/>
      <c r="L8" s="20"/>
    </row>
    <row r="9" spans="1:17" x14ac:dyDescent="0.3">
      <c r="A9" s="2">
        <v>7</v>
      </c>
      <c r="B9" s="19" t="s">
        <v>6</v>
      </c>
      <c r="C9" s="3">
        <v>16.987655639648438</v>
      </c>
      <c r="D9" s="2">
        <v>7</v>
      </c>
      <c r="E9" s="19" t="s">
        <v>6</v>
      </c>
      <c r="F9" s="3">
        <v>21.028396606445313</v>
      </c>
      <c r="G9" s="2">
        <v>7</v>
      </c>
      <c r="H9" s="1">
        <f t="shared" si="0"/>
        <v>4.040740966796875</v>
      </c>
      <c r="I9" s="1">
        <f>H9-$H$3</f>
        <v>0.56484222412109375</v>
      </c>
      <c r="J9" s="1">
        <f t="shared" si="1"/>
        <v>0.67602934432889961</v>
      </c>
      <c r="K9" s="20">
        <f>AVERAGE(J9:J11)</f>
        <v>0.73828257837852151</v>
      </c>
      <c r="L9" s="20">
        <f>STDEV(J9:J11)</f>
        <v>7.7829860742782822E-2</v>
      </c>
    </row>
    <row r="10" spans="1:17" x14ac:dyDescent="0.3">
      <c r="A10" s="2">
        <v>8</v>
      </c>
      <c r="B10" s="19"/>
      <c r="C10" s="3">
        <v>17.116619110107422</v>
      </c>
      <c r="D10" s="2">
        <v>8</v>
      </c>
      <c r="E10" s="19"/>
      <c r="F10" s="3">
        <v>21.15644645690918</v>
      </c>
      <c r="G10" s="2">
        <v>8</v>
      </c>
      <c r="H10" s="1">
        <f t="shared" si="0"/>
        <v>4.0398273468017578</v>
      </c>
      <c r="I10" s="1">
        <f>H10-$H$4</f>
        <v>0.48746681213378906</v>
      </c>
      <c r="J10" s="1">
        <f t="shared" si="1"/>
        <v>0.71327642101070865</v>
      </c>
      <c r="K10" s="20"/>
      <c r="L10" s="20"/>
    </row>
    <row r="11" spans="1:17" x14ac:dyDescent="0.3">
      <c r="A11" s="2">
        <v>9</v>
      </c>
      <c r="B11" s="19"/>
      <c r="C11" s="3">
        <v>17.352664947509766</v>
      </c>
      <c r="D11" s="2">
        <v>9</v>
      </c>
      <c r="E11" s="19"/>
      <c r="F11" s="3">
        <v>21.167251586914063</v>
      </c>
      <c r="G11" s="2">
        <v>9</v>
      </c>
      <c r="H11" s="1">
        <f t="shared" si="0"/>
        <v>3.8145866394042969</v>
      </c>
      <c r="I11" s="1">
        <f>H11-$H$5</f>
        <v>0.27658653259277344</v>
      </c>
      <c r="J11" s="1">
        <f t="shared" si="1"/>
        <v>0.8255419697959564</v>
      </c>
      <c r="K11" s="20"/>
      <c r="L11" s="20"/>
    </row>
    <row r="12" spans="1:17" x14ac:dyDescent="0.3">
      <c r="A12" s="2">
        <v>10</v>
      </c>
      <c r="B12" s="19" t="s">
        <v>5</v>
      </c>
      <c r="C12" s="3">
        <v>21.120445251464844</v>
      </c>
      <c r="D12" s="2">
        <v>10</v>
      </c>
      <c r="E12" s="19" t="s">
        <v>5</v>
      </c>
      <c r="F12" s="10">
        <v>21.897099554266724</v>
      </c>
      <c r="G12" s="2">
        <v>10</v>
      </c>
      <c r="H12" s="1">
        <f t="shared" si="0"/>
        <v>0.77665430280188019</v>
      </c>
      <c r="I12" s="1">
        <f>H12-$H$3</f>
        <v>-2.6992444398739011</v>
      </c>
      <c r="J12" s="1">
        <f t="shared" si="1"/>
        <v>6.4946169557983282</v>
      </c>
      <c r="K12" s="20">
        <f>AVERAGE(J12:J14)</f>
        <v>6.2793859220000003</v>
      </c>
      <c r="L12" s="20">
        <f>STDEV(J12:J14)</f>
        <v>0.24567362399999448</v>
      </c>
      <c r="P12" s="9"/>
      <c r="Q12" s="4"/>
    </row>
    <row r="13" spans="1:17" x14ac:dyDescent="0.3">
      <c r="A13" s="2">
        <v>11</v>
      </c>
      <c r="B13" s="19"/>
      <c r="C13" s="3">
        <v>21.14422607421875</v>
      </c>
      <c r="D13" s="2">
        <v>11</v>
      </c>
      <c r="E13" s="19"/>
      <c r="F13" s="3">
        <v>22.033968957838916</v>
      </c>
      <c r="G13" s="2">
        <v>11</v>
      </c>
      <c r="H13" s="1">
        <f t="shared" si="0"/>
        <v>0.88974288362016551</v>
      </c>
      <c r="I13" s="1">
        <f>H13-$H$4</f>
        <v>-2.6626176510478032</v>
      </c>
      <c r="J13" s="1">
        <f t="shared" si="1"/>
        <v>6.3318086227142176</v>
      </c>
      <c r="K13" s="20"/>
      <c r="L13" s="20"/>
      <c r="P13" s="9"/>
      <c r="Q13" s="4"/>
    </row>
    <row r="14" spans="1:17" x14ac:dyDescent="0.3">
      <c r="A14" s="2">
        <v>12</v>
      </c>
      <c r="B14" s="19"/>
      <c r="C14" s="3">
        <v>21.175277709960938</v>
      </c>
      <c r="D14" s="2">
        <v>12</v>
      </c>
      <c r="E14" s="19"/>
      <c r="F14" s="3">
        <v>22.125497075713412</v>
      </c>
      <c r="G14" s="2">
        <v>12</v>
      </c>
      <c r="H14" s="1">
        <f t="shared" si="0"/>
        <v>0.95021936575247423</v>
      </c>
      <c r="I14" s="1">
        <f>H14-$H$5</f>
        <v>-2.5877807410590492</v>
      </c>
      <c r="J14" s="1">
        <f t="shared" si="1"/>
        <v>6.0117321874874552</v>
      </c>
      <c r="K14" s="20"/>
      <c r="L14" s="20"/>
      <c r="P14" s="9"/>
      <c r="Q14" s="4"/>
    </row>
    <row r="15" spans="1:17" x14ac:dyDescent="0.3">
      <c r="A15" s="2">
        <v>13</v>
      </c>
      <c r="B15" s="19" t="s">
        <v>4</v>
      </c>
      <c r="C15" s="3">
        <v>17.17945671081543</v>
      </c>
      <c r="D15" s="2">
        <v>13</v>
      </c>
      <c r="E15" s="19" t="s">
        <v>4</v>
      </c>
      <c r="F15" s="3">
        <v>19.378618383374967</v>
      </c>
      <c r="G15" s="2">
        <v>13</v>
      </c>
      <c r="H15" s="1">
        <f t="shared" si="0"/>
        <v>2.1991616725595371</v>
      </c>
      <c r="I15" s="1">
        <f>H15-$H$3</f>
        <v>-1.2767370701162442</v>
      </c>
      <c r="J15" s="1">
        <f t="shared" si="1"/>
        <v>2.4229037085812721</v>
      </c>
      <c r="K15" s="20">
        <f>AVERAGE(J15:J17)</f>
        <v>4.3438995429999983</v>
      </c>
      <c r="L15" s="20">
        <f>STDEV(J15:J17)</f>
        <v>1.7844169279999946</v>
      </c>
      <c r="P15" s="9"/>
      <c r="Q15" s="4"/>
    </row>
    <row r="16" spans="1:17" x14ac:dyDescent="0.3">
      <c r="A16" s="2">
        <v>14</v>
      </c>
      <c r="B16" s="19"/>
      <c r="C16" s="3">
        <v>17.163801193237305</v>
      </c>
      <c r="D16" s="2">
        <v>14</v>
      </c>
      <c r="E16" s="19"/>
      <c r="F16" s="3">
        <v>18.496126318106587</v>
      </c>
      <c r="G16" s="2">
        <v>14</v>
      </c>
      <c r="H16" s="1">
        <f t="shared" si="0"/>
        <v>1.332325124869282</v>
      </c>
      <c r="I16" s="1">
        <f>H16-$H$4</f>
        <v>-2.2200354097986867</v>
      </c>
      <c r="J16" s="1">
        <f t="shared" si="1"/>
        <v>4.6590486971034144</v>
      </c>
      <c r="K16" s="20"/>
      <c r="L16" s="20"/>
      <c r="P16" s="9"/>
      <c r="Q16" s="4"/>
    </row>
    <row r="17" spans="1:17" x14ac:dyDescent="0.3">
      <c r="A17" s="2">
        <v>15</v>
      </c>
      <c r="B17" s="19"/>
      <c r="C17" s="3">
        <v>17.165496826171875</v>
      </c>
      <c r="D17" s="2">
        <v>15</v>
      </c>
      <c r="E17" s="19"/>
      <c r="F17" s="3">
        <v>18.130668799045601</v>
      </c>
      <c r="G17" s="2">
        <v>15</v>
      </c>
      <c r="H17" s="1">
        <f t="shared" si="0"/>
        <v>0.96517197287372625</v>
      </c>
      <c r="I17" s="1">
        <f>H17-$H$5</f>
        <v>-2.5728281339377972</v>
      </c>
      <c r="J17" s="1">
        <f t="shared" si="1"/>
        <v>5.949746223315306</v>
      </c>
      <c r="K17" s="20"/>
      <c r="L17" s="20"/>
      <c r="P17" s="9"/>
      <c r="Q17" s="4"/>
    </row>
    <row r="18" spans="1:17" x14ac:dyDescent="0.3">
      <c r="A18" s="2">
        <v>16</v>
      </c>
      <c r="B18" s="19" t="s">
        <v>3</v>
      </c>
      <c r="C18" s="3">
        <v>17.173332214355469</v>
      </c>
      <c r="D18" s="2">
        <v>16</v>
      </c>
      <c r="E18" s="19" t="s">
        <v>3</v>
      </c>
      <c r="F18" s="3">
        <v>18.696576649379534</v>
      </c>
      <c r="G18" s="2">
        <v>16</v>
      </c>
      <c r="H18" s="1">
        <f t="shared" si="0"/>
        <v>1.5232444350240648</v>
      </c>
      <c r="I18" s="1">
        <f>H18-$H$3</f>
        <v>-1.9526543076517164</v>
      </c>
      <c r="J18" s="1">
        <f t="shared" si="1"/>
        <v>3.870860477589861</v>
      </c>
      <c r="K18" s="20">
        <f>AVERAGE(J18:J20)</f>
        <v>3.8214622749999911</v>
      </c>
      <c r="L18" s="20">
        <f>STDEV(J18:J20)</f>
        <v>4.6769306000006318E-2</v>
      </c>
      <c r="P18" s="9"/>
      <c r="Q18" s="4"/>
    </row>
    <row r="19" spans="1:17" x14ac:dyDescent="0.3">
      <c r="A19" s="2">
        <v>17</v>
      </c>
      <c r="B19" s="19"/>
      <c r="C19" s="3">
        <v>17.153560638427734</v>
      </c>
      <c r="D19" s="2">
        <v>17</v>
      </c>
      <c r="E19" s="19"/>
      <c r="F19" s="3">
        <v>18.773987137771972</v>
      </c>
      <c r="G19" s="2">
        <v>17</v>
      </c>
      <c r="H19" s="1">
        <f t="shared" si="0"/>
        <v>1.6204264993442372</v>
      </c>
      <c r="I19" s="1">
        <f>H19-$H$4</f>
        <v>-1.9319340353237315</v>
      </c>
      <c r="J19" s="1">
        <f t="shared" si="1"/>
        <v>3.8156637337335284</v>
      </c>
      <c r="K19" s="20"/>
      <c r="L19" s="20"/>
      <c r="P19" s="9"/>
      <c r="Q19" s="4"/>
    </row>
    <row r="20" spans="1:17" x14ac:dyDescent="0.3">
      <c r="A20" s="2">
        <v>18</v>
      </c>
      <c r="B20" s="19"/>
      <c r="C20" s="3">
        <v>17.240314483642578</v>
      </c>
      <c r="D20" s="2">
        <v>18</v>
      </c>
      <c r="E20" s="19"/>
      <c r="F20" s="3">
        <v>18.860744353040005</v>
      </c>
      <c r="G20" s="2">
        <v>18</v>
      </c>
      <c r="H20" s="1">
        <f t="shared" si="0"/>
        <v>1.6204298693974266</v>
      </c>
      <c r="I20" s="1">
        <f>H20-$H$5</f>
        <v>-1.9175702374140968</v>
      </c>
      <c r="J20" s="1">
        <f t="shared" si="1"/>
        <v>3.7778626136765845</v>
      </c>
      <c r="K20" s="20"/>
      <c r="L20" s="20"/>
      <c r="P20" s="9"/>
      <c r="Q20" s="4"/>
    </row>
    <row r="21" spans="1:17" x14ac:dyDescent="0.3">
      <c r="A21" s="2">
        <v>19</v>
      </c>
      <c r="B21" s="19" t="s">
        <v>2</v>
      </c>
      <c r="C21" s="8">
        <v>17.484499</v>
      </c>
      <c r="D21" s="2">
        <v>19</v>
      </c>
      <c r="E21" s="19" t="s">
        <v>2</v>
      </c>
      <c r="F21" s="7">
        <v>20.321781918576193</v>
      </c>
      <c r="G21" s="2">
        <v>19</v>
      </c>
      <c r="H21" s="1">
        <f t="shared" si="0"/>
        <v>2.837282918576193</v>
      </c>
      <c r="I21" s="1">
        <f>H21-$H$3</f>
        <v>-0.63861582409958828</v>
      </c>
      <c r="J21" s="1">
        <f t="shared" si="1"/>
        <v>1.5568347567045711</v>
      </c>
      <c r="K21" s="20">
        <f>AVERAGE(J21:J23)</f>
        <v>1.5720213359999928</v>
      </c>
      <c r="L21" s="20">
        <f>STDEV(J21:J23)</f>
        <v>0.27554924700000205</v>
      </c>
      <c r="P21" s="9"/>
      <c r="Q21" s="4"/>
    </row>
    <row r="22" spans="1:17" x14ac:dyDescent="0.3">
      <c r="A22" s="2">
        <v>20</v>
      </c>
      <c r="B22" s="19"/>
      <c r="C22" s="8">
        <v>17.574183000000001</v>
      </c>
      <c r="D22" s="2">
        <v>20</v>
      </c>
      <c r="E22" s="19"/>
      <c r="F22" s="7">
        <v>20.23524115086661</v>
      </c>
      <c r="G22" s="2">
        <v>20</v>
      </c>
      <c r="H22" s="1">
        <f t="shared" si="0"/>
        <v>2.6610581508666087</v>
      </c>
      <c r="I22" s="1">
        <f>H22-$H$4</f>
        <v>-0.89130238380136007</v>
      </c>
      <c r="J22" s="1">
        <f t="shared" si="1"/>
        <v>1.8548498221238188</v>
      </c>
      <c r="K22" s="20"/>
      <c r="L22" s="20"/>
      <c r="P22" s="9"/>
      <c r="Q22" s="4"/>
    </row>
    <row r="23" spans="1:17" x14ac:dyDescent="0.3">
      <c r="A23" s="2">
        <v>21</v>
      </c>
      <c r="B23" s="19"/>
      <c r="C23" s="8">
        <v>17.814491</v>
      </c>
      <c r="D23" s="2">
        <v>21</v>
      </c>
      <c r="E23" s="19"/>
      <c r="F23" s="7">
        <v>20.96912751257981</v>
      </c>
      <c r="G23" s="2">
        <v>21</v>
      </c>
      <c r="H23" s="1">
        <f t="shared" si="0"/>
        <v>3.1546365125798097</v>
      </c>
      <c r="I23" s="1">
        <f>H23-$H$5</f>
        <v>-0.38336359423171373</v>
      </c>
      <c r="J23" s="1">
        <f t="shared" si="1"/>
        <v>1.3043794291715893</v>
      </c>
      <c r="K23" s="20"/>
      <c r="L23" s="20"/>
      <c r="P23" s="9"/>
      <c r="Q23" s="4"/>
    </row>
    <row r="24" spans="1:17" x14ac:dyDescent="0.3">
      <c r="A24" s="2">
        <v>22</v>
      </c>
      <c r="B24" s="19" t="s">
        <v>1</v>
      </c>
      <c r="C24" s="8">
        <v>17.968015999999999</v>
      </c>
      <c r="D24" s="2">
        <v>22</v>
      </c>
      <c r="E24" s="19" t="s">
        <v>1</v>
      </c>
      <c r="F24" s="7">
        <v>20.921301039269096</v>
      </c>
      <c r="G24" s="2">
        <v>22</v>
      </c>
      <c r="H24" s="1">
        <f t="shared" si="0"/>
        <v>2.9532850392690975</v>
      </c>
      <c r="I24" s="1">
        <f>H24-$H$3</f>
        <v>-0.52261370340668378</v>
      </c>
      <c r="J24" s="1">
        <f t="shared" si="1"/>
        <v>1.4365554723820619</v>
      </c>
      <c r="K24" s="20">
        <f>AVERAGE(J24:J26)</f>
        <v>1.9066311849999948</v>
      </c>
      <c r="L24" s="20">
        <f>STDEV(J24:J26)</f>
        <v>0.46043406400000064</v>
      </c>
      <c r="P24" s="9"/>
      <c r="Q24" s="4"/>
    </row>
    <row r="25" spans="1:17" x14ac:dyDescent="0.3">
      <c r="A25" s="2">
        <v>23</v>
      </c>
      <c r="B25" s="19"/>
      <c r="C25" s="8">
        <v>17.970001</v>
      </c>
      <c r="D25" s="2">
        <v>23</v>
      </c>
      <c r="E25" s="19"/>
      <c r="F25" s="7">
        <v>20.576333104735827</v>
      </c>
      <c r="G25" s="2">
        <v>23</v>
      </c>
      <c r="H25" s="1">
        <f t="shared" si="0"/>
        <v>2.6063321047358272</v>
      </c>
      <c r="I25" s="1">
        <f>H25-$H$4</f>
        <v>-0.94602842993214153</v>
      </c>
      <c r="J25" s="1">
        <f t="shared" si="1"/>
        <v>1.9265617527373911</v>
      </c>
      <c r="K25" s="20"/>
      <c r="L25" s="20"/>
      <c r="P25" s="9"/>
      <c r="Q25" s="4"/>
    </row>
    <row r="26" spans="1:17" x14ac:dyDescent="0.3">
      <c r="A26" s="2">
        <v>24</v>
      </c>
      <c r="B26" s="19"/>
      <c r="C26" s="8">
        <v>18.106809999999999</v>
      </c>
      <c r="D26" s="2">
        <v>24</v>
      </c>
      <c r="E26" s="19"/>
      <c r="F26" s="7">
        <v>20.407995260859856</v>
      </c>
      <c r="G26" s="2">
        <v>24</v>
      </c>
      <c r="H26" s="1">
        <f t="shared" si="0"/>
        <v>2.3011852608598566</v>
      </c>
      <c r="I26" s="1">
        <f>H26-$H$5</f>
        <v>-1.2368148459516668</v>
      </c>
      <c r="J26" s="1">
        <f t="shared" si="1"/>
        <v>2.3567763298805318</v>
      </c>
      <c r="K26" s="20"/>
      <c r="L26" s="20"/>
      <c r="P26" s="9"/>
      <c r="Q26" s="4"/>
    </row>
    <row r="27" spans="1:17" x14ac:dyDescent="0.3">
      <c r="A27" s="2">
        <v>25</v>
      </c>
      <c r="B27" s="19" t="s">
        <v>0</v>
      </c>
      <c r="C27" s="8">
        <v>17.680420000000002</v>
      </c>
      <c r="D27" s="2">
        <v>25</v>
      </c>
      <c r="E27" s="19" t="s">
        <v>0</v>
      </c>
      <c r="F27" s="7">
        <v>20.718527741525943</v>
      </c>
      <c r="G27" s="2">
        <v>25</v>
      </c>
      <c r="H27" s="1">
        <f t="shared" si="0"/>
        <v>3.0381077415259412</v>
      </c>
      <c r="I27" s="1">
        <f>H27-$H$3</f>
        <v>-0.43779100114984004</v>
      </c>
      <c r="J27" s="1">
        <f t="shared" si="1"/>
        <v>1.3545287368059309</v>
      </c>
      <c r="K27" s="20">
        <f>AVERAGE(J27:J29)</f>
        <v>1.3775033229999938</v>
      </c>
      <c r="L27" s="20">
        <f>STDEV(J27:J29)</f>
        <v>0.21642545599999524</v>
      </c>
      <c r="P27" s="9"/>
      <c r="Q27" s="4"/>
    </row>
    <row r="28" spans="1:17" x14ac:dyDescent="0.3">
      <c r="A28" s="2">
        <v>26</v>
      </c>
      <c r="B28" s="19"/>
      <c r="C28" s="8">
        <v>17.796053000000001</v>
      </c>
      <c r="D28" s="2">
        <v>26</v>
      </c>
      <c r="E28" s="19"/>
      <c r="F28" s="7">
        <v>21.117618223368986</v>
      </c>
      <c r="G28" s="2">
        <v>26</v>
      </c>
      <c r="H28" s="1">
        <f t="shared" si="0"/>
        <v>3.3215652233689852</v>
      </c>
      <c r="I28" s="1">
        <f>H28-$H$4</f>
        <v>-0.23079531129898356</v>
      </c>
      <c r="J28" s="1">
        <f t="shared" si="1"/>
        <v>1.1734816735987703</v>
      </c>
      <c r="K28" s="20"/>
      <c r="L28" s="20"/>
      <c r="P28" s="9"/>
      <c r="Q28" s="4"/>
    </row>
    <row r="29" spans="1:17" x14ac:dyDescent="0.3">
      <c r="A29" s="2">
        <v>27</v>
      </c>
      <c r="B29" s="19"/>
      <c r="C29" s="8">
        <v>17.980329999999999</v>
      </c>
      <c r="D29" s="2">
        <v>27</v>
      </c>
      <c r="E29" s="19"/>
      <c r="F29" s="7">
        <v>20.83620671408335</v>
      </c>
      <c r="G29" s="2">
        <v>27</v>
      </c>
      <c r="H29" s="1">
        <f t="shared" si="0"/>
        <v>2.855876714083351</v>
      </c>
      <c r="I29" s="1">
        <f>H29-$H$5</f>
        <v>-0.68212339272817246</v>
      </c>
      <c r="J29" s="1">
        <f t="shared" si="1"/>
        <v>1.6044995585952795</v>
      </c>
      <c r="K29" s="20"/>
      <c r="L29" s="20"/>
      <c r="P29" s="9"/>
      <c r="Q29" s="4"/>
    </row>
  </sheetData>
  <mergeCells count="37">
    <mergeCell ref="A1:L1"/>
    <mergeCell ref="B3:B5"/>
    <mergeCell ref="E3:E5"/>
    <mergeCell ref="K3:K5"/>
    <mergeCell ref="L3:L5"/>
    <mergeCell ref="B6:B8"/>
    <mergeCell ref="E6:E8"/>
    <mergeCell ref="K6:K8"/>
    <mergeCell ref="L6:L8"/>
    <mergeCell ref="B9:B11"/>
    <mergeCell ref="E9:E11"/>
    <mergeCell ref="K9:K11"/>
    <mergeCell ref="L9:L11"/>
    <mergeCell ref="B12:B14"/>
    <mergeCell ref="E12:E14"/>
    <mergeCell ref="K12:K14"/>
    <mergeCell ref="L12:L14"/>
    <mergeCell ref="B15:B17"/>
    <mergeCell ref="E15:E17"/>
    <mergeCell ref="K15:K17"/>
    <mergeCell ref="L15:L17"/>
    <mergeCell ref="B18:B20"/>
    <mergeCell ref="E18:E20"/>
    <mergeCell ref="K18:K20"/>
    <mergeCell ref="L18:L20"/>
    <mergeCell ref="B27:B29"/>
    <mergeCell ref="E27:E29"/>
    <mergeCell ref="K27:K29"/>
    <mergeCell ref="L27:L29"/>
    <mergeCell ref="B21:B23"/>
    <mergeCell ref="E21:E23"/>
    <mergeCell ref="K21:K23"/>
    <mergeCell ref="L21:L23"/>
    <mergeCell ref="B24:B26"/>
    <mergeCell ref="E24:E26"/>
    <mergeCell ref="K24:K26"/>
    <mergeCell ref="L24:L26"/>
  </mergeCells>
  <phoneticPr fontId="1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24C8-FF6D-47D7-A215-2DF0C11F86DA}">
  <dimension ref="A1:L28"/>
  <sheetViews>
    <sheetView zoomScale="85" zoomScaleNormal="85" workbookViewId="0">
      <selection activeCell="L2" sqref="L2:L28"/>
    </sheetView>
  </sheetViews>
  <sheetFormatPr defaultRowHeight="16.5" x14ac:dyDescent="0.3"/>
  <cols>
    <col min="1" max="1" width="4.25" bestFit="1" customWidth="1"/>
    <col min="2" max="2" width="11.375" bestFit="1" customWidth="1"/>
    <col min="3" max="3" width="9.25" bestFit="1" customWidth="1"/>
    <col min="4" max="4" width="4.25" bestFit="1" customWidth="1"/>
    <col min="5" max="5" width="11.375" bestFit="1" customWidth="1"/>
    <col min="6" max="6" width="9.25" bestFit="1" customWidth="1"/>
    <col min="7" max="7" width="4.25" bestFit="1" customWidth="1"/>
    <col min="8" max="9" width="20" bestFit="1" customWidth="1"/>
    <col min="10" max="10" width="20.25" bestFit="1" customWidth="1"/>
    <col min="11" max="11" width="19.625" bestFit="1" customWidth="1"/>
    <col min="12" max="12" width="7.5" bestFit="1" customWidth="1"/>
  </cols>
  <sheetData>
    <row r="1" spans="1:12" x14ac:dyDescent="0.3">
      <c r="A1" s="12" t="s">
        <v>14</v>
      </c>
      <c r="B1" s="12" t="s">
        <v>15</v>
      </c>
      <c r="C1" s="12" t="s">
        <v>12</v>
      </c>
      <c r="D1" s="12" t="s">
        <v>14</v>
      </c>
      <c r="E1" s="12" t="s">
        <v>19</v>
      </c>
      <c r="F1" s="12" t="s">
        <v>12</v>
      </c>
      <c r="G1" s="12" t="s">
        <v>16</v>
      </c>
      <c r="H1" s="13" t="s">
        <v>11</v>
      </c>
      <c r="I1" s="13" t="s">
        <v>10</v>
      </c>
      <c r="J1" s="13" t="s">
        <v>9</v>
      </c>
      <c r="K1" s="13" t="s">
        <v>17</v>
      </c>
      <c r="L1" s="13" t="s">
        <v>18</v>
      </c>
    </row>
    <row r="2" spans="1:12" x14ac:dyDescent="0.3">
      <c r="A2" s="12">
        <v>1</v>
      </c>
      <c r="B2" s="21" t="s">
        <v>8</v>
      </c>
      <c r="C2" s="14">
        <v>17.374715805053711</v>
      </c>
      <c r="D2" s="12">
        <v>1</v>
      </c>
      <c r="E2" s="21" t="s">
        <v>8</v>
      </c>
      <c r="F2" s="14">
        <v>21.634683609008789</v>
      </c>
      <c r="G2" s="12">
        <v>1</v>
      </c>
      <c r="H2" s="15">
        <f t="shared" ref="H2:H28" si="0">F2-C2</f>
        <v>4.2599678039550781</v>
      </c>
      <c r="I2" s="15">
        <f>H2-$H$2</f>
        <v>0</v>
      </c>
      <c r="J2" s="15">
        <f t="shared" ref="J2:J28" si="1">2^(-I2)</f>
        <v>1</v>
      </c>
      <c r="K2" s="22">
        <f>AVERAGE(J2:J4)</f>
        <v>1</v>
      </c>
      <c r="L2" s="22">
        <f>STDEV(J2:J4)</f>
        <v>0</v>
      </c>
    </row>
    <row r="3" spans="1:12" x14ac:dyDescent="0.3">
      <c r="A3" s="12">
        <v>2</v>
      </c>
      <c r="B3" s="21"/>
      <c r="C3" s="14">
        <v>17.473287582397461</v>
      </c>
      <c r="D3" s="12">
        <v>2</v>
      </c>
      <c r="E3" s="21"/>
      <c r="F3" s="14">
        <v>21.705974578857422</v>
      </c>
      <c r="G3" s="12">
        <v>2</v>
      </c>
      <c r="H3" s="15">
        <f t="shared" si="0"/>
        <v>4.2326869964599609</v>
      </c>
      <c r="I3" s="15">
        <f>H3-$H$3</f>
        <v>0</v>
      </c>
      <c r="J3" s="15">
        <f t="shared" si="1"/>
        <v>1</v>
      </c>
      <c r="K3" s="22"/>
      <c r="L3" s="22"/>
    </row>
    <row r="4" spans="1:12" x14ac:dyDescent="0.3">
      <c r="A4" s="12">
        <v>3</v>
      </c>
      <c r="B4" s="21"/>
      <c r="C4" s="14">
        <v>17.533296585083008</v>
      </c>
      <c r="D4" s="12">
        <v>3</v>
      </c>
      <c r="E4" s="21"/>
      <c r="F4" s="14">
        <v>21.840076446533203</v>
      </c>
      <c r="G4" s="12">
        <v>3</v>
      </c>
      <c r="H4" s="15">
        <f t="shared" si="0"/>
        <v>4.3067798614501953</v>
      </c>
      <c r="I4" s="15">
        <f>H4-$H$4</f>
        <v>0</v>
      </c>
      <c r="J4" s="15">
        <f t="shared" si="1"/>
        <v>1</v>
      </c>
      <c r="K4" s="22"/>
      <c r="L4" s="22"/>
    </row>
    <row r="5" spans="1:12" x14ac:dyDescent="0.3">
      <c r="A5" s="12">
        <v>4</v>
      </c>
      <c r="B5" s="21" t="s">
        <v>7</v>
      </c>
      <c r="C5" s="14">
        <v>17.006826400756836</v>
      </c>
      <c r="D5" s="12">
        <v>4</v>
      </c>
      <c r="E5" s="21" t="s">
        <v>7</v>
      </c>
      <c r="F5" s="14">
        <v>21.98652458190918</v>
      </c>
      <c r="G5" s="12">
        <v>4</v>
      </c>
      <c r="H5" s="15">
        <f t="shared" si="0"/>
        <v>4.9796981811523438</v>
      </c>
      <c r="I5" s="15">
        <f>H5-$H$2</f>
        <v>0.71973037719726563</v>
      </c>
      <c r="J5" s="15">
        <f t="shared" si="1"/>
        <v>0.60721091220042234</v>
      </c>
      <c r="K5" s="22">
        <f>AVERAGE(J5:J7)</f>
        <v>0.69598483324515803</v>
      </c>
      <c r="L5" s="22">
        <f>STDEV(J5:J7)</f>
        <v>7.7042842378220469E-2</v>
      </c>
    </row>
    <row r="6" spans="1:12" x14ac:dyDescent="0.3">
      <c r="A6" s="12">
        <v>5</v>
      </c>
      <c r="B6" s="21"/>
      <c r="C6" s="14">
        <v>17.492193222045898</v>
      </c>
      <c r="D6" s="12">
        <v>5</v>
      </c>
      <c r="E6" s="21"/>
      <c r="F6" s="14">
        <v>22.168333053588867</v>
      </c>
      <c r="G6" s="12">
        <v>5</v>
      </c>
      <c r="H6" s="15">
        <f t="shared" si="0"/>
        <v>4.6761398315429688</v>
      </c>
      <c r="I6" s="15">
        <f>H6-$H$3</f>
        <v>0.44345283508300781</v>
      </c>
      <c r="J6" s="15">
        <f t="shared" si="1"/>
        <v>0.73537251697257078</v>
      </c>
      <c r="K6" s="22"/>
      <c r="L6" s="22"/>
    </row>
    <row r="7" spans="1:12" x14ac:dyDescent="0.3">
      <c r="A7" s="12">
        <v>6</v>
      </c>
      <c r="B7" s="21"/>
      <c r="C7" s="14">
        <v>17.566200256347656</v>
      </c>
      <c r="D7" s="12">
        <v>6</v>
      </c>
      <c r="E7" s="21"/>
      <c r="F7" s="14">
        <v>22.29694938659668</v>
      </c>
      <c r="G7" s="12">
        <v>6</v>
      </c>
      <c r="H7" s="15">
        <f t="shared" si="0"/>
        <v>4.7307491302490234</v>
      </c>
      <c r="I7" s="15">
        <f>H7-$H$4</f>
        <v>0.42396926879882813</v>
      </c>
      <c r="J7" s="15">
        <f t="shared" si="1"/>
        <v>0.74537107056248142</v>
      </c>
      <c r="K7" s="22"/>
      <c r="L7" s="22"/>
    </row>
    <row r="8" spans="1:12" x14ac:dyDescent="0.3">
      <c r="A8" s="12">
        <v>7</v>
      </c>
      <c r="B8" s="21" t="s">
        <v>6</v>
      </c>
      <c r="C8" s="14">
        <v>16.987655639648438</v>
      </c>
      <c r="D8" s="12">
        <v>7</v>
      </c>
      <c r="E8" s="21" t="s">
        <v>6</v>
      </c>
      <c r="F8" s="14">
        <v>21.95088005065918</v>
      </c>
      <c r="G8" s="12">
        <v>7</v>
      </c>
      <c r="H8" s="15">
        <f t="shared" si="0"/>
        <v>4.9632244110107422</v>
      </c>
      <c r="I8" s="15">
        <f>H8-$H$2</f>
        <v>0.70325660705566406</v>
      </c>
      <c r="J8" s="15">
        <f t="shared" si="1"/>
        <v>0.61418423773253628</v>
      </c>
      <c r="K8" s="22">
        <f>AVERAGE(J8:J10)</f>
        <v>0.64227298179445935</v>
      </c>
      <c r="L8" s="22">
        <f>STDEV(J8:J10)</f>
        <v>6.3358354069097664E-2</v>
      </c>
    </row>
    <row r="9" spans="1:12" x14ac:dyDescent="0.3">
      <c r="A9" s="12">
        <v>8</v>
      </c>
      <c r="B9" s="21"/>
      <c r="C9" s="14">
        <v>17.116619110107422</v>
      </c>
      <c r="D9" s="12">
        <v>8</v>
      </c>
      <c r="E9" s="21"/>
      <c r="F9" s="14">
        <v>22.091535568237305</v>
      </c>
      <c r="G9" s="12">
        <v>8</v>
      </c>
      <c r="H9" s="15">
        <f t="shared" si="0"/>
        <v>4.9749164581298828</v>
      </c>
      <c r="I9" s="15">
        <f>H9-$H$3</f>
        <v>0.74222946166992188</v>
      </c>
      <c r="J9" s="15">
        <f t="shared" si="1"/>
        <v>0.59781480795677544</v>
      </c>
      <c r="K9" s="22"/>
      <c r="L9" s="22"/>
    </row>
    <row r="10" spans="1:12" x14ac:dyDescent="0.3">
      <c r="A10" s="12">
        <v>9</v>
      </c>
      <c r="B10" s="21"/>
      <c r="C10" s="14">
        <v>17.352664947509766</v>
      </c>
      <c r="D10" s="12">
        <v>9</v>
      </c>
      <c r="E10" s="21"/>
      <c r="F10" s="14">
        <v>22.143793106079102</v>
      </c>
      <c r="G10" s="12">
        <v>9</v>
      </c>
      <c r="H10" s="15">
        <f t="shared" si="0"/>
        <v>4.7911281585693359</v>
      </c>
      <c r="I10" s="15">
        <f>H10-$H$4</f>
        <v>0.48434829711914063</v>
      </c>
      <c r="J10" s="15">
        <f t="shared" si="1"/>
        <v>0.71481989969406656</v>
      </c>
      <c r="K10" s="22"/>
      <c r="L10" s="22"/>
    </row>
    <row r="11" spans="1:12" x14ac:dyDescent="0.3">
      <c r="A11" s="12">
        <v>10</v>
      </c>
      <c r="B11" s="21" t="s">
        <v>5</v>
      </c>
      <c r="C11" s="14">
        <v>21.120445251464844</v>
      </c>
      <c r="D11" s="12">
        <v>10</v>
      </c>
      <c r="E11" s="21" t="s">
        <v>5</v>
      </c>
      <c r="F11" s="14">
        <v>19.603668344058686</v>
      </c>
      <c r="G11" s="12">
        <v>10</v>
      </c>
      <c r="H11" s="15">
        <f t="shared" si="0"/>
        <v>-1.5167769074061574</v>
      </c>
      <c r="I11" s="15">
        <f>H11-$H$2</f>
        <v>-5.7767447113612356</v>
      </c>
      <c r="J11" s="15">
        <f t="shared" si="1"/>
        <v>54.824342936765518</v>
      </c>
      <c r="K11" s="22">
        <f>AVERAGE(J11:J13)</f>
        <v>54.803755829999943</v>
      </c>
      <c r="L11" s="22">
        <f>STDEV(J11:J13)</f>
        <v>0.25149108800002823</v>
      </c>
    </row>
    <row r="12" spans="1:12" x14ac:dyDescent="0.3">
      <c r="A12" s="12">
        <v>11</v>
      </c>
      <c r="B12" s="21"/>
      <c r="C12" s="14">
        <v>21.14422607421875</v>
      </c>
      <c r="D12" s="12">
        <v>11</v>
      </c>
      <c r="E12" s="21"/>
      <c r="F12" s="14">
        <v>19.60760139712297</v>
      </c>
      <c r="G12" s="12">
        <v>11</v>
      </c>
      <c r="H12" s="15">
        <f t="shared" si="0"/>
        <v>-1.5366246770957801</v>
      </c>
      <c r="I12" s="15">
        <f>H12-$H$3</f>
        <v>-5.769311673555741</v>
      </c>
      <c r="J12" s="15">
        <f t="shared" si="1"/>
        <v>54.542603958796704</v>
      </c>
      <c r="K12" s="22"/>
      <c r="L12" s="22"/>
    </row>
    <row r="13" spans="1:12" x14ac:dyDescent="0.3">
      <c r="A13" s="12">
        <v>12</v>
      </c>
      <c r="B13" s="21"/>
      <c r="C13" s="14">
        <v>21.175277709960938</v>
      </c>
      <c r="D13" s="12">
        <v>12</v>
      </c>
      <c r="E13" s="21"/>
      <c r="F13" s="14">
        <v>19.699535760562117</v>
      </c>
      <c r="G13" s="12">
        <v>12</v>
      </c>
      <c r="H13" s="15">
        <f t="shared" si="0"/>
        <v>-1.4757419493988202</v>
      </c>
      <c r="I13" s="15">
        <f>H13-$H$4</f>
        <v>-5.7825218108490155</v>
      </c>
      <c r="J13" s="15">
        <f t="shared" si="1"/>
        <v>55.0443205944376</v>
      </c>
      <c r="K13" s="22"/>
      <c r="L13" s="22"/>
    </row>
    <row r="14" spans="1:12" x14ac:dyDescent="0.3">
      <c r="A14" s="12">
        <v>13</v>
      </c>
      <c r="B14" s="21" t="s">
        <v>4</v>
      </c>
      <c r="C14" s="14">
        <v>17.17945671081543</v>
      </c>
      <c r="D14" s="12">
        <v>13</v>
      </c>
      <c r="E14" s="21" t="s">
        <v>4</v>
      </c>
      <c r="F14" s="14">
        <v>17.830859129629157</v>
      </c>
      <c r="G14" s="12">
        <v>13</v>
      </c>
      <c r="H14" s="15">
        <f t="shared" si="0"/>
        <v>0.65140241881372773</v>
      </c>
      <c r="I14" s="15">
        <f>H14-$H$2</f>
        <v>-3.6085653851413504</v>
      </c>
      <c r="J14" s="15">
        <f t="shared" si="1"/>
        <v>12.197938018492707</v>
      </c>
      <c r="K14" s="22">
        <f>AVERAGE(J14:J16)</f>
        <v>12.074563379999971</v>
      </c>
      <c r="L14" s="22">
        <f>STDEV(J14:J16)</f>
        <v>0.19611899000000171</v>
      </c>
    </row>
    <row r="15" spans="1:12" x14ac:dyDescent="0.3">
      <c r="A15" s="12">
        <v>14</v>
      </c>
      <c r="B15" s="21"/>
      <c r="C15" s="14">
        <v>17.163801193237305</v>
      </c>
      <c r="D15" s="12">
        <v>14</v>
      </c>
      <c r="E15" s="21"/>
      <c r="F15" s="14">
        <v>17.829865735936661</v>
      </c>
      <c r="G15" s="12">
        <v>14</v>
      </c>
      <c r="H15" s="15">
        <f t="shared" si="0"/>
        <v>0.66606454269935611</v>
      </c>
      <c r="I15" s="15">
        <f>H15-$H$3</f>
        <v>-3.5666224537606048</v>
      </c>
      <c r="J15" s="15">
        <f t="shared" si="1"/>
        <v>11.848417305525397</v>
      </c>
      <c r="K15" s="22"/>
      <c r="L15" s="22"/>
    </row>
    <row r="16" spans="1:12" x14ac:dyDescent="0.3">
      <c r="A16" s="12">
        <v>15</v>
      </c>
      <c r="B16" s="21"/>
      <c r="C16" s="14">
        <v>17.165496826171875</v>
      </c>
      <c r="D16" s="12">
        <v>15</v>
      </c>
      <c r="E16" s="21"/>
      <c r="F16" s="14">
        <v>17.866150179400748</v>
      </c>
      <c r="G16" s="12">
        <v>15</v>
      </c>
      <c r="H16" s="15">
        <f t="shared" si="0"/>
        <v>0.70065335322887279</v>
      </c>
      <c r="I16" s="15">
        <f>H16-$H$4</f>
        <v>-3.6061265082213225</v>
      </c>
      <c r="J16" s="15">
        <f t="shared" si="1"/>
        <v>12.177334815981807</v>
      </c>
      <c r="K16" s="22"/>
      <c r="L16" s="22"/>
    </row>
    <row r="17" spans="1:12" x14ac:dyDescent="0.3">
      <c r="A17" s="12">
        <v>16</v>
      </c>
      <c r="B17" s="21" t="s">
        <v>3</v>
      </c>
      <c r="C17" s="14">
        <v>17.173332214355469</v>
      </c>
      <c r="D17" s="12">
        <v>16</v>
      </c>
      <c r="E17" s="21" t="s">
        <v>3</v>
      </c>
      <c r="F17" s="14">
        <v>18.159970855589908</v>
      </c>
      <c r="G17" s="12">
        <v>16</v>
      </c>
      <c r="H17" s="15">
        <f t="shared" si="0"/>
        <v>0.98663864123443901</v>
      </c>
      <c r="I17" s="15">
        <f>H17-$H$2</f>
        <v>-3.2733291627206391</v>
      </c>
      <c r="J17" s="15">
        <f t="shared" si="1"/>
        <v>9.6687484998473199</v>
      </c>
      <c r="K17" s="22">
        <f>AVERAGE(J17:J19)</f>
        <v>9.6684670249999964</v>
      </c>
      <c r="L17" s="22">
        <f>STDEV(J17:J19)</f>
        <v>3.2009751999994576E-2</v>
      </c>
    </row>
    <row r="18" spans="1:12" x14ac:dyDescent="0.3">
      <c r="A18" s="12">
        <v>17</v>
      </c>
      <c r="B18" s="21"/>
      <c r="C18" s="14">
        <v>17.153560638427734</v>
      </c>
      <c r="D18" s="12">
        <v>17</v>
      </c>
      <c r="E18" s="21"/>
      <c r="F18" s="14">
        <v>18.117765711646577</v>
      </c>
      <c r="G18" s="12">
        <v>17</v>
      </c>
      <c r="H18" s="15">
        <f t="shared" si="0"/>
        <v>0.9642050732188423</v>
      </c>
      <c r="I18" s="15">
        <f>H18-$H$3</f>
        <v>-3.2684819232411186</v>
      </c>
      <c r="J18" s="15">
        <f t="shared" si="1"/>
        <v>9.6363174637611113</v>
      </c>
      <c r="K18" s="22"/>
      <c r="L18" s="22"/>
    </row>
    <row r="19" spans="1:12" x14ac:dyDescent="0.3">
      <c r="A19" s="12">
        <v>18</v>
      </c>
      <c r="B19" s="21"/>
      <c r="C19" s="14">
        <v>17.240314483642578</v>
      </c>
      <c r="D19" s="12">
        <v>18</v>
      </c>
      <c r="E19" s="21"/>
      <c r="F19" s="14">
        <v>18.269059757051597</v>
      </c>
      <c r="G19" s="12">
        <v>18</v>
      </c>
      <c r="H19" s="15">
        <f t="shared" si="0"/>
        <v>1.0287452734090188</v>
      </c>
      <c r="I19" s="15">
        <f>H19-$H$4</f>
        <v>-3.2780345880411765</v>
      </c>
      <c r="J19" s="15">
        <f t="shared" si="1"/>
        <v>9.7003351113915546</v>
      </c>
      <c r="K19" s="22"/>
      <c r="L19" s="22"/>
    </row>
    <row r="20" spans="1:12" x14ac:dyDescent="0.3">
      <c r="A20" s="12">
        <v>19</v>
      </c>
      <c r="B20" s="21" t="s">
        <v>2</v>
      </c>
      <c r="C20" s="16">
        <v>17.484499</v>
      </c>
      <c r="D20" s="12">
        <v>19</v>
      </c>
      <c r="E20" s="21" t="s">
        <v>2</v>
      </c>
      <c r="F20" s="16">
        <v>22.324274978454064</v>
      </c>
      <c r="G20" s="12">
        <v>19</v>
      </c>
      <c r="H20" s="15">
        <f t="shared" si="0"/>
        <v>4.8397759784540639</v>
      </c>
      <c r="I20" s="15">
        <f>H20-$H$2</f>
        <v>0.57980817449898581</v>
      </c>
      <c r="J20" s="15">
        <f t="shared" si="1"/>
        <v>0.66905273094159678</v>
      </c>
      <c r="K20" s="22">
        <f>AVERAGE(J20:J22)</f>
        <v>0.83921895799999779</v>
      </c>
      <c r="L20" s="22">
        <f>STDEV(J20:J22)</f>
        <v>0.22521722999999658</v>
      </c>
    </row>
    <row r="21" spans="1:12" x14ac:dyDescent="0.3">
      <c r="A21" s="12">
        <v>20</v>
      </c>
      <c r="B21" s="21"/>
      <c r="C21" s="16">
        <v>17.574183000000001</v>
      </c>
      <c r="D21" s="12">
        <v>20</v>
      </c>
      <c r="E21" s="21"/>
      <c r="F21" s="16">
        <v>22.214248153771777</v>
      </c>
      <c r="G21" s="12">
        <v>20</v>
      </c>
      <c r="H21" s="15">
        <f t="shared" si="0"/>
        <v>4.6400651537717756</v>
      </c>
      <c r="I21" s="15">
        <f>H21-$H$3</f>
        <v>0.4073781573118147</v>
      </c>
      <c r="J21" s="15">
        <f t="shared" si="1"/>
        <v>0.75399237695662558</v>
      </c>
      <c r="K21" s="22"/>
      <c r="L21" s="22"/>
    </row>
    <row r="22" spans="1:12" x14ac:dyDescent="0.3">
      <c r="A22" s="12">
        <v>21</v>
      </c>
      <c r="B22" s="21"/>
      <c r="C22" s="16">
        <v>17.814491</v>
      </c>
      <c r="D22" s="12">
        <v>21</v>
      </c>
      <c r="E22" s="21"/>
      <c r="F22" s="16">
        <v>21.990851592021791</v>
      </c>
      <c r="G22" s="12">
        <v>21</v>
      </c>
      <c r="H22" s="15">
        <f t="shared" si="0"/>
        <v>4.1763605920217906</v>
      </c>
      <c r="I22" s="15">
        <f>H22-$H$4</f>
        <v>-0.13041926942840476</v>
      </c>
      <c r="J22" s="15">
        <f t="shared" si="1"/>
        <v>1.0946117661017709</v>
      </c>
      <c r="K22" s="22"/>
      <c r="L22" s="22"/>
    </row>
    <row r="23" spans="1:12" x14ac:dyDescent="0.3">
      <c r="A23" s="12">
        <v>22</v>
      </c>
      <c r="B23" s="21" t="s">
        <v>1</v>
      </c>
      <c r="C23" s="16">
        <v>17.968015999999999</v>
      </c>
      <c r="D23" s="12">
        <v>22</v>
      </c>
      <c r="E23" s="21" t="s">
        <v>1</v>
      </c>
      <c r="F23" s="16">
        <v>21.832068136431182</v>
      </c>
      <c r="G23" s="12">
        <v>22</v>
      </c>
      <c r="H23" s="15">
        <f t="shared" si="0"/>
        <v>3.8640521364311837</v>
      </c>
      <c r="I23" s="15">
        <f>H23-$H$2</f>
        <v>-0.3959156675238944</v>
      </c>
      <c r="J23" s="15">
        <f t="shared" si="1"/>
        <v>1.3157776092402487</v>
      </c>
      <c r="K23" s="22">
        <f>AVERAGE(J23:J25)</f>
        <v>1.4119084129999975</v>
      </c>
      <c r="L23" s="22">
        <f>STDEV(J23:J25)</f>
        <v>0.30221100500000297</v>
      </c>
    </row>
    <row r="24" spans="1:12" x14ac:dyDescent="0.3">
      <c r="A24" s="12">
        <v>23</v>
      </c>
      <c r="B24" s="21"/>
      <c r="C24" s="16">
        <v>17.970001</v>
      </c>
      <c r="D24" s="12">
        <v>23</v>
      </c>
      <c r="E24" s="21"/>
      <c r="F24" s="16">
        <v>21.976850503797806</v>
      </c>
      <c r="G24" s="12">
        <v>23</v>
      </c>
      <c r="H24" s="15">
        <f t="shared" si="0"/>
        <v>4.006849503797806</v>
      </c>
      <c r="I24" s="15">
        <f>H24-$H$3</f>
        <v>-0.22583749266215492</v>
      </c>
      <c r="J24" s="15">
        <f t="shared" si="1"/>
        <v>1.1694559273591714</v>
      </c>
      <c r="K24" s="22"/>
      <c r="L24" s="22"/>
    </row>
    <row r="25" spans="1:12" x14ac:dyDescent="0.3">
      <c r="A25" s="12">
        <v>24</v>
      </c>
      <c r="B25" s="21"/>
      <c r="C25" s="16">
        <v>18.106809999999999</v>
      </c>
      <c r="D25" s="12">
        <v>24</v>
      </c>
      <c r="E25" s="21"/>
      <c r="F25" s="16">
        <v>21.605829638263565</v>
      </c>
      <c r="G25" s="12">
        <v>24</v>
      </c>
      <c r="H25" s="15">
        <f t="shared" si="0"/>
        <v>3.4990196382635652</v>
      </c>
      <c r="I25" s="15">
        <f>H25-$H$4</f>
        <v>-0.8077602231866301</v>
      </c>
      <c r="J25" s="15">
        <f t="shared" si="1"/>
        <v>1.7504917024005724</v>
      </c>
      <c r="K25" s="22"/>
      <c r="L25" s="22"/>
    </row>
    <row r="26" spans="1:12" x14ac:dyDescent="0.3">
      <c r="A26" s="12">
        <v>25</v>
      </c>
      <c r="B26" s="21" t="s">
        <v>0</v>
      </c>
      <c r="C26" s="16">
        <v>17.680420000000002</v>
      </c>
      <c r="D26" s="12">
        <v>25</v>
      </c>
      <c r="E26" s="21" t="s">
        <v>0</v>
      </c>
      <c r="F26" s="16">
        <v>21.757757814929086</v>
      </c>
      <c r="G26" s="12">
        <v>25</v>
      </c>
      <c r="H26" s="15">
        <f t="shared" si="0"/>
        <v>4.0773378149290842</v>
      </c>
      <c r="I26" s="15">
        <f>H26-$H$2</f>
        <v>-0.18262998902599392</v>
      </c>
      <c r="J26" s="15">
        <f t="shared" si="1"/>
        <v>1.1349509815953986</v>
      </c>
      <c r="K26" s="22">
        <f>AVERAGE(J26:J28)</f>
        <v>0.93408635799999651</v>
      </c>
      <c r="L26" s="22">
        <f>STDEV(J26:J28)</f>
        <v>0.17572295599999582</v>
      </c>
    </row>
    <row r="27" spans="1:12" x14ac:dyDescent="0.3">
      <c r="A27" s="12">
        <v>26</v>
      </c>
      <c r="B27" s="21"/>
      <c r="C27" s="16">
        <v>17.796053000000001</v>
      </c>
      <c r="D27" s="12">
        <v>26</v>
      </c>
      <c r="E27" s="21"/>
      <c r="F27" s="16">
        <v>22.248806419912992</v>
      </c>
      <c r="G27" s="12">
        <v>26</v>
      </c>
      <c r="H27" s="15">
        <f t="shared" si="0"/>
        <v>4.452753419912991</v>
      </c>
      <c r="I27" s="15">
        <f>H27-$H$3</f>
        <v>0.22006642345303007</v>
      </c>
      <c r="J27" s="15">
        <f t="shared" si="1"/>
        <v>0.85852590793969663</v>
      </c>
      <c r="K27" s="22"/>
      <c r="L27" s="22"/>
    </row>
    <row r="28" spans="1:12" x14ac:dyDescent="0.3">
      <c r="A28" s="12">
        <v>27</v>
      </c>
      <c r="B28" s="21"/>
      <c r="C28" s="16">
        <v>17.980329999999999</v>
      </c>
      <c r="D28" s="12">
        <v>27</v>
      </c>
      <c r="E28" s="21"/>
      <c r="F28" s="16">
        <v>22.593286737864219</v>
      </c>
      <c r="G28" s="12">
        <v>27</v>
      </c>
      <c r="H28" s="15">
        <f t="shared" si="0"/>
        <v>4.61295673786422</v>
      </c>
      <c r="I28" s="15">
        <f>H28-$H$4</f>
        <v>0.30617687641402469</v>
      </c>
      <c r="J28" s="15">
        <f t="shared" si="1"/>
        <v>0.80878218446489425</v>
      </c>
      <c r="K28" s="22"/>
      <c r="L28" s="22"/>
    </row>
  </sheetData>
  <mergeCells count="36">
    <mergeCell ref="B2:B4"/>
    <mergeCell ref="E2:E4"/>
    <mergeCell ref="K2:K4"/>
    <mergeCell ref="L2:L4"/>
    <mergeCell ref="B5:B7"/>
    <mergeCell ref="E5:E7"/>
    <mergeCell ref="K5:K7"/>
    <mergeCell ref="L5:L7"/>
    <mergeCell ref="B8:B10"/>
    <mergeCell ref="E8:E10"/>
    <mergeCell ref="K8:K10"/>
    <mergeCell ref="L8:L10"/>
    <mergeCell ref="B11:B13"/>
    <mergeCell ref="E11:E13"/>
    <mergeCell ref="K11:K13"/>
    <mergeCell ref="L11:L13"/>
    <mergeCell ref="B14:B16"/>
    <mergeCell ref="E14:E16"/>
    <mergeCell ref="K14:K16"/>
    <mergeCell ref="L14:L16"/>
    <mergeCell ref="B17:B19"/>
    <mergeCell ref="E17:E19"/>
    <mergeCell ref="K17:K19"/>
    <mergeCell ref="L17:L19"/>
    <mergeCell ref="B26:B28"/>
    <mergeCell ref="E26:E28"/>
    <mergeCell ref="K26:K28"/>
    <mergeCell ref="L26:L28"/>
    <mergeCell ref="B20:B22"/>
    <mergeCell ref="E20:E22"/>
    <mergeCell ref="K20:K22"/>
    <mergeCell ref="L20:L22"/>
    <mergeCell ref="B23:B25"/>
    <mergeCell ref="E23:E25"/>
    <mergeCell ref="K23:K25"/>
    <mergeCell ref="L23:L2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92E6-AECA-47ED-8E6E-BA4B7C9E9F2D}">
  <dimension ref="A1:L28"/>
  <sheetViews>
    <sheetView zoomScale="85" zoomScaleNormal="85" workbookViewId="0">
      <selection activeCell="L2" sqref="L2:L28"/>
    </sheetView>
  </sheetViews>
  <sheetFormatPr defaultRowHeight="16.5" x14ac:dyDescent="0.3"/>
  <cols>
    <col min="1" max="1" width="4.375" bestFit="1" customWidth="1"/>
    <col min="2" max="2" width="12.875" bestFit="1" customWidth="1"/>
    <col min="4" max="4" width="4.375" bestFit="1" customWidth="1"/>
    <col min="5" max="5" width="12.875" bestFit="1" customWidth="1"/>
    <col min="7" max="7" width="4.375" bestFit="1" customWidth="1"/>
    <col min="8" max="8" width="18.375" bestFit="1" customWidth="1"/>
    <col min="9" max="9" width="19.125" bestFit="1" customWidth="1"/>
    <col min="10" max="10" width="20.5" bestFit="1" customWidth="1"/>
    <col min="11" max="11" width="22.875" bestFit="1" customWidth="1"/>
    <col min="12" max="12" width="6.875" bestFit="1" customWidth="1"/>
  </cols>
  <sheetData>
    <row r="1" spans="1:12" x14ac:dyDescent="0.3">
      <c r="A1" s="11" t="s">
        <v>14</v>
      </c>
      <c r="B1" s="11" t="s">
        <v>15</v>
      </c>
      <c r="C1" s="11" t="s">
        <v>12</v>
      </c>
      <c r="D1" s="11" t="s">
        <v>14</v>
      </c>
      <c r="E1" s="11" t="s">
        <v>21</v>
      </c>
      <c r="F1" s="11" t="s">
        <v>12</v>
      </c>
      <c r="G1" s="11" t="s">
        <v>16</v>
      </c>
      <c r="H1" s="6" t="s">
        <v>11</v>
      </c>
      <c r="I1" s="6" t="s">
        <v>10</v>
      </c>
      <c r="J1" s="6" t="s">
        <v>9</v>
      </c>
      <c r="K1" s="6" t="s">
        <v>17</v>
      </c>
      <c r="L1" s="6" t="s">
        <v>18</v>
      </c>
    </row>
    <row r="2" spans="1:12" x14ac:dyDescent="0.3">
      <c r="A2" s="11">
        <v>1</v>
      </c>
      <c r="B2" s="19" t="s">
        <v>8</v>
      </c>
      <c r="C2" s="17">
        <v>17.374715805053711</v>
      </c>
      <c r="D2" s="11">
        <v>1</v>
      </c>
      <c r="E2" s="19" t="s">
        <v>8</v>
      </c>
      <c r="F2" s="17">
        <v>24.372272491455078</v>
      </c>
      <c r="G2" s="11">
        <v>1</v>
      </c>
      <c r="H2" s="1">
        <f t="shared" ref="H2:H28" si="0">F2-C2</f>
        <v>6.9975566864013672</v>
      </c>
      <c r="I2" s="1">
        <f>H2-$H$2</f>
        <v>0</v>
      </c>
      <c r="J2" s="1">
        <f t="shared" ref="J2:J28" si="1">2^(-I2)</f>
        <v>1</v>
      </c>
      <c r="K2" s="20">
        <f>AVERAGE(J2:J4)</f>
        <v>1</v>
      </c>
      <c r="L2" s="20">
        <f>STDEV(J2:J4)</f>
        <v>0</v>
      </c>
    </row>
    <row r="3" spans="1:12" x14ac:dyDescent="0.3">
      <c r="A3" s="11">
        <v>2</v>
      </c>
      <c r="B3" s="19"/>
      <c r="C3" s="17">
        <v>17.473287582397461</v>
      </c>
      <c r="D3" s="11">
        <v>2</v>
      </c>
      <c r="E3" s="19"/>
      <c r="F3" s="17">
        <v>24.433378219604492</v>
      </c>
      <c r="G3" s="11">
        <v>2</v>
      </c>
      <c r="H3" s="1">
        <f t="shared" si="0"/>
        <v>6.9600906372070313</v>
      </c>
      <c r="I3" s="1">
        <f>H3-$H$3</f>
        <v>0</v>
      </c>
      <c r="J3" s="1">
        <f t="shared" si="1"/>
        <v>1</v>
      </c>
      <c r="K3" s="20"/>
      <c r="L3" s="20"/>
    </row>
    <row r="4" spans="1:12" x14ac:dyDescent="0.3">
      <c r="A4" s="11">
        <v>3</v>
      </c>
      <c r="B4" s="19"/>
      <c r="C4" s="17">
        <v>17.533296585083008</v>
      </c>
      <c r="D4" s="11">
        <v>3</v>
      </c>
      <c r="E4" s="19"/>
      <c r="F4" s="17">
        <v>24.588958740234375</v>
      </c>
      <c r="G4" s="11">
        <v>3</v>
      </c>
      <c r="H4" s="1">
        <f t="shared" si="0"/>
        <v>7.0556621551513672</v>
      </c>
      <c r="I4" s="1">
        <f>H4-$H$4</f>
        <v>0</v>
      </c>
      <c r="J4" s="1">
        <f t="shared" si="1"/>
        <v>1</v>
      </c>
      <c r="K4" s="20"/>
      <c r="L4" s="20"/>
    </row>
    <row r="5" spans="1:12" x14ac:dyDescent="0.3">
      <c r="A5" s="11">
        <v>4</v>
      </c>
      <c r="B5" s="19" t="s">
        <v>7</v>
      </c>
      <c r="C5" s="17">
        <v>17.006826400756836</v>
      </c>
      <c r="D5" s="11">
        <v>4</v>
      </c>
      <c r="E5" s="19" t="s">
        <v>7</v>
      </c>
      <c r="F5" s="17">
        <v>24.518287658691406</v>
      </c>
      <c r="G5" s="11">
        <v>4</v>
      </c>
      <c r="H5" s="1">
        <f t="shared" si="0"/>
        <v>7.5114612579345703</v>
      </c>
      <c r="I5" s="1">
        <f>H5-$H$2</f>
        <v>0.51390457153320313</v>
      </c>
      <c r="J5" s="1">
        <f t="shared" si="1"/>
        <v>0.70032448255568291</v>
      </c>
      <c r="K5" s="20">
        <f>AVERAGE(J5:J7)</f>
        <v>0.85220621402857777</v>
      </c>
      <c r="L5" s="20">
        <f>STDEV(J5:J7)</f>
        <v>0.13155421853183782</v>
      </c>
    </row>
    <row r="6" spans="1:12" x14ac:dyDescent="0.3">
      <c r="A6" s="11">
        <v>5</v>
      </c>
      <c r="B6" s="19"/>
      <c r="C6" s="17">
        <v>17.492193222045898</v>
      </c>
      <c r="D6" s="11">
        <v>5</v>
      </c>
      <c r="E6" s="19"/>
      <c r="F6" s="17">
        <v>24.563497543334961</v>
      </c>
      <c r="G6" s="11">
        <v>5</v>
      </c>
      <c r="H6" s="1">
        <f t="shared" si="0"/>
        <v>7.0713043212890625</v>
      </c>
      <c r="I6" s="1">
        <f>H6-$H$3</f>
        <v>0.11121368408203125</v>
      </c>
      <c r="J6" s="1">
        <f t="shared" si="1"/>
        <v>0.92580888663374528</v>
      </c>
      <c r="K6" s="20"/>
      <c r="L6" s="20"/>
    </row>
    <row r="7" spans="1:12" x14ac:dyDescent="0.3">
      <c r="A7" s="11">
        <v>6</v>
      </c>
      <c r="B7" s="19"/>
      <c r="C7" s="17">
        <v>17.566200256347656</v>
      </c>
      <c r="D7" s="11">
        <v>6</v>
      </c>
      <c r="E7" s="19"/>
      <c r="F7" s="17">
        <v>24.725807189941406</v>
      </c>
      <c r="G7" s="11">
        <v>6</v>
      </c>
      <c r="H7" s="1">
        <f t="shared" si="0"/>
        <v>7.15960693359375</v>
      </c>
      <c r="I7" s="1">
        <f>H7-$H$4</f>
        <v>0.10394477844238281</v>
      </c>
      <c r="J7" s="1">
        <f t="shared" si="1"/>
        <v>0.93048527289630534</v>
      </c>
      <c r="K7" s="20"/>
      <c r="L7" s="20"/>
    </row>
    <row r="8" spans="1:12" x14ac:dyDescent="0.3">
      <c r="A8" s="11">
        <v>7</v>
      </c>
      <c r="B8" s="19" t="s">
        <v>6</v>
      </c>
      <c r="C8" s="17">
        <v>16.987655639648438</v>
      </c>
      <c r="D8" s="11">
        <v>7</v>
      </c>
      <c r="E8" s="19" t="s">
        <v>6</v>
      </c>
      <c r="F8" s="17">
        <v>24.567167282104492</v>
      </c>
      <c r="G8" s="11">
        <v>7</v>
      </c>
      <c r="H8" s="1">
        <f t="shared" si="0"/>
        <v>7.5795116424560547</v>
      </c>
      <c r="I8" s="1">
        <f>H8-$H$2</f>
        <v>0.5819549560546875</v>
      </c>
      <c r="J8" s="1">
        <f t="shared" si="1"/>
        <v>0.66805789702900942</v>
      </c>
      <c r="K8" s="20">
        <f>AVERAGE(J8:J10)</f>
        <v>0.70836027974433657</v>
      </c>
      <c r="L8" s="20">
        <f>STDEV(J8:J10)</f>
        <v>5.9258282504454828E-2</v>
      </c>
    </row>
    <row r="9" spans="1:12" x14ac:dyDescent="0.3">
      <c r="A9" s="11">
        <v>8</v>
      </c>
      <c r="B9" s="19"/>
      <c r="C9" s="17">
        <v>17.116619110107422</v>
      </c>
      <c r="D9" s="11">
        <v>8</v>
      </c>
      <c r="E9" s="19"/>
      <c r="F9" s="17">
        <v>24.631782531738281</v>
      </c>
      <c r="G9" s="11">
        <v>8</v>
      </c>
      <c r="H9" s="1">
        <f t="shared" si="0"/>
        <v>7.5151634216308594</v>
      </c>
      <c r="I9" s="1">
        <f>H9-$H$3</f>
        <v>0.55507278442382813</v>
      </c>
      <c r="J9" s="1">
        <f t="shared" si="1"/>
        <v>0.68062271975078803</v>
      </c>
      <c r="K9" s="20"/>
      <c r="L9" s="20"/>
    </row>
    <row r="10" spans="1:12" x14ac:dyDescent="0.3">
      <c r="A10" s="11">
        <v>9</v>
      </c>
      <c r="B10" s="19"/>
      <c r="C10" s="17">
        <v>17.352664947509766</v>
      </c>
      <c r="D10" s="11">
        <v>9</v>
      </c>
      <c r="E10" s="19"/>
      <c r="F10" s="17">
        <v>24.773454666137695</v>
      </c>
      <c r="G10" s="11">
        <v>9</v>
      </c>
      <c r="H10" s="1">
        <f t="shared" si="0"/>
        <v>7.4207897186279297</v>
      </c>
      <c r="I10" s="1">
        <f>H10-$H$4</f>
        <v>0.3651275634765625</v>
      </c>
      <c r="J10" s="1">
        <f t="shared" si="1"/>
        <v>0.77640022245321272</v>
      </c>
      <c r="K10" s="20"/>
      <c r="L10" s="20"/>
    </row>
    <row r="11" spans="1:12" x14ac:dyDescent="0.3">
      <c r="A11" s="11">
        <v>10</v>
      </c>
      <c r="B11" s="19" t="s">
        <v>5</v>
      </c>
      <c r="C11" s="17">
        <v>21.120445251464844</v>
      </c>
      <c r="D11" s="11">
        <v>10</v>
      </c>
      <c r="E11" s="19" t="s">
        <v>5</v>
      </c>
      <c r="F11" s="17">
        <v>21.275560406887966</v>
      </c>
      <c r="G11" s="11">
        <v>10</v>
      </c>
      <c r="H11" s="1">
        <f t="shared" si="0"/>
        <v>0.15511515542312182</v>
      </c>
      <c r="I11" s="1">
        <f>H11-$H$2</f>
        <v>-6.8424415309782454</v>
      </c>
      <c r="J11" s="1">
        <f t="shared" si="1"/>
        <v>114.75725316398709</v>
      </c>
      <c r="K11" s="20">
        <f>AVERAGE(J11:J13)</f>
        <v>114.75142859999936</v>
      </c>
      <c r="L11" s="20">
        <f>STDEV(J11:J13)</f>
        <v>0.28859751600003081</v>
      </c>
    </row>
    <row r="12" spans="1:12" x14ac:dyDescent="0.3">
      <c r="A12" s="11">
        <v>11</v>
      </c>
      <c r="B12" s="19"/>
      <c r="C12" s="17">
        <v>21.14422607421875</v>
      </c>
      <c r="D12" s="11">
        <v>11</v>
      </c>
      <c r="E12" s="19"/>
      <c r="F12" s="17">
        <v>21.258361688966776</v>
      </c>
      <c r="G12" s="11">
        <v>11</v>
      </c>
      <c r="H12" s="1">
        <f t="shared" si="0"/>
        <v>0.11413561474802592</v>
      </c>
      <c r="I12" s="1">
        <f>H12-$H$3</f>
        <v>-6.8459550224590053</v>
      </c>
      <c r="J12" s="1">
        <f t="shared" si="1"/>
        <v>115.03706974820891</v>
      </c>
      <c r="K12" s="20"/>
      <c r="L12" s="20"/>
    </row>
    <row r="13" spans="1:12" x14ac:dyDescent="0.3">
      <c r="A13" s="11">
        <v>12</v>
      </c>
      <c r="B13" s="19"/>
      <c r="C13" s="17">
        <v>21.175277709960938</v>
      </c>
      <c r="D13" s="11">
        <v>12</v>
      </c>
      <c r="E13" s="19"/>
      <c r="F13" s="17">
        <v>21.392240631113637</v>
      </c>
      <c r="G13" s="11">
        <v>12</v>
      </c>
      <c r="H13" s="1">
        <f t="shared" si="0"/>
        <v>0.21696292115269955</v>
      </c>
      <c r="I13" s="1">
        <f>H13-$H$4</f>
        <v>-6.8386992339986676</v>
      </c>
      <c r="J13" s="1">
        <f t="shared" si="1"/>
        <v>114.45996288780209</v>
      </c>
      <c r="K13" s="20"/>
      <c r="L13" s="20"/>
    </row>
    <row r="14" spans="1:12" x14ac:dyDescent="0.3">
      <c r="A14" s="11">
        <v>13</v>
      </c>
      <c r="B14" s="19" t="s">
        <v>4</v>
      </c>
      <c r="C14" s="17">
        <v>17.17945671081543</v>
      </c>
      <c r="D14" s="11">
        <v>13</v>
      </c>
      <c r="E14" s="19" t="s">
        <v>4</v>
      </c>
      <c r="F14" s="17">
        <v>19.328581666891409</v>
      </c>
      <c r="G14" s="11">
        <v>13</v>
      </c>
      <c r="H14" s="1">
        <f t="shared" si="0"/>
        <v>2.1491249560759798</v>
      </c>
      <c r="I14" s="1">
        <f>H14-$H$2</f>
        <v>-4.8484317303253874</v>
      </c>
      <c r="J14" s="1">
        <f t="shared" si="1"/>
        <v>28.808681538099435</v>
      </c>
      <c r="K14" s="20">
        <f>AVERAGE(J14:J16)</f>
        <v>28.88045158999995</v>
      </c>
      <c r="L14" s="20">
        <f>STDEV(J14:J16)</f>
        <v>6.4720284999980837E-2</v>
      </c>
    </row>
    <row r="15" spans="1:12" x14ac:dyDescent="0.3">
      <c r="A15" s="11">
        <v>14</v>
      </c>
      <c r="B15" s="19"/>
      <c r="C15" s="17">
        <v>17.163801193237305</v>
      </c>
      <c r="D15" s="11">
        <v>14</v>
      </c>
      <c r="E15" s="19"/>
      <c r="F15" s="17">
        <v>19.270979373361516</v>
      </c>
      <c r="G15" s="11">
        <v>14</v>
      </c>
      <c r="H15" s="1">
        <f t="shared" si="0"/>
        <v>2.1071781801242118</v>
      </c>
      <c r="I15" s="1">
        <f>H15-$H$3</f>
        <v>-4.8529124570828195</v>
      </c>
      <c r="J15" s="1">
        <f t="shared" si="1"/>
        <v>28.898294719483179</v>
      </c>
      <c r="K15" s="20"/>
      <c r="L15" s="20"/>
    </row>
    <row r="16" spans="1:12" x14ac:dyDescent="0.3">
      <c r="A16" s="11">
        <v>15</v>
      </c>
      <c r="B16" s="19"/>
      <c r="C16" s="17">
        <v>17.165496826171875</v>
      </c>
      <c r="D16" s="11">
        <v>15</v>
      </c>
      <c r="E16" s="19"/>
      <c r="F16" s="17">
        <v>19.366446229944188</v>
      </c>
      <c r="G16" s="11">
        <v>15</v>
      </c>
      <c r="H16" s="1">
        <f t="shared" si="0"/>
        <v>2.200949403772313</v>
      </c>
      <c r="I16" s="1">
        <f>H16-$H$4</f>
        <v>-4.8547127513790542</v>
      </c>
      <c r="J16" s="1">
        <f t="shared" si="1"/>
        <v>28.934378512417233</v>
      </c>
      <c r="K16" s="20"/>
      <c r="L16" s="20"/>
    </row>
    <row r="17" spans="1:12" x14ac:dyDescent="0.3">
      <c r="A17" s="11">
        <v>16</v>
      </c>
      <c r="B17" s="19" t="s">
        <v>3</v>
      </c>
      <c r="C17" s="17">
        <v>17.173332214355469</v>
      </c>
      <c r="D17" s="11">
        <v>16</v>
      </c>
      <c r="E17" s="19" t="s">
        <v>3</v>
      </c>
      <c r="F17" s="17">
        <v>19.63365524178128</v>
      </c>
      <c r="G17" s="11">
        <v>16</v>
      </c>
      <c r="H17" s="1">
        <f t="shared" si="0"/>
        <v>2.4603230274258117</v>
      </c>
      <c r="I17" s="1">
        <f>H17-$H$2</f>
        <v>-4.5372336589755555</v>
      </c>
      <c r="J17" s="1">
        <f t="shared" si="1"/>
        <v>23.21899557075238</v>
      </c>
      <c r="K17" s="20">
        <f>AVERAGE(J17:J19)</f>
        <v>23.162451699999973</v>
      </c>
      <c r="L17" s="20">
        <f>STDEV(J17:J19)</f>
        <v>0.13668973099997181</v>
      </c>
    </row>
    <row r="18" spans="1:12" x14ac:dyDescent="0.3">
      <c r="A18" s="11">
        <v>17</v>
      </c>
      <c r="B18" s="19"/>
      <c r="C18" s="17">
        <v>17.153560638427734</v>
      </c>
      <c r="D18" s="11">
        <v>17</v>
      </c>
      <c r="E18" s="19"/>
      <c r="F18" s="17">
        <v>19.58967774205648</v>
      </c>
      <c r="G18" s="11">
        <v>17</v>
      </c>
      <c r="H18" s="1">
        <f t="shared" si="0"/>
        <v>2.4361171036287459</v>
      </c>
      <c r="I18" s="1">
        <f>H18-$H$3</f>
        <v>-4.5239735335782854</v>
      </c>
      <c r="J18" s="1">
        <f t="shared" si="1"/>
        <v>23.006562463402123</v>
      </c>
      <c r="K18" s="20"/>
      <c r="L18" s="20"/>
    </row>
    <row r="19" spans="1:12" x14ac:dyDescent="0.3">
      <c r="A19" s="11">
        <v>18</v>
      </c>
      <c r="B19" s="19"/>
      <c r="C19" s="17">
        <v>17.240314483642578</v>
      </c>
      <c r="D19" s="11">
        <v>18</v>
      </c>
      <c r="E19" s="19"/>
      <c r="F19" s="17">
        <v>19.756085988890991</v>
      </c>
      <c r="G19" s="11">
        <v>18</v>
      </c>
      <c r="H19" s="1">
        <f t="shared" si="0"/>
        <v>2.5157715052484129</v>
      </c>
      <c r="I19" s="1">
        <f>H19-$H$4</f>
        <v>-4.5398906499029543</v>
      </c>
      <c r="J19" s="1">
        <f t="shared" si="1"/>
        <v>23.261797065845411</v>
      </c>
      <c r="K19" s="20"/>
      <c r="L19" s="20"/>
    </row>
    <row r="20" spans="1:12" x14ac:dyDescent="0.3">
      <c r="A20" s="11">
        <v>19</v>
      </c>
      <c r="B20" s="19" t="s">
        <v>2</v>
      </c>
      <c r="C20" s="18">
        <v>17.484499</v>
      </c>
      <c r="D20" s="11">
        <v>19</v>
      </c>
      <c r="E20" s="19" t="s">
        <v>2</v>
      </c>
      <c r="F20" s="18">
        <v>23.810583239414882</v>
      </c>
      <c r="G20" s="11">
        <v>19</v>
      </c>
      <c r="H20" s="1">
        <f t="shared" si="0"/>
        <v>6.3260842394148824</v>
      </c>
      <c r="I20" s="1">
        <f>H20-$H$2</f>
        <v>-0.67147244698648478</v>
      </c>
      <c r="J20" s="1">
        <f t="shared" si="1"/>
        <v>1.5926976813120306</v>
      </c>
      <c r="K20" s="20">
        <f>AVERAGE(J20:J22)</f>
        <v>1.7157535639999975</v>
      </c>
      <c r="L20" s="20">
        <f>STDEV(J20:J22)</f>
        <v>0.39361267700000063</v>
      </c>
    </row>
    <row r="21" spans="1:12" x14ac:dyDescent="0.3">
      <c r="A21" s="11">
        <v>20</v>
      </c>
      <c r="B21" s="19"/>
      <c r="C21" s="18">
        <v>17.574183000000001</v>
      </c>
      <c r="D21" s="11">
        <v>20</v>
      </c>
      <c r="E21" s="19"/>
      <c r="F21" s="18">
        <v>24.050527426944971</v>
      </c>
      <c r="G21" s="11">
        <v>20</v>
      </c>
      <c r="H21" s="1">
        <f t="shared" si="0"/>
        <v>6.4763444269449693</v>
      </c>
      <c r="I21" s="1">
        <f>H21-$H$3</f>
        <v>-0.48374621026206199</v>
      </c>
      <c r="J21" s="1">
        <f t="shared" si="1"/>
        <v>1.3983700687298011</v>
      </c>
      <c r="K21" s="20"/>
      <c r="L21" s="20"/>
    </row>
    <row r="22" spans="1:12" x14ac:dyDescent="0.3">
      <c r="A22" s="11">
        <v>21</v>
      </c>
      <c r="B22" s="19"/>
      <c r="C22" s="18">
        <v>17.814491</v>
      </c>
      <c r="D22" s="11">
        <v>21</v>
      </c>
      <c r="E22" s="19"/>
      <c r="F22" s="18">
        <v>23.761666875042486</v>
      </c>
      <c r="G22" s="11">
        <v>21</v>
      </c>
      <c r="H22" s="1">
        <f t="shared" si="0"/>
        <v>5.9471758750424861</v>
      </c>
      <c r="I22" s="1">
        <f>H22-$H$4</f>
        <v>-1.1084862801088811</v>
      </c>
      <c r="J22" s="1">
        <f t="shared" si="1"/>
        <v>2.1561929419581607</v>
      </c>
      <c r="K22" s="20"/>
      <c r="L22" s="20"/>
    </row>
    <row r="23" spans="1:12" x14ac:dyDescent="0.3">
      <c r="A23" s="11">
        <v>22</v>
      </c>
      <c r="B23" s="19" t="s">
        <v>1</v>
      </c>
      <c r="C23" s="18">
        <v>17.968015999999999</v>
      </c>
      <c r="D23" s="11">
        <v>22</v>
      </c>
      <c r="E23" s="19" t="s">
        <v>1</v>
      </c>
      <c r="F23" s="18">
        <v>24.183912182693376</v>
      </c>
      <c r="G23" s="11">
        <v>22</v>
      </c>
      <c r="H23" s="1">
        <f t="shared" si="0"/>
        <v>6.2158961826933776</v>
      </c>
      <c r="I23" s="1">
        <f>H23-$H$2</f>
        <v>-0.78166050370798956</v>
      </c>
      <c r="J23" s="1">
        <f t="shared" si="1"/>
        <v>1.7191083827559388</v>
      </c>
      <c r="K23" s="20">
        <f>AVERAGE(J23:J25)</f>
        <v>2.4787441219999944</v>
      </c>
      <c r="L23" s="20">
        <f>STDEV(J23:J25)</f>
        <v>0.66107050899999886</v>
      </c>
    </row>
    <row r="24" spans="1:12" x14ac:dyDescent="0.3">
      <c r="A24" s="11">
        <v>23</v>
      </c>
      <c r="B24" s="19"/>
      <c r="C24" s="18">
        <v>17.970001</v>
      </c>
      <c r="D24" s="11">
        <v>23</v>
      </c>
      <c r="E24" s="19"/>
      <c r="F24" s="18">
        <v>23.382347849288244</v>
      </c>
      <c r="G24" s="11">
        <v>23</v>
      </c>
      <c r="H24" s="1">
        <f t="shared" si="0"/>
        <v>5.4123468492882445</v>
      </c>
      <c r="I24" s="1">
        <f>H24-$H$3</f>
        <v>-1.5477437879187868</v>
      </c>
      <c r="J24" s="1">
        <f t="shared" si="1"/>
        <v>2.9235956415032258</v>
      </c>
      <c r="K24" s="20"/>
      <c r="L24" s="20"/>
    </row>
    <row r="25" spans="1:12" x14ac:dyDescent="0.3">
      <c r="A25" s="11">
        <v>24</v>
      </c>
      <c r="B25" s="19"/>
      <c r="C25" s="18">
        <v>18.106809999999999</v>
      </c>
      <c r="D25" s="11">
        <v>24</v>
      </c>
      <c r="E25" s="19"/>
      <c r="F25" s="18">
        <v>23.680383697923141</v>
      </c>
      <c r="G25" s="11">
        <v>24</v>
      </c>
      <c r="H25" s="1">
        <f t="shared" si="0"/>
        <v>5.5735736979231412</v>
      </c>
      <c r="I25" s="1">
        <f>H25-$H$4</f>
        <v>-1.482088457228226</v>
      </c>
      <c r="J25" s="1">
        <f t="shared" si="1"/>
        <v>2.7935283417408177</v>
      </c>
      <c r="K25" s="20"/>
      <c r="L25" s="20"/>
    </row>
    <row r="26" spans="1:12" x14ac:dyDescent="0.3">
      <c r="A26" s="11">
        <v>25</v>
      </c>
      <c r="B26" s="19" t="s">
        <v>0</v>
      </c>
      <c r="C26" s="18">
        <v>17.680420000000002</v>
      </c>
      <c r="D26" s="11">
        <v>25</v>
      </c>
      <c r="E26" s="19" t="s">
        <v>0</v>
      </c>
      <c r="F26" s="18">
        <v>23.461822881243364</v>
      </c>
      <c r="G26" s="11">
        <v>25</v>
      </c>
      <c r="H26" s="1">
        <f t="shared" si="0"/>
        <v>5.7814028812433627</v>
      </c>
      <c r="I26" s="1">
        <f>H26-$H$2</f>
        <v>-1.2161538051580045</v>
      </c>
      <c r="J26" s="1">
        <f t="shared" si="1"/>
        <v>2.3232651330427903</v>
      </c>
      <c r="K26" s="20">
        <f>AVERAGE(J26:J28)</f>
        <v>1.8911253829999961</v>
      </c>
      <c r="L26" s="20">
        <f>STDEV(J26:J28)</f>
        <v>0.7530155709999985</v>
      </c>
    </row>
    <row r="27" spans="1:12" x14ac:dyDescent="0.3">
      <c r="A27" s="11">
        <v>26</v>
      </c>
      <c r="B27" s="19"/>
      <c r="C27" s="18">
        <v>17.796053000000001</v>
      </c>
      <c r="D27" s="11">
        <v>26</v>
      </c>
      <c r="E27" s="19"/>
      <c r="F27" s="18">
        <v>23.53675025837839</v>
      </c>
      <c r="G27" s="11">
        <v>26</v>
      </c>
      <c r="H27" s="1">
        <f t="shared" si="0"/>
        <v>5.7406972583783897</v>
      </c>
      <c r="I27" s="1">
        <f>H27-$H$3</f>
        <v>-1.2193933788286415</v>
      </c>
      <c r="J27" s="1">
        <f t="shared" si="1"/>
        <v>2.3284878897084669</v>
      </c>
      <c r="K27" s="20"/>
      <c r="L27" s="20"/>
    </row>
    <row r="28" spans="1:12" x14ac:dyDescent="0.3">
      <c r="A28" s="11">
        <v>27</v>
      </c>
      <c r="B28" s="19"/>
      <c r="C28" s="18">
        <v>17.980329999999999</v>
      </c>
      <c r="D28" s="11">
        <v>27</v>
      </c>
      <c r="E28" s="19"/>
      <c r="F28" s="18">
        <v>25.005129066671223</v>
      </c>
      <c r="G28" s="11">
        <v>27</v>
      </c>
      <c r="H28" s="1">
        <f t="shared" si="0"/>
        <v>7.0247990666712248</v>
      </c>
      <c r="I28" s="1">
        <f>H28-$H$4</f>
        <v>-3.0863088480142409E-2</v>
      </c>
      <c r="J28" s="1">
        <f t="shared" si="1"/>
        <v>1.0216231262487314</v>
      </c>
      <c r="K28" s="20"/>
      <c r="L28" s="20"/>
    </row>
  </sheetData>
  <mergeCells count="36">
    <mergeCell ref="B2:B4"/>
    <mergeCell ref="E2:E4"/>
    <mergeCell ref="K2:K4"/>
    <mergeCell ref="L2:L4"/>
    <mergeCell ref="B5:B7"/>
    <mergeCell ref="E5:E7"/>
    <mergeCell ref="K5:K7"/>
    <mergeCell ref="L5:L7"/>
    <mergeCell ref="B8:B10"/>
    <mergeCell ref="E8:E10"/>
    <mergeCell ref="K8:K10"/>
    <mergeCell ref="L8:L10"/>
    <mergeCell ref="B11:B13"/>
    <mergeCell ref="E11:E13"/>
    <mergeCell ref="K11:K13"/>
    <mergeCell ref="L11:L13"/>
    <mergeCell ref="B14:B16"/>
    <mergeCell ref="E14:E16"/>
    <mergeCell ref="K14:K16"/>
    <mergeCell ref="L14:L16"/>
    <mergeCell ref="B17:B19"/>
    <mergeCell ref="E17:E19"/>
    <mergeCell ref="K17:K19"/>
    <mergeCell ref="L17:L19"/>
    <mergeCell ref="B26:B28"/>
    <mergeCell ref="E26:E28"/>
    <mergeCell ref="K26:K28"/>
    <mergeCell ref="L26:L28"/>
    <mergeCell ref="B20:B22"/>
    <mergeCell ref="E20:E22"/>
    <mergeCell ref="K20:K22"/>
    <mergeCell ref="L20:L22"/>
    <mergeCell ref="B23:B25"/>
    <mergeCell ref="E23:E25"/>
    <mergeCell ref="K23:K25"/>
    <mergeCell ref="L23:L2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38E9-63CD-46A0-9710-79A8816C65FF}">
  <dimension ref="A1:L28"/>
  <sheetViews>
    <sheetView zoomScale="85" zoomScaleNormal="85" workbookViewId="0">
      <selection activeCell="L2" sqref="L2:L28"/>
    </sheetView>
  </sheetViews>
  <sheetFormatPr defaultRowHeight="16.5" x14ac:dyDescent="0.3"/>
  <cols>
    <col min="1" max="1" width="4.375" bestFit="1" customWidth="1"/>
    <col min="2" max="2" width="12.875" bestFit="1" customWidth="1"/>
    <col min="4" max="4" width="4.375" bestFit="1" customWidth="1"/>
    <col min="5" max="5" width="12.875" bestFit="1" customWidth="1"/>
    <col min="7" max="7" width="4" bestFit="1" customWidth="1"/>
    <col min="8" max="9" width="19.125" bestFit="1" customWidth="1"/>
    <col min="10" max="10" width="20.5" bestFit="1" customWidth="1"/>
    <col min="11" max="11" width="22.875" bestFit="1" customWidth="1"/>
    <col min="12" max="12" width="7.5" bestFit="1" customWidth="1"/>
  </cols>
  <sheetData>
    <row r="1" spans="1:12" x14ac:dyDescent="0.3">
      <c r="A1" s="11" t="s">
        <v>14</v>
      </c>
      <c r="B1" s="11" t="s">
        <v>15</v>
      </c>
      <c r="C1" s="11" t="s">
        <v>12</v>
      </c>
      <c r="D1" s="11" t="s">
        <v>14</v>
      </c>
      <c r="E1" s="11" t="s">
        <v>20</v>
      </c>
      <c r="F1" s="11" t="s">
        <v>12</v>
      </c>
      <c r="G1" s="11" t="s">
        <v>16</v>
      </c>
      <c r="H1" s="6" t="s">
        <v>11</v>
      </c>
      <c r="I1" s="6" t="s">
        <v>10</v>
      </c>
      <c r="J1" s="6" t="s">
        <v>9</v>
      </c>
      <c r="K1" s="6" t="s">
        <v>17</v>
      </c>
      <c r="L1" s="6" t="s">
        <v>18</v>
      </c>
    </row>
    <row r="2" spans="1:12" x14ac:dyDescent="0.3">
      <c r="A2" s="11">
        <v>1</v>
      </c>
      <c r="B2" s="19" t="s">
        <v>8</v>
      </c>
      <c r="C2" s="17">
        <v>17.374715805053711</v>
      </c>
      <c r="D2" s="11">
        <v>1</v>
      </c>
      <c r="E2" s="19" t="s">
        <v>8</v>
      </c>
      <c r="F2" s="17">
        <v>24.621335983276367</v>
      </c>
      <c r="G2" s="11">
        <v>1</v>
      </c>
      <c r="H2" s="1">
        <f t="shared" ref="H2:H28" si="0">F2-C2</f>
        <v>7.2466201782226563</v>
      </c>
      <c r="I2" s="1">
        <f>H2-$H$2</f>
        <v>0</v>
      </c>
      <c r="J2" s="1">
        <f t="shared" ref="J2:J28" si="1">2^(-I2)</f>
        <v>1</v>
      </c>
      <c r="K2" s="20">
        <f>AVERAGE(J2:J4)</f>
        <v>1</v>
      </c>
      <c r="L2" s="20">
        <f>STDEV(J2:J4)</f>
        <v>0</v>
      </c>
    </row>
    <row r="3" spans="1:12" x14ac:dyDescent="0.3">
      <c r="A3" s="11">
        <v>2</v>
      </c>
      <c r="B3" s="19"/>
      <c r="C3" s="17">
        <v>17.473287582397461</v>
      </c>
      <c r="D3" s="11">
        <v>2</v>
      </c>
      <c r="E3" s="19"/>
      <c r="F3" s="17">
        <v>24.871191024780273</v>
      </c>
      <c r="G3" s="11">
        <v>2</v>
      </c>
      <c r="H3" s="1">
        <f t="shared" si="0"/>
        <v>7.3979034423828125</v>
      </c>
      <c r="I3" s="1">
        <f>H3-$H$3</f>
        <v>0</v>
      </c>
      <c r="J3" s="1">
        <f t="shared" si="1"/>
        <v>1</v>
      </c>
      <c r="K3" s="20"/>
      <c r="L3" s="20"/>
    </row>
    <row r="4" spans="1:12" x14ac:dyDescent="0.3">
      <c r="A4" s="11">
        <v>3</v>
      </c>
      <c r="B4" s="19"/>
      <c r="C4" s="17">
        <v>17.533296585083008</v>
      </c>
      <c r="D4" s="11">
        <v>3</v>
      </c>
      <c r="E4" s="19"/>
      <c r="F4" s="17">
        <v>24.963409423828125</v>
      </c>
      <c r="G4" s="11">
        <v>3</v>
      </c>
      <c r="H4" s="1">
        <f t="shared" si="0"/>
        <v>7.4301128387451172</v>
      </c>
      <c r="I4" s="1">
        <f>H4-$H$4</f>
        <v>0</v>
      </c>
      <c r="J4" s="1">
        <f t="shared" si="1"/>
        <v>1</v>
      </c>
      <c r="K4" s="20"/>
      <c r="L4" s="20"/>
    </row>
    <row r="5" spans="1:12" x14ac:dyDescent="0.3">
      <c r="A5" s="11">
        <v>4</v>
      </c>
      <c r="B5" s="19" t="s">
        <v>7</v>
      </c>
      <c r="C5" s="17">
        <v>17.006826400756836</v>
      </c>
      <c r="D5" s="11">
        <v>4</v>
      </c>
      <c r="E5" s="19" t="s">
        <v>7</v>
      </c>
      <c r="F5" s="17">
        <v>25.015186309814453</v>
      </c>
      <c r="G5" s="11">
        <v>4</v>
      </c>
      <c r="H5" s="1">
        <f t="shared" si="0"/>
        <v>8.0083599090576172</v>
      </c>
      <c r="I5" s="1">
        <f>H5-$H$2</f>
        <v>0.76173973083496094</v>
      </c>
      <c r="J5" s="1">
        <f t="shared" si="1"/>
        <v>0.5897846865444385</v>
      </c>
      <c r="K5" s="20">
        <f>AVERAGE(J5:J7)</f>
        <v>0.73844871593329053</v>
      </c>
      <c r="L5" s="20">
        <f>STDEV(J5:J7)</f>
        <v>0.13017620172372904</v>
      </c>
    </row>
    <row r="6" spans="1:12" x14ac:dyDescent="0.3">
      <c r="A6" s="11">
        <v>5</v>
      </c>
      <c r="B6" s="19"/>
      <c r="C6" s="17">
        <v>17.492193222045898</v>
      </c>
      <c r="D6" s="11">
        <v>5</v>
      </c>
      <c r="E6" s="19"/>
      <c r="F6" s="17">
        <v>25.223716735839844</v>
      </c>
      <c r="G6" s="11">
        <v>5</v>
      </c>
      <c r="H6" s="1">
        <f t="shared" si="0"/>
        <v>7.7315235137939453</v>
      </c>
      <c r="I6" s="1">
        <f>H6-$H$3</f>
        <v>0.33362007141113281</v>
      </c>
      <c r="J6" s="1">
        <f t="shared" si="1"/>
        <v>0.79354279233849256</v>
      </c>
      <c r="K6" s="20"/>
      <c r="L6" s="20"/>
    </row>
    <row r="7" spans="1:12" x14ac:dyDescent="0.3">
      <c r="A7" s="11">
        <v>6</v>
      </c>
      <c r="B7" s="19"/>
      <c r="C7" s="17">
        <v>17.566200256347656</v>
      </c>
      <c r="D7" s="11">
        <v>6</v>
      </c>
      <c r="E7" s="19"/>
      <c r="F7" s="17">
        <v>25.261625289916992</v>
      </c>
      <c r="G7" s="11">
        <v>6</v>
      </c>
      <c r="H7" s="1">
        <f t="shared" si="0"/>
        <v>7.6954250335693359</v>
      </c>
      <c r="I7" s="1">
        <f>H7-$H$4</f>
        <v>0.26531219482421875</v>
      </c>
      <c r="J7" s="1">
        <f t="shared" si="1"/>
        <v>0.83201866891694065</v>
      </c>
      <c r="K7" s="20"/>
      <c r="L7" s="20"/>
    </row>
    <row r="8" spans="1:12" x14ac:dyDescent="0.3">
      <c r="A8" s="11">
        <v>7</v>
      </c>
      <c r="B8" s="19" t="s">
        <v>6</v>
      </c>
      <c r="C8" s="17">
        <v>16.987655639648438</v>
      </c>
      <c r="D8" s="11">
        <v>7</v>
      </c>
      <c r="E8" s="19" t="s">
        <v>6</v>
      </c>
      <c r="F8" s="17">
        <v>24.791622161865234</v>
      </c>
      <c r="G8" s="11">
        <v>7</v>
      </c>
      <c r="H8" s="1">
        <f t="shared" si="0"/>
        <v>7.8039665222167969</v>
      </c>
      <c r="I8" s="1">
        <f>H8-$H$2</f>
        <v>0.55734634399414063</v>
      </c>
      <c r="J8" s="1">
        <f t="shared" si="1"/>
        <v>0.67955096336191934</v>
      </c>
      <c r="K8" s="20">
        <f>AVERAGE(J8:J10)</f>
        <v>0.76108759611502863</v>
      </c>
      <c r="L8" s="20">
        <f>STDEV(J8:J10)</f>
        <v>7.289471995933991E-2</v>
      </c>
    </row>
    <row r="9" spans="1:12" x14ac:dyDescent="0.3">
      <c r="A9" s="11">
        <v>8</v>
      </c>
      <c r="B9" s="19"/>
      <c r="C9" s="17">
        <v>17.116619110107422</v>
      </c>
      <c r="D9" s="11">
        <v>8</v>
      </c>
      <c r="E9" s="19"/>
      <c r="F9" s="17">
        <v>24.866039276123047</v>
      </c>
      <c r="G9" s="11">
        <v>8</v>
      </c>
      <c r="H9" s="1">
        <f t="shared" si="0"/>
        <v>7.749420166015625</v>
      </c>
      <c r="I9" s="1">
        <f>H9-$H$3</f>
        <v>0.3515167236328125</v>
      </c>
      <c r="J9" s="1">
        <f t="shared" si="1"/>
        <v>0.78375968809492991</v>
      </c>
      <c r="K9" s="20"/>
      <c r="L9" s="20"/>
    </row>
    <row r="10" spans="1:12" x14ac:dyDescent="0.3">
      <c r="A10" s="11">
        <v>9</v>
      </c>
      <c r="B10" s="19"/>
      <c r="C10" s="17">
        <v>17.352664947509766</v>
      </c>
      <c r="D10" s="11">
        <v>9</v>
      </c>
      <c r="E10" s="19"/>
      <c r="F10" s="17">
        <v>25.06916618347168</v>
      </c>
      <c r="G10" s="11">
        <v>9</v>
      </c>
      <c r="H10" s="1">
        <f t="shared" si="0"/>
        <v>7.7165012359619141</v>
      </c>
      <c r="I10" s="1">
        <f>H10-$H$4</f>
        <v>0.28638839721679688</v>
      </c>
      <c r="J10" s="1">
        <f t="shared" si="1"/>
        <v>0.81995213688823654</v>
      </c>
      <c r="K10" s="20"/>
      <c r="L10" s="20"/>
    </row>
    <row r="11" spans="1:12" x14ac:dyDescent="0.3">
      <c r="A11" s="11">
        <v>10</v>
      </c>
      <c r="B11" s="19" t="s">
        <v>5</v>
      </c>
      <c r="C11" s="17">
        <v>21.120445251464844</v>
      </c>
      <c r="D11" s="11">
        <v>10</v>
      </c>
      <c r="E11" s="19" t="s">
        <v>5</v>
      </c>
      <c r="F11" s="17">
        <v>19.832891354616947</v>
      </c>
      <c r="G11" s="11">
        <v>10</v>
      </c>
      <c r="H11" s="1">
        <f t="shared" si="0"/>
        <v>-1.2875538968478963</v>
      </c>
      <c r="I11" s="1">
        <f>H11-$H$2</f>
        <v>-8.5341740750705526</v>
      </c>
      <c r="J11" s="1">
        <f>2^(-I11)</f>
        <v>370.71690000000041</v>
      </c>
      <c r="K11" s="20">
        <f>AVERAGE(J11:J13)</f>
        <v>370.59899999999976</v>
      </c>
      <c r="L11" s="20">
        <f>STDEV(J11:J13)</f>
        <v>0.31373002725280613</v>
      </c>
    </row>
    <row r="12" spans="1:12" x14ac:dyDescent="0.3">
      <c r="A12" s="11">
        <v>11</v>
      </c>
      <c r="B12" s="19"/>
      <c r="C12" s="17">
        <v>21.14422607421875</v>
      </c>
      <c r="D12" s="11">
        <v>11</v>
      </c>
      <c r="E12" s="19"/>
      <c r="F12" s="17">
        <v>20.007489298915289</v>
      </c>
      <c r="G12" s="11">
        <v>11</v>
      </c>
      <c r="H12" s="1">
        <f t="shared" si="0"/>
        <v>-1.1367367753034614</v>
      </c>
      <c r="I12" s="1">
        <f>H12-$H$3</f>
        <v>-8.5346402176862739</v>
      </c>
      <c r="J12" s="1">
        <f t="shared" si="1"/>
        <v>370.83669999999933</v>
      </c>
      <c r="K12" s="20"/>
      <c r="L12" s="20"/>
    </row>
    <row r="13" spans="1:12" x14ac:dyDescent="0.3">
      <c r="A13" s="11">
        <v>12</v>
      </c>
      <c r="B13" s="19"/>
      <c r="C13" s="17">
        <v>21.175277709960938</v>
      </c>
      <c r="D13" s="11">
        <v>12</v>
      </c>
      <c r="E13" s="19"/>
      <c r="F13" s="17">
        <v>20.073060340830139</v>
      </c>
      <c r="G13" s="11">
        <v>12</v>
      </c>
      <c r="H13" s="1">
        <f t="shared" si="0"/>
        <v>-1.1022173691307984</v>
      </c>
      <c r="I13" s="1">
        <f>H13-$H$4</f>
        <v>-8.5323302078759156</v>
      </c>
      <c r="J13" s="1">
        <f t="shared" si="1"/>
        <v>370.24339999999955</v>
      </c>
      <c r="K13" s="20"/>
      <c r="L13" s="20"/>
    </row>
    <row r="14" spans="1:12" x14ac:dyDescent="0.3">
      <c r="A14" s="11">
        <v>13</v>
      </c>
      <c r="B14" s="19" t="s">
        <v>4</v>
      </c>
      <c r="C14" s="17">
        <v>17.17945671081543</v>
      </c>
      <c r="D14" s="11">
        <v>13</v>
      </c>
      <c r="E14" s="19" t="s">
        <v>4</v>
      </c>
      <c r="F14" s="17">
        <v>18.746027368426791</v>
      </c>
      <c r="G14" s="11">
        <v>13</v>
      </c>
      <c r="H14" s="1">
        <f t="shared" si="0"/>
        <v>1.5665706576113614</v>
      </c>
      <c r="I14" s="1">
        <f>H14-$H$2</f>
        <v>-5.6800495206112949</v>
      </c>
      <c r="J14" s="1">
        <f t="shared" si="1"/>
        <v>51.270231989942154</v>
      </c>
      <c r="K14" s="20">
        <f>AVERAGE(J14:J16)</f>
        <v>51.258442549999984</v>
      </c>
      <c r="L14" s="20">
        <f>STDEV(J14:J16)</f>
        <v>6.7881825000000409E-2</v>
      </c>
    </row>
    <row r="15" spans="1:12" x14ac:dyDescent="0.3">
      <c r="A15" s="11">
        <v>14</v>
      </c>
      <c r="B15" s="19"/>
      <c r="C15" s="17">
        <v>17.163801193237305</v>
      </c>
      <c r="D15" s="11">
        <v>14</v>
      </c>
      <c r="E15" s="19"/>
      <c r="F15" s="17">
        <v>18.884043105265675</v>
      </c>
      <c r="G15" s="11">
        <v>14</v>
      </c>
      <c r="H15" s="1">
        <f t="shared" si="0"/>
        <v>1.7202419120283707</v>
      </c>
      <c r="I15" s="1">
        <f>H15-$H$3</f>
        <v>-5.6776615303544418</v>
      </c>
      <c r="J15" s="1">
        <f t="shared" si="1"/>
        <v>51.18543822568855</v>
      </c>
      <c r="K15" s="20"/>
      <c r="L15" s="20"/>
    </row>
    <row r="16" spans="1:12" x14ac:dyDescent="0.3">
      <c r="A16" s="11">
        <v>15</v>
      </c>
      <c r="B16" s="19"/>
      <c r="C16" s="17">
        <v>17.165496826171875</v>
      </c>
      <c r="D16" s="11">
        <v>15</v>
      </c>
      <c r="E16" s="19"/>
      <c r="F16" s="17">
        <v>18.914170029753752</v>
      </c>
      <c r="G16" s="11">
        <v>15</v>
      </c>
      <c r="H16" s="1">
        <f t="shared" si="0"/>
        <v>1.7486732035818768</v>
      </c>
      <c r="I16" s="1">
        <f>H16-$H$4</f>
        <v>-5.6814396351632404</v>
      </c>
      <c r="J16" s="1">
        <f t="shared" si="1"/>
        <v>51.319657434369248</v>
      </c>
      <c r="K16" s="20"/>
      <c r="L16" s="20"/>
    </row>
    <row r="17" spans="1:12" x14ac:dyDescent="0.3">
      <c r="A17" s="11">
        <v>16</v>
      </c>
      <c r="B17" s="19" t="s">
        <v>3</v>
      </c>
      <c r="C17" s="17">
        <v>17.173332214355469</v>
      </c>
      <c r="D17" s="11">
        <v>16</v>
      </c>
      <c r="E17" s="19" t="s">
        <v>3</v>
      </c>
      <c r="F17" s="17">
        <v>19.131947634802028</v>
      </c>
      <c r="G17" s="11">
        <v>16</v>
      </c>
      <c r="H17" s="1">
        <f t="shared" si="0"/>
        <v>1.9586154204465593</v>
      </c>
      <c r="I17" s="1">
        <f>H17-$H$2</f>
        <v>-5.2880047577760969</v>
      </c>
      <c r="J17" s="1">
        <f t="shared" si="1"/>
        <v>39.07041725314901</v>
      </c>
      <c r="K17" s="20">
        <f>AVERAGE(J17:J19)</f>
        <v>39.082372609999993</v>
      </c>
      <c r="L17" s="20">
        <f>STDEV(J17:J19)</f>
        <v>2.1986638999982527E-2</v>
      </c>
    </row>
    <row r="18" spans="1:12" x14ac:dyDescent="0.3">
      <c r="A18" s="11">
        <v>17</v>
      </c>
      <c r="B18" s="19"/>
      <c r="C18" s="17">
        <v>17.153560638427734</v>
      </c>
      <c r="D18" s="11">
        <v>17</v>
      </c>
      <c r="E18" s="19"/>
      <c r="F18" s="17">
        <v>19.26208157837754</v>
      </c>
      <c r="G18" s="11">
        <v>17</v>
      </c>
      <c r="H18" s="1">
        <f t="shared" si="0"/>
        <v>2.1085209399498055</v>
      </c>
      <c r="I18" s="1">
        <f>H18-$H$3</f>
        <v>-5.289382502433007</v>
      </c>
      <c r="J18" s="1">
        <f t="shared" si="1"/>
        <v>39.107746534877819</v>
      </c>
      <c r="K18" s="20"/>
      <c r="L18" s="20"/>
    </row>
    <row r="19" spans="1:12" x14ac:dyDescent="0.3">
      <c r="A19" s="11">
        <v>18</v>
      </c>
      <c r="B19" s="19"/>
      <c r="C19" s="17">
        <v>17.240314483642578</v>
      </c>
      <c r="D19" s="11">
        <v>18</v>
      </c>
      <c r="E19" s="19"/>
      <c r="F19" s="17">
        <v>19.382476595440679</v>
      </c>
      <c r="G19" s="11">
        <v>18</v>
      </c>
      <c r="H19" s="1">
        <f t="shared" si="0"/>
        <v>2.1421621117981005</v>
      </c>
      <c r="I19" s="1">
        <f>H19-$H$4</f>
        <v>-5.2879507269470167</v>
      </c>
      <c r="J19" s="1">
        <f t="shared" si="1"/>
        <v>39.068954041973143</v>
      </c>
      <c r="K19" s="20"/>
      <c r="L19" s="20"/>
    </row>
    <row r="20" spans="1:12" x14ac:dyDescent="0.3">
      <c r="A20" s="11">
        <v>19</v>
      </c>
      <c r="B20" s="19" t="s">
        <v>2</v>
      </c>
      <c r="C20" s="18">
        <v>17.484499</v>
      </c>
      <c r="D20" s="11">
        <v>19</v>
      </c>
      <c r="E20" s="19" t="s">
        <v>2</v>
      </c>
      <c r="F20" s="18">
        <v>24.375626680830877</v>
      </c>
      <c r="G20" s="11">
        <v>19</v>
      </c>
      <c r="H20" s="1">
        <f t="shared" si="0"/>
        <v>6.891127680830877</v>
      </c>
      <c r="I20" s="1">
        <f>H20-$H$2</f>
        <v>-0.35549249739177924</v>
      </c>
      <c r="J20" s="1">
        <f t="shared" si="1"/>
        <v>1.2794222671828095</v>
      </c>
      <c r="K20" s="20">
        <f>AVERAGE(J20:J22)</f>
        <v>1.1606381839999957</v>
      </c>
      <c r="L20" s="20">
        <f>STDEV(J20:J22)</f>
        <v>0.44373412499999576</v>
      </c>
    </row>
    <row r="21" spans="1:12" x14ac:dyDescent="0.3">
      <c r="A21" s="11">
        <v>20</v>
      </c>
      <c r="B21" s="19"/>
      <c r="C21" s="18">
        <v>17.574183000000001</v>
      </c>
      <c r="D21" s="11">
        <v>20</v>
      </c>
      <c r="E21" s="19"/>
      <c r="F21" s="18">
        <v>24.355830841040564</v>
      </c>
      <c r="G21" s="11">
        <v>20</v>
      </c>
      <c r="H21" s="1">
        <f t="shared" si="0"/>
        <v>6.781647841040563</v>
      </c>
      <c r="I21" s="1">
        <f>H21-$H$3</f>
        <v>-0.61625560134224955</v>
      </c>
      <c r="J21" s="1">
        <f t="shared" si="1"/>
        <v>1.5328915175446207</v>
      </c>
      <c r="K21" s="20"/>
      <c r="L21" s="20"/>
    </row>
    <row r="22" spans="1:12" x14ac:dyDescent="0.3">
      <c r="A22" s="11">
        <v>21</v>
      </c>
      <c r="B22" s="19"/>
      <c r="C22" s="18">
        <v>17.814491</v>
      </c>
      <c r="D22" s="11">
        <v>21</v>
      </c>
      <c r="E22" s="19"/>
      <c r="F22" s="18">
        <v>25.823230752608502</v>
      </c>
      <c r="G22" s="11">
        <v>21</v>
      </c>
      <c r="H22" s="1">
        <f t="shared" si="0"/>
        <v>8.008739752608502</v>
      </c>
      <c r="I22" s="1">
        <f>H22-$H$4</f>
        <v>0.57862691386338483</v>
      </c>
      <c r="J22" s="1">
        <f t="shared" si="1"/>
        <v>0.66960076727255691</v>
      </c>
      <c r="K22" s="20"/>
      <c r="L22" s="20"/>
    </row>
    <row r="23" spans="1:12" x14ac:dyDescent="0.3">
      <c r="A23" s="11">
        <v>22</v>
      </c>
      <c r="B23" s="19" t="s">
        <v>1</v>
      </c>
      <c r="C23" s="18">
        <v>17.968015999999999</v>
      </c>
      <c r="D23" s="11">
        <v>22</v>
      </c>
      <c r="E23" s="19" t="s">
        <v>1</v>
      </c>
      <c r="F23" s="18">
        <v>24.19626651893271</v>
      </c>
      <c r="G23" s="11">
        <v>22</v>
      </c>
      <c r="H23" s="1">
        <f t="shared" si="0"/>
        <v>6.2282505189327111</v>
      </c>
      <c r="I23" s="1">
        <f>H23-$H$2</f>
        <v>-1.0183696592899452</v>
      </c>
      <c r="J23" s="1">
        <f t="shared" si="1"/>
        <v>2.0256285715668021</v>
      </c>
      <c r="K23" s="20">
        <f>AVERAGE(J23:J25)</f>
        <v>2.5818072509999985</v>
      </c>
      <c r="L23" s="20">
        <f>STDEV(J23:J25)</f>
        <v>0.59283456099999787</v>
      </c>
    </row>
    <row r="24" spans="1:12" x14ac:dyDescent="0.3">
      <c r="A24" s="11">
        <v>23</v>
      </c>
      <c r="B24" s="19"/>
      <c r="C24" s="18">
        <v>17.970001</v>
      </c>
      <c r="D24" s="11">
        <v>23</v>
      </c>
      <c r="E24" s="19"/>
      <c r="F24" s="18">
        <v>24.03775990511728</v>
      </c>
      <c r="G24" s="11">
        <v>23</v>
      </c>
      <c r="H24" s="1">
        <f t="shared" si="0"/>
        <v>6.0677589051172802</v>
      </c>
      <c r="I24" s="1">
        <f>H24-$H$3</f>
        <v>-1.3301445372655323</v>
      </c>
      <c r="J24" s="1">
        <f t="shared" si="1"/>
        <v>2.5142786309343808</v>
      </c>
      <c r="K24" s="20"/>
      <c r="L24" s="20"/>
    </row>
    <row r="25" spans="1:12" x14ac:dyDescent="0.3">
      <c r="A25" s="11">
        <v>24</v>
      </c>
      <c r="B25" s="19"/>
      <c r="C25" s="18">
        <v>18.106809999999999</v>
      </c>
      <c r="D25" s="11">
        <v>24</v>
      </c>
      <c r="E25" s="19"/>
      <c r="F25" s="18">
        <v>23.856366881317818</v>
      </c>
      <c r="G25" s="11">
        <v>24</v>
      </c>
      <c r="H25" s="1">
        <f t="shared" si="0"/>
        <v>5.7495568813178188</v>
      </c>
      <c r="I25" s="1">
        <f>H25-$H$4</f>
        <v>-1.6805559574272984</v>
      </c>
      <c r="J25" s="1">
        <f t="shared" si="1"/>
        <v>3.2055145504988114</v>
      </c>
      <c r="K25" s="20"/>
      <c r="L25" s="20"/>
    </row>
    <row r="26" spans="1:12" x14ac:dyDescent="0.3">
      <c r="A26" s="11">
        <v>25</v>
      </c>
      <c r="B26" s="19" t="s">
        <v>0</v>
      </c>
      <c r="C26" s="18">
        <v>17.680420000000002</v>
      </c>
      <c r="D26" s="11">
        <v>25</v>
      </c>
      <c r="E26" s="19" t="s">
        <v>0</v>
      </c>
      <c r="F26" s="18">
        <v>24.792725015858068</v>
      </c>
      <c r="G26" s="11">
        <v>25</v>
      </c>
      <c r="H26" s="1">
        <f t="shared" si="0"/>
        <v>7.1123050158580661</v>
      </c>
      <c r="I26" s="1">
        <f>H26-$H$2</f>
        <v>-0.13431516236459018</v>
      </c>
      <c r="J26" s="1">
        <f t="shared" si="1"/>
        <v>1.0975716802108713</v>
      </c>
      <c r="K26" s="20">
        <f>AVERAGE(J26:J28)</f>
        <v>1.6587394589999918</v>
      </c>
      <c r="L26" s="20">
        <f>STDEV(J26:J28)</f>
        <v>0.56348564299999571</v>
      </c>
    </row>
    <row r="27" spans="1:12" x14ac:dyDescent="0.3">
      <c r="A27" s="11">
        <v>26</v>
      </c>
      <c r="B27" s="19"/>
      <c r="C27" s="18">
        <v>17.796053000000001</v>
      </c>
      <c r="D27" s="11">
        <v>26</v>
      </c>
      <c r="E27" s="19"/>
      <c r="F27" s="18">
        <v>24.467882087764465</v>
      </c>
      <c r="G27" s="11">
        <v>26</v>
      </c>
      <c r="H27" s="1">
        <f t="shared" si="0"/>
        <v>6.6718290877644648</v>
      </c>
      <c r="I27" s="1">
        <f>H27-$H$3</f>
        <v>-0.72607435461834768</v>
      </c>
      <c r="J27" s="1">
        <f t="shared" si="1"/>
        <v>1.6541319864920878</v>
      </c>
      <c r="K27" s="20"/>
      <c r="L27" s="20"/>
    </row>
    <row r="28" spans="1:12" x14ac:dyDescent="0.3">
      <c r="A28" s="11">
        <v>27</v>
      </c>
      <c r="B28" s="19"/>
      <c r="C28" s="18">
        <v>17.980329999999999</v>
      </c>
      <c r="D28" s="11">
        <v>27</v>
      </c>
      <c r="E28" s="19"/>
      <c r="F28" s="18">
        <v>24.256952199929152</v>
      </c>
      <c r="G28" s="11">
        <v>27</v>
      </c>
      <c r="H28" s="1">
        <f t="shared" si="0"/>
        <v>6.2766221999291538</v>
      </c>
      <c r="I28" s="1">
        <f>H28-$H$4</f>
        <v>-1.1534906388159634</v>
      </c>
      <c r="J28" s="1">
        <f t="shared" si="1"/>
        <v>2.2245147102970164</v>
      </c>
      <c r="K28" s="20"/>
      <c r="L28" s="20"/>
    </row>
  </sheetData>
  <mergeCells count="36">
    <mergeCell ref="B2:B4"/>
    <mergeCell ref="E2:E4"/>
    <mergeCell ref="K2:K4"/>
    <mergeCell ref="L2:L4"/>
    <mergeCell ref="B5:B7"/>
    <mergeCell ref="E5:E7"/>
    <mergeCell ref="K5:K7"/>
    <mergeCell ref="L5:L7"/>
    <mergeCell ref="B8:B10"/>
    <mergeCell ref="E8:E10"/>
    <mergeCell ref="K8:K10"/>
    <mergeCell ref="L8:L10"/>
    <mergeCell ref="B11:B13"/>
    <mergeCell ref="E11:E13"/>
    <mergeCell ref="K11:K13"/>
    <mergeCell ref="L11:L13"/>
    <mergeCell ref="B14:B16"/>
    <mergeCell ref="E14:E16"/>
    <mergeCell ref="K14:K16"/>
    <mergeCell ref="L14:L16"/>
    <mergeCell ref="B17:B19"/>
    <mergeCell ref="E17:E19"/>
    <mergeCell ref="K17:K19"/>
    <mergeCell ref="L17:L19"/>
    <mergeCell ref="B26:B28"/>
    <mergeCell ref="E26:E28"/>
    <mergeCell ref="K26:K28"/>
    <mergeCell ref="L26:L28"/>
    <mergeCell ref="B20:B22"/>
    <mergeCell ref="E20:E22"/>
    <mergeCell ref="K20:K22"/>
    <mergeCell ref="L20:L22"/>
    <mergeCell ref="B23:B25"/>
    <mergeCell ref="E23:E25"/>
    <mergeCell ref="K23:K25"/>
    <mergeCell ref="L23:L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E1A5-8659-4EA0-B61C-EE26F1A69489}">
  <dimension ref="A1:L28"/>
  <sheetViews>
    <sheetView zoomScale="85" zoomScaleNormal="85" workbookViewId="0">
      <selection activeCell="L2" sqref="L2:L28"/>
    </sheetView>
  </sheetViews>
  <sheetFormatPr defaultRowHeight="16.5" x14ac:dyDescent="0.3"/>
  <cols>
    <col min="1" max="1" width="4.375" bestFit="1" customWidth="1"/>
    <col min="2" max="2" width="12.875" bestFit="1" customWidth="1"/>
    <col min="4" max="4" width="4.375" bestFit="1" customWidth="1"/>
    <col min="5" max="5" width="12.875" bestFit="1" customWidth="1"/>
    <col min="7" max="7" width="4.375" bestFit="1" customWidth="1"/>
    <col min="8" max="8" width="19.375" bestFit="1" customWidth="1"/>
    <col min="9" max="9" width="19.125" bestFit="1" customWidth="1"/>
    <col min="10" max="10" width="20.5" bestFit="1" customWidth="1"/>
    <col min="11" max="11" width="22.875" bestFit="1" customWidth="1"/>
    <col min="12" max="12" width="6.875" bestFit="1" customWidth="1"/>
  </cols>
  <sheetData>
    <row r="1" spans="1:12" x14ac:dyDescent="0.3">
      <c r="A1" s="11" t="s">
        <v>14</v>
      </c>
      <c r="B1" s="11" t="s">
        <v>15</v>
      </c>
      <c r="C1" s="11" t="s">
        <v>12</v>
      </c>
      <c r="D1" s="11" t="s">
        <v>14</v>
      </c>
      <c r="E1" s="11" t="s">
        <v>13</v>
      </c>
      <c r="F1" s="11" t="s">
        <v>12</v>
      </c>
      <c r="G1" s="11" t="s">
        <v>16</v>
      </c>
      <c r="H1" s="6" t="s">
        <v>11</v>
      </c>
      <c r="I1" s="6" t="s">
        <v>10</v>
      </c>
      <c r="J1" s="6" t="s">
        <v>9</v>
      </c>
      <c r="K1" s="6" t="s">
        <v>17</v>
      </c>
      <c r="L1" s="6" t="s">
        <v>18</v>
      </c>
    </row>
    <row r="2" spans="1:12" x14ac:dyDescent="0.3">
      <c r="A2" s="11">
        <v>1</v>
      </c>
      <c r="B2" s="19" t="s">
        <v>8</v>
      </c>
      <c r="C2" s="17">
        <v>17.374715805053711</v>
      </c>
      <c r="D2" s="11">
        <v>1</v>
      </c>
      <c r="E2" s="19" t="s">
        <v>8</v>
      </c>
      <c r="F2" s="17">
        <v>26.452211380004883</v>
      </c>
      <c r="G2" s="11">
        <v>1</v>
      </c>
      <c r="H2" s="1">
        <f>F2-C2</f>
        <v>9.0774955749511719</v>
      </c>
      <c r="I2" s="1">
        <f>H2-$H$2</f>
        <v>0</v>
      </c>
      <c r="J2" s="1">
        <f>2^(-I2)</f>
        <v>1</v>
      </c>
      <c r="K2" s="20">
        <f>AVERAGE(J2:J4)</f>
        <v>1</v>
      </c>
      <c r="L2" s="20">
        <f>STDEV(J2:J4)</f>
        <v>0</v>
      </c>
    </row>
    <row r="3" spans="1:12" x14ac:dyDescent="0.3">
      <c r="A3" s="11">
        <v>2</v>
      </c>
      <c r="B3" s="19"/>
      <c r="C3" s="17">
        <v>17.473287582397461</v>
      </c>
      <c r="D3" s="11">
        <v>2</v>
      </c>
      <c r="E3" s="19"/>
      <c r="F3" s="17">
        <v>26.538835525512695</v>
      </c>
      <c r="G3" s="11">
        <v>2</v>
      </c>
      <c r="H3" s="1">
        <f t="shared" ref="H3:H10" si="0">F3-C3</f>
        <v>9.0655479431152344</v>
      </c>
      <c r="I3" s="1">
        <f>H3-$H$3</f>
        <v>0</v>
      </c>
      <c r="J3" s="1">
        <f t="shared" ref="J3:J10" si="1">2^(-I3)</f>
        <v>1</v>
      </c>
      <c r="K3" s="20"/>
      <c r="L3" s="20"/>
    </row>
    <row r="4" spans="1:12" x14ac:dyDescent="0.3">
      <c r="A4" s="11">
        <v>3</v>
      </c>
      <c r="B4" s="19"/>
      <c r="C4" s="17">
        <v>17.533296585083008</v>
      </c>
      <c r="D4" s="11">
        <v>3</v>
      </c>
      <c r="E4" s="19"/>
      <c r="F4" s="17">
        <v>26.709474563598633</v>
      </c>
      <c r="G4" s="11">
        <v>3</v>
      </c>
      <c r="H4" s="1">
        <f t="shared" si="0"/>
        <v>9.176177978515625</v>
      </c>
      <c r="I4" s="1">
        <f>H4-$H$4</f>
        <v>0</v>
      </c>
      <c r="J4" s="1">
        <f t="shared" si="1"/>
        <v>1</v>
      </c>
      <c r="K4" s="20"/>
      <c r="L4" s="20"/>
    </row>
    <row r="5" spans="1:12" x14ac:dyDescent="0.3">
      <c r="A5" s="11">
        <v>4</v>
      </c>
      <c r="B5" s="19" t="s">
        <v>7</v>
      </c>
      <c r="C5" s="17">
        <v>17.006826400756836</v>
      </c>
      <c r="D5" s="11">
        <v>4</v>
      </c>
      <c r="E5" s="19" t="s">
        <v>7</v>
      </c>
      <c r="F5" s="17">
        <v>26.554855346679688</v>
      </c>
      <c r="G5" s="11">
        <v>4</v>
      </c>
      <c r="H5" s="1">
        <f t="shared" si="0"/>
        <v>9.5480289459228516</v>
      </c>
      <c r="I5" s="1">
        <f>H5-$H$2</f>
        <v>0.47053337097167969</v>
      </c>
      <c r="J5" s="1">
        <f t="shared" si="1"/>
        <v>0.72169773347261001</v>
      </c>
      <c r="K5" s="20">
        <f>AVERAGE(J5:J7)</f>
        <v>0.82091079111198451</v>
      </c>
      <c r="L5" s="20">
        <f t="shared" ref="L5" si="2">STDEV(J5:J7)</f>
        <v>8.5921209918259397E-2</v>
      </c>
    </row>
    <row r="6" spans="1:12" x14ac:dyDescent="0.3">
      <c r="A6" s="11">
        <v>5</v>
      </c>
      <c r="B6" s="19"/>
      <c r="C6" s="17">
        <v>17.492193222045898</v>
      </c>
      <c r="D6" s="11">
        <v>5</v>
      </c>
      <c r="E6" s="19"/>
      <c r="F6" s="17">
        <v>26.758089065551758</v>
      </c>
      <c r="G6" s="11">
        <v>5</v>
      </c>
      <c r="H6" s="1">
        <f t="shared" si="0"/>
        <v>9.2658958435058594</v>
      </c>
      <c r="I6" s="1">
        <f>H6-$H$3</f>
        <v>0.200347900390625</v>
      </c>
      <c r="J6" s="1">
        <f t="shared" si="1"/>
        <v>0.87034065866761423</v>
      </c>
      <c r="K6" s="20"/>
      <c r="L6" s="20"/>
    </row>
    <row r="7" spans="1:12" x14ac:dyDescent="0.3">
      <c r="A7" s="11">
        <v>6</v>
      </c>
      <c r="B7" s="19"/>
      <c r="C7" s="17">
        <v>17.566200256347656</v>
      </c>
      <c r="D7" s="11">
        <v>6</v>
      </c>
      <c r="E7" s="19"/>
      <c r="F7" s="17">
        <v>26.942140579223633</v>
      </c>
      <c r="G7" s="11">
        <v>6</v>
      </c>
      <c r="H7" s="1">
        <f t="shared" si="0"/>
        <v>9.3759403228759766</v>
      </c>
      <c r="I7" s="1">
        <f>H7-$H$4</f>
        <v>0.19976234436035156</v>
      </c>
      <c r="J7" s="1">
        <f t="shared" si="1"/>
        <v>0.87069398119572916</v>
      </c>
      <c r="K7" s="20"/>
      <c r="L7" s="20"/>
    </row>
    <row r="8" spans="1:12" x14ac:dyDescent="0.3">
      <c r="A8" s="11">
        <v>7</v>
      </c>
      <c r="B8" s="19" t="s">
        <v>6</v>
      </c>
      <c r="C8" s="17">
        <v>16.987655639648438</v>
      </c>
      <c r="D8" s="11">
        <v>7</v>
      </c>
      <c r="E8" s="19" t="s">
        <v>6</v>
      </c>
      <c r="F8" s="17">
        <v>26.576320648193359</v>
      </c>
      <c r="G8" s="11">
        <v>7</v>
      </c>
      <c r="H8" s="1">
        <f t="shared" si="0"/>
        <v>9.5886650085449219</v>
      </c>
      <c r="I8" s="1">
        <f>H8-$H$2</f>
        <v>0.51116943359375</v>
      </c>
      <c r="J8" s="1">
        <f>2^(-I8)</f>
        <v>0.70165345430236192</v>
      </c>
      <c r="K8" s="20">
        <f>AVERAGE(J8:J10)</f>
        <v>0.77520300565400901</v>
      </c>
      <c r="L8" s="20">
        <f t="shared" ref="L8" si="3">STDEV(J8:J10)</f>
        <v>9.1910324532227319E-2</v>
      </c>
    </row>
    <row r="9" spans="1:12" x14ac:dyDescent="0.3">
      <c r="A9" s="11">
        <v>8</v>
      </c>
      <c r="B9" s="19"/>
      <c r="C9" s="17">
        <v>17.116619110107422</v>
      </c>
      <c r="D9" s="11">
        <v>8</v>
      </c>
      <c r="E9" s="19"/>
      <c r="F9" s="17">
        <v>26.605464935302734</v>
      </c>
      <c r="G9" s="11">
        <v>8</v>
      </c>
      <c r="H9" s="1">
        <f t="shared" si="0"/>
        <v>9.4888458251953125</v>
      </c>
      <c r="I9" s="1">
        <f>H9-$H$3</f>
        <v>0.42329788208007813</v>
      </c>
      <c r="J9" s="1">
        <f t="shared" si="1"/>
        <v>0.74571802448151669</v>
      </c>
      <c r="K9" s="20"/>
      <c r="L9" s="20"/>
    </row>
    <row r="10" spans="1:12" x14ac:dyDescent="0.3">
      <c r="A10" s="11">
        <v>9</v>
      </c>
      <c r="B10" s="19"/>
      <c r="C10" s="17">
        <v>17.352664947509766</v>
      </c>
      <c r="D10" s="11">
        <v>9</v>
      </c>
      <c r="E10" s="19"/>
      <c r="F10" s="17">
        <v>26.716159820556641</v>
      </c>
      <c r="G10" s="11">
        <v>9</v>
      </c>
      <c r="H10" s="1">
        <f t="shared" si="0"/>
        <v>9.363494873046875</v>
      </c>
      <c r="I10" s="1">
        <f>H10-$H$4</f>
        <v>0.18731689453125</v>
      </c>
      <c r="J10" s="1">
        <f t="shared" si="1"/>
        <v>0.8782375381781482</v>
      </c>
      <c r="K10" s="20"/>
      <c r="L10" s="20"/>
    </row>
    <row r="11" spans="1:12" x14ac:dyDescent="0.3">
      <c r="A11" s="11">
        <v>10</v>
      </c>
      <c r="B11" s="19" t="s">
        <v>5</v>
      </c>
      <c r="C11" s="17">
        <v>21.120445251464844</v>
      </c>
      <c r="D11" s="11">
        <v>10</v>
      </c>
      <c r="E11" s="19" t="s">
        <v>5</v>
      </c>
      <c r="F11" s="17">
        <v>20.430263173684402</v>
      </c>
      <c r="G11" s="11">
        <v>10</v>
      </c>
      <c r="H11" s="1">
        <f>F11-C11</f>
        <v>-0.69018207778044172</v>
      </c>
      <c r="I11" s="1">
        <f>H11-$H$2</f>
        <v>-9.7676776527316136</v>
      </c>
      <c r="J11" s="1">
        <f>2^(-I11)</f>
        <v>871.6938088527337</v>
      </c>
      <c r="K11" s="20">
        <f>AVERAGE(J11:J13)</f>
        <v>871.63780649999933</v>
      </c>
      <c r="L11" s="20">
        <f>STDEV(J11:J13)</f>
        <v>0.1068540570006808</v>
      </c>
    </row>
    <row r="12" spans="1:12" x14ac:dyDescent="0.3">
      <c r="A12" s="11">
        <v>11</v>
      </c>
      <c r="B12" s="19"/>
      <c r="C12" s="17">
        <v>21.14422607421875</v>
      </c>
      <c r="D12" s="11">
        <v>11</v>
      </c>
      <c r="E12" s="19"/>
      <c r="F12" s="17">
        <v>20.442393007709541</v>
      </c>
      <c r="G12" s="11">
        <v>11</v>
      </c>
      <c r="H12" s="1">
        <f t="shared" ref="H12:H13" si="4">F12-C12</f>
        <v>-0.7018330665092094</v>
      </c>
      <c r="I12" s="1">
        <f>H12-$H$3</f>
        <v>-9.7673810096244438</v>
      </c>
      <c r="J12" s="1">
        <f t="shared" ref="J12:J13" si="5">2^(-I12)</f>
        <v>871.5145919219301</v>
      </c>
      <c r="K12" s="20"/>
      <c r="L12" s="20"/>
    </row>
    <row r="13" spans="1:12" x14ac:dyDescent="0.3">
      <c r="A13" s="11">
        <v>12</v>
      </c>
      <c r="B13" s="19"/>
      <c r="C13" s="17">
        <v>21.175277709960938</v>
      </c>
      <c r="D13" s="11">
        <v>12</v>
      </c>
      <c r="E13" s="19"/>
      <c r="F13" s="17">
        <v>20.583759482987709</v>
      </c>
      <c r="G13" s="11">
        <v>12</v>
      </c>
      <c r="H13" s="1">
        <f t="shared" si="4"/>
        <v>-0.59151822697322842</v>
      </c>
      <c r="I13" s="1">
        <f>H13-$H$4</f>
        <v>-9.7676962054888534</v>
      </c>
      <c r="J13" s="1">
        <f t="shared" si="5"/>
        <v>871.70501872533407</v>
      </c>
      <c r="K13" s="20"/>
      <c r="L13" s="20"/>
    </row>
    <row r="14" spans="1:12" x14ac:dyDescent="0.3">
      <c r="A14" s="11">
        <v>13</v>
      </c>
      <c r="B14" s="19" t="s">
        <v>4</v>
      </c>
      <c r="C14" s="17">
        <v>17.17945671081543</v>
      </c>
      <c r="D14" s="11">
        <v>13</v>
      </c>
      <c r="E14" s="19" t="s">
        <v>4</v>
      </c>
      <c r="F14" s="17">
        <v>17.331558080350732</v>
      </c>
      <c r="G14" s="11">
        <v>13</v>
      </c>
      <c r="H14" s="1">
        <f>F14-C14</f>
        <v>0.15210136953530196</v>
      </c>
      <c r="I14" s="1">
        <f>H14-$H$2</f>
        <v>-8.9253942054158699</v>
      </c>
      <c r="J14" s="1">
        <f>2^(-I14)</f>
        <v>486.19599712607305</v>
      </c>
      <c r="K14" s="20">
        <f>AVERAGE(J14:J16)</f>
        <v>486.1864676999997</v>
      </c>
      <c r="L14" s="20">
        <f>STDEV(J14:J16)</f>
        <v>8.2693599998849513E-3</v>
      </c>
    </row>
    <row r="15" spans="1:12" x14ac:dyDescent="0.3">
      <c r="A15" s="11">
        <v>14</v>
      </c>
      <c r="B15" s="19"/>
      <c r="C15" s="17">
        <v>17.163801193237305</v>
      </c>
      <c r="D15" s="11">
        <v>14</v>
      </c>
      <c r="E15" s="19"/>
      <c r="F15" s="17">
        <v>17.303995791051147</v>
      </c>
      <c r="G15" s="11">
        <v>14</v>
      </c>
      <c r="H15" s="1">
        <f t="shared" ref="H15:H22" si="6">F15-C15</f>
        <v>0.14019459781384214</v>
      </c>
      <c r="I15" s="1">
        <f>H15-$H$3</f>
        <v>-8.9253533453013922</v>
      </c>
      <c r="J15" s="1">
        <f t="shared" ref="J15:J19" si="7">2^(-I15)</f>
        <v>486.18222724247488</v>
      </c>
      <c r="K15" s="20"/>
      <c r="L15" s="20"/>
    </row>
    <row r="16" spans="1:12" x14ac:dyDescent="0.3">
      <c r="A16" s="11">
        <v>15</v>
      </c>
      <c r="B16" s="19"/>
      <c r="C16" s="17">
        <v>17.165496826171875</v>
      </c>
      <c r="D16" s="11">
        <v>15</v>
      </c>
      <c r="E16" s="19"/>
      <c r="F16" s="17">
        <v>17.416324570736545</v>
      </c>
      <c r="G16" s="11">
        <v>15</v>
      </c>
      <c r="H16" s="1">
        <f t="shared" si="6"/>
        <v>0.2508277445646705</v>
      </c>
      <c r="I16" s="1">
        <f>H16-$H$4</f>
        <v>-8.9253502339509545</v>
      </c>
      <c r="J16" s="1">
        <f t="shared" si="7"/>
        <v>486.1811787314511</v>
      </c>
      <c r="K16" s="20"/>
      <c r="L16" s="20"/>
    </row>
    <row r="17" spans="1:12" x14ac:dyDescent="0.3">
      <c r="A17" s="11">
        <v>16</v>
      </c>
      <c r="B17" s="19" t="s">
        <v>3</v>
      </c>
      <c r="C17" s="17">
        <v>17.173332214355469</v>
      </c>
      <c r="D17" s="11">
        <v>16</v>
      </c>
      <c r="E17" s="19" t="s">
        <v>3</v>
      </c>
      <c r="F17" s="17">
        <v>17.422512279315711</v>
      </c>
      <c r="G17" s="11">
        <v>16</v>
      </c>
      <c r="H17" s="1">
        <f t="shared" si="6"/>
        <v>0.24918006496024248</v>
      </c>
      <c r="I17" s="1">
        <f>H17-$H$2</f>
        <v>-8.8283155099909294</v>
      </c>
      <c r="J17" s="1">
        <f t="shared" si="7"/>
        <v>454.55640296184407</v>
      </c>
      <c r="K17" s="20">
        <f>AVERAGE(J17:J19)</f>
        <v>454.6049045999992</v>
      </c>
      <c r="L17" s="20">
        <f t="shared" ref="L17" si="8">STDEV(J17:J19)</f>
        <v>8.5245973000622838E-2</v>
      </c>
    </row>
    <row r="18" spans="1:12" x14ac:dyDescent="0.3">
      <c r="A18" s="11">
        <v>17</v>
      </c>
      <c r="B18" s="19"/>
      <c r="C18" s="17">
        <v>17.153560638427734</v>
      </c>
      <c r="D18" s="11">
        <v>17</v>
      </c>
      <c r="E18" s="19"/>
      <c r="F18" s="17">
        <v>17.390797600162522</v>
      </c>
      <c r="G18" s="11">
        <v>17</v>
      </c>
      <c r="H18" s="1">
        <f t="shared" si="6"/>
        <v>0.23723696173478714</v>
      </c>
      <c r="I18" s="1">
        <f>H18-$H$3</f>
        <v>-8.8283109813804472</v>
      </c>
      <c r="J18" s="1">
        <f t="shared" si="7"/>
        <v>454.55497611444935</v>
      </c>
      <c r="K18" s="20"/>
      <c r="L18" s="20"/>
    </row>
    <row r="19" spans="1:12" x14ac:dyDescent="0.3">
      <c r="A19" s="11">
        <v>18</v>
      </c>
      <c r="B19" s="19"/>
      <c r="C19" s="17">
        <v>17.240314483642578</v>
      </c>
      <c r="D19" s="11">
        <v>18</v>
      </c>
      <c r="E19" s="19"/>
      <c r="F19" s="17">
        <v>17.587710687760648</v>
      </c>
      <c r="G19" s="11">
        <v>18</v>
      </c>
      <c r="H19" s="1">
        <f t="shared" si="6"/>
        <v>0.34739620411806982</v>
      </c>
      <c r="I19" s="1">
        <f>H19-$H$4</f>
        <v>-8.8287817743975552</v>
      </c>
      <c r="J19" s="1">
        <f t="shared" si="7"/>
        <v>454.70333472370436</v>
      </c>
      <c r="K19" s="20"/>
      <c r="L19" s="20"/>
    </row>
    <row r="20" spans="1:12" x14ac:dyDescent="0.3">
      <c r="A20" s="11">
        <v>19</v>
      </c>
      <c r="B20" s="19" t="s">
        <v>2</v>
      </c>
      <c r="C20" s="18">
        <v>17.484499</v>
      </c>
      <c r="D20" s="11">
        <v>19</v>
      </c>
      <c r="E20" s="19" t="s">
        <v>2</v>
      </c>
      <c r="F20" s="18">
        <v>28.438810806471167</v>
      </c>
      <c r="G20" s="11">
        <v>19</v>
      </c>
      <c r="H20" s="1">
        <f t="shared" si="6"/>
        <v>10.954311806471168</v>
      </c>
      <c r="I20" s="1">
        <f>H20-$H$2</f>
        <v>1.8768162315199959</v>
      </c>
      <c r="J20" s="1">
        <f>2^(-I20)</f>
        <v>0.27228393477262092</v>
      </c>
      <c r="K20" s="20">
        <f>AVERAGE(J20:J22)</f>
        <v>0.39077934999999925</v>
      </c>
      <c r="L20" s="20">
        <f t="shared" ref="L20" si="9">STDEV(J20:J22)</f>
        <v>0.10745859999999981</v>
      </c>
    </row>
    <row r="21" spans="1:12" x14ac:dyDescent="0.3">
      <c r="A21" s="11">
        <v>20</v>
      </c>
      <c r="B21" s="19"/>
      <c r="C21" s="18">
        <v>17.574183000000001</v>
      </c>
      <c r="D21" s="11">
        <v>20</v>
      </c>
      <c r="E21" s="19"/>
      <c r="F21" s="18">
        <v>27.69289735941182</v>
      </c>
      <c r="G21" s="11">
        <v>20</v>
      </c>
      <c r="H21" s="1">
        <f t="shared" si="6"/>
        <v>10.118714359411818</v>
      </c>
      <c r="I21" s="1">
        <f>H21-$H$3</f>
        <v>1.0531664162965839</v>
      </c>
      <c r="J21" s="1">
        <f t="shared" ref="J21:J22" si="10">2^(-I21)</f>
        <v>0.48190931194942171</v>
      </c>
      <c r="K21" s="20"/>
      <c r="L21" s="20"/>
    </row>
    <row r="22" spans="1:12" x14ac:dyDescent="0.3">
      <c r="A22" s="11">
        <v>21</v>
      </c>
      <c r="B22" s="19"/>
      <c r="C22" s="18">
        <v>17.814491</v>
      </c>
      <c r="D22" s="11">
        <v>21</v>
      </c>
      <c r="E22" s="19"/>
      <c r="F22" s="18">
        <v>28.248594440200517</v>
      </c>
      <c r="G22" s="11">
        <v>21</v>
      </c>
      <c r="H22" s="1">
        <f t="shared" si="6"/>
        <v>10.434103440200516</v>
      </c>
      <c r="I22" s="1">
        <f>H22-$H$4</f>
        <v>1.2579254616848914</v>
      </c>
      <c r="J22" s="1">
        <f t="shared" si="10"/>
        <v>0.41814480327795506</v>
      </c>
      <c r="K22" s="20"/>
      <c r="L22" s="20"/>
    </row>
    <row r="23" spans="1:12" x14ac:dyDescent="0.3">
      <c r="A23" s="11">
        <v>22</v>
      </c>
      <c r="B23" s="19" t="s">
        <v>1</v>
      </c>
      <c r="C23" s="18">
        <v>17.968015999999999</v>
      </c>
      <c r="D23" s="11">
        <v>22</v>
      </c>
      <c r="E23" s="19" t="s">
        <v>1</v>
      </c>
      <c r="F23" s="18">
        <v>28.354818223345976</v>
      </c>
      <c r="G23" s="11">
        <v>22</v>
      </c>
      <c r="H23" s="1">
        <f>F23-C23</f>
        <v>10.386802223345978</v>
      </c>
      <c r="I23" s="1">
        <f>H23-$H$2</f>
        <v>1.3093066483948057</v>
      </c>
      <c r="J23" s="1">
        <f>2^(-I23)</f>
        <v>0.40351476007758014</v>
      </c>
      <c r="K23" s="20">
        <f>AVERAGE(J23:J25)</f>
        <v>0.55613568000000013</v>
      </c>
      <c r="L23" s="20">
        <f>STDEV(J23:J25)</f>
        <v>0.14629318100000033</v>
      </c>
    </row>
    <row r="24" spans="1:12" x14ac:dyDescent="0.3">
      <c r="A24" s="11">
        <v>23</v>
      </c>
      <c r="B24" s="19"/>
      <c r="C24" s="18">
        <v>17.970001</v>
      </c>
      <c r="D24" s="11">
        <v>23</v>
      </c>
      <c r="E24" s="19"/>
      <c r="F24" s="18">
        <v>27.847168815819273</v>
      </c>
      <c r="G24" s="11">
        <v>23</v>
      </c>
      <c r="H24" s="1">
        <f t="shared" ref="H24:H25" si="11">F24-C24</f>
        <v>9.8771678158192735</v>
      </c>
      <c r="I24" s="1">
        <f>H24-$H$3</f>
        <v>0.81161987270403912</v>
      </c>
      <c r="J24" s="1">
        <f t="shared" ref="J24:J25" si="12">2^(-I24)</f>
        <v>0.56974178677401488</v>
      </c>
      <c r="K24" s="20"/>
      <c r="L24" s="20"/>
    </row>
    <row r="25" spans="1:12" x14ac:dyDescent="0.3">
      <c r="A25" s="11">
        <v>24</v>
      </c>
      <c r="B25" s="19"/>
      <c r="C25" s="18">
        <v>18.106809999999999</v>
      </c>
      <c r="D25" s="11">
        <v>24</v>
      </c>
      <c r="E25" s="19"/>
      <c r="F25" s="18">
        <v>27.807590732666839</v>
      </c>
      <c r="G25" s="11">
        <v>24</v>
      </c>
      <c r="H25" s="1">
        <f t="shared" si="11"/>
        <v>9.7007807326668392</v>
      </c>
      <c r="I25" s="1">
        <f>H25-$H$4</f>
        <v>0.52460275415121416</v>
      </c>
      <c r="J25" s="1">
        <f t="shared" si="12"/>
        <v>0.69515049314840538</v>
      </c>
      <c r="K25" s="20"/>
      <c r="L25" s="20"/>
    </row>
    <row r="26" spans="1:12" x14ac:dyDescent="0.3">
      <c r="A26" s="11">
        <v>25</v>
      </c>
      <c r="B26" s="19" t="s">
        <v>0</v>
      </c>
      <c r="C26" s="18">
        <v>17.680420000000002</v>
      </c>
      <c r="D26" s="11">
        <v>25</v>
      </c>
      <c r="E26" s="19" t="s">
        <v>0</v>
      </c>
      <c r="F26" s="18">
        <v>27.619982922827589</v>
      </c>
      <c r="G26" s="11">
        <v>25</v>
      </c>
      <c r="H26" s="1">
        <f>F26-C26</f>
        <v>9.9395629228275872</v>
      </c>
      <c r="I26" s="1">
        <f>H26-$H$2</f>
        <v>0.86206734787641537</v>
      </c>
      <c r="J26" s="1">
        <f>2^(-I26)</f>
        <v>0.55016362135056873</v>
      </c>
      <c r="K26" s="20">
        <f>AVERAGE(J26:J28)</f>
        <v>0.61305374899999965</v>
      </c>
      <c r="L26" s="20">
        <f>STDEV(J26:J28)</f>
        <v>0.14298403299999937</v>
      </c>
    </row>
    <row r="27" spans="1:12" x14ac:dyDescent="0.3">
      <c r="A27" s="11">
        <v>26</v>
      </c>
      <c r="B27" s="19"/>
      <c r="C27" s="18">
        <v>17.796053000000001</v>
      </c>
      <c r="D27" s="11">
        <v>26</v>
      </c>
      <c r="E27" s="19"/>
      <c r="F27" s="18">
        <v>27.826556457650987</v>
      </c>
      <c r="G27" s="11">
        <v>26</v>
      </c>
      <c r="H27" s="1">
        <f t="shared" ref="H27:H28" si="13">F27-C27</f>
        <v>10.030503457650987</v>
      </c>
      <c r="I27" s="1">
        <f>H27-$H$3</f>
        <v>0.96495551453575246</v>
      </c>
      <c r="J27" s="1">
        <f t="shared" ref="J27:J28" si="14">2^(-I27)</f>
        <v>0.51229420785150015</v>
      </c>
      <c r="K27" s="20"/>
      <c r="L27" s="20"/>
    </row>
    <row r="28" spans="1:12" x14ac:dyDescent="0.3">
      <c r="A28" s="11">
        <v>27</v>
      </c>
      <c r="B28" s="19"/>
      <c r="C28" s="18">
        <v>17.980329999999999</v>
      </c>
      <c r="D28" s="11">
        <v>27</v>
      </c>
      <c r="E28" s="19"/>
      <c r="F28" s="18">
        <v>27.521072259009049</v>
      </c>
      <c r="G28" s="11">
        <v>27</v>
      </c>
      <c r="H28" s="1">
        <f t="shared" si="13"/>
        <v>9.5407422590090505</v>
      </c>
      <c r="I28" s="1">
        <f>H28-$H$4</f>
        <v>0.36456428049342549</v>
      </c>
      <c r="J28" s="1">
        <f t="shared" si="14"/>
        <v>0.77670341779792984</v>
      </c>
      <c r="K28" s="20"/>
      <c r="L28" s="20"/>
    </row>
  </sheetData>
  <mergeCells count="36">
    <mergeCell ref="B2:B4"/>
    <mergeCell ref="E2:E4"/>
    <mergeCell ref="K2:K4"/>
    <mergeCell ref="L2:L4"/>
    <mergeCell ref="B5:B7"/>
    <mergeCell ref="E5:E7"/>
    <mergeCell ref="K5:K7"/>
    <mergeCell ref="L5:L7"/>
    <mergeCell ref="B8:B10"/>
    <mergeCell ref="E8:E10"/>
    <mergeCell ref="K8:K10"/>
    <mergeCell ref="L8:L10"/>
    <mergeCell ref="B11:B13"/>
    <mergeCell ref="E11:E13"/>
    <mergeCell ref="K11:K13"/>
    <mergeCell ref="L11:L13"/>
    <mergeCell ref="B14:B16"/>
    <mergeCell ref="E14:E16"/>
    <mergeCell ref="K14:K16"/>
    <mergeCell ref="L14:L16"/>
    <mergeCell ref="B17:B19"/>
    <mergeCell ref="E17:E19"/>
    <mergeCell ref="K17:K19"/>
    <mergeCell ref="L17:L19"/>
    <mergeCell ref="B26:B28"/>
    <mergeCell ref="E26:E28"/>
    <mergeCell ref="K26:K28"/>
    <mergeCell ref="L26:L28"/>
    <mergeCell ref="B20:B22"/>
    <mergeCell ref="E20:E22"/>
    <mergeCell ref="K20:K22"/>
    <mergeCell ref="L20:L22"/>
    <mergeCell ref="B23:B25"/>
    <mergeCell ref="E23:E25"/>
    <mergeCell ref="K23:K25"/>
    <mergeCell ref="L23:L2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AAD5-AD91-4B66-974D-E2AD49761A4F}">
  <dimension ref="A1:L28"/>
  <sheetViews>
    <sheetView zoomScale="85" zoomScaleNormal="85" workbookViewId="0">
      <selection activeCell="L2" sqref="L2:L28"/>
    </sheetView>
  </sheetViews>
  <sheetFormatPr defaultRowHeight="16.5" x14ac:dyDescent="0.3"/>
  <cols>
    <col min="1" max="1" width="4.375" bestFit="1" customWidth="1"/>
    <col min="2" max="2" width="12.875" bestFit="1" customWidth="1"/>
    <col min="4" max="4" width="4.375" bestFit="1" customWidth="1"/>
    <col min="5" max="5" width="12.875" bestFit="1" customWidth="1"/>
    <col min="7" max="7" width="4.375" bestFit="1" customWidth="1"/>
    <col min="8" max="9" width="19.125" bestFit="1" customWidth="1"/>
    <col min="10" max="10" width="20.5" bestFit="1" customWidth="1"/>
    <col min="11" max="11" width="22.875" bestFit="1" customWidth="1"/>
    <col min="12" max="12" width="6.5" bestFit="1" customWidth="1"/>
  </cols>
  <sheetData>
    <row r="1" spans="1:12" x14ac:dyDescent="0.3">
      <c r="A1" s="11" t="s">
        <v>14</v>
      </c>
      <c r="B1" s="11" t="s">
        <v>15</v>
      </c>
      <c r="C1" s="11" t="s">
        <v>12</v>
      </c>
      <c r="D1" s="11" t="s">
        <v>14</v>
      </c>
      <c r="E1" s="11" t="s">
        <v>22</v>
      </c>
      <c r="F1" s="11" t="s">
        <v>12</v>
      </c>
      <c r="G1" s="11" t="s">
        <v>16</v>
      </c>
      <c r="H1" s="6" t="s">
        <v>11</v>
      </c>
      <c r="I1" s="6" t="s">
        <v>10</v>
      </c>
      <c r="J1" s="6" t="s">
        <v>9</v>
      </c>
      <c r="K1" s="6" t="s">
        <v>17</v>
      </c>
      <c r="L1" s="6" t="s">
        <v>18</v>
      </c>
    </row>
    <row r="2" spans="1:12" x14ac:dyDescent="0.3">
      <c r="A2" s="11">
        <v>1</v>
      </c>
      <c r="B2" s="19" t="s">
        <v>8</v>
      </c>
      <c r="C2" s="17">
        <v>17.374715805053711</v>
      </c>
      <c r="D2" s="11">
        <v>1</v>
      </c>
      <c r="E2" s="19" t="s">
        <v>8</v>
      </c>
      <c r="F2" s="17">
        <v>25.215202331542969</v>
      </c>
      <c r="G2" s="11">
        <v>1</v>
      </c>
      <c r="H2" s="1">
        <f t="shared" ref="H2:H28" si="0">F2-C2</f>
        <v>7.8404865264892578</v>
      </c>
      <c r="I2" s="1">
        <f>H2-$H$2</f>
        <v>0</v>
      </c>
      <c r="J2" s="1">
        <f t="shared" ref="J2:J28" si="1">2^(-I2)</f>
        <v>1</v>
      </c>
      <c r="K2" s="20">
        <f>AVERAGE(J2:J4)</f>
        <v>1</v>
      </c>
      <c r="L2" s="20">
        <f>STDEV(J2:J4)</f>
        <v>0</v>
      </c>
    </row>
    <row r="3" spans="1:12" x14ac:dyDescent="0.3">
      <c r="A3" s="11">
        <v>2</v>
      </c>
      <c r="B3" s="19"/>
      <c r="C3" s="17">
        <v>17.473287582397461</v>
      </c>
      <c r="D3" s="11">
        <v>2</v>
      </c>
      <c r="E3" s="19"/>
      <c r="F3" s="17">
        <v>25.217138290405273</v>
      </c>
      <c r="G3" s="11">
        <v>2</v>
      </c>
      <c r="H3" s="1">
        <f t="shared" si="0"/>
        <v>7.7438507080078125</v>
      </c>
      <c r="I3" s="1">
        <f>H3-$H$3</f>
        <v>0</v>
      </c>
      <c r="J3" s="1">
        <f t="shared" si="1"/>
        <v>1</v>
      </c>
      <c r="K3" s="20"/>
      <c r="L3" s="20"/>
    </row>
    <row r="4" spans="1:12" x14ac:dyDescent="0.3">
      <c r="A4" s="11">
        <v>3</v>
      </c>
      <c r="B4" s="19"/>
      <c r="C4" s="17">
        <v>17.533296585083008</v>
      </c>
      <c r="D4" s="11">
        <v>3</v>
      </c>
      <c r="E4" s="19"/>
      <c r="F4" s="17">
        <v>25.23100471496582</v>
      </c>
      <c r="G4" s="11">
        <v>3</v>
      </c>
      <c r="H4" s="1">
        <f t="shared" si="0"/>
        <v>7.6977081298828125</v>
      </c>
      <c r="I4" s="1">
        <f>H4-$H$4</f>
        <v>0</v>
      </c>
      <c r="J4" s="1">
        <f t="shared" si="1"/>
        <v>1</v>
      </c>
      <c r="K4" s="20"/>
      <c r="L4" s="20"/>
    </row>
    <row r="5" spans="1:12" x14ac:dyDescent="0.3">
      <c r="A5" s="11">
        <v>4</v>
      </c>
      <c r="B5" s="19" t="s">
        <v>7</v>
      </c>
      <c r="C5" s="17">
        <v>17.006826400756836</v>
      </c>
      <c r="D5" s="11">
        <v>4</v>
      </c>
      <c r="E5" s="19" t="s">
        <v>7</v>
      </c>
      <c r="F5" s="17">
        <v>25.070306777954102</v>
      </c>
      <c r="G5" s="11">
        <v>4</v>
      </c>
      <c r="H5" s="1">
        <f t="shared" si="0"/>
        <v>8.0634803771972656</v>
      </c>
      <c r="I5" s="1">
        <f>H5-$H$2</f>
        <v>0.22299385070800781</v>
      </c>
      <c r="J5" s="1">
        <f t="shared" si="1"/>
        <v>0.85678560669326109</v>
      </c>
      <c r="K5" s="20">
        <f>AVERAGE(J5:J7)</f>
        <v>0.93790974915095682</v>
      </c>
      <c r="L5" s="20">
        <f>STDEV(J5:J7)</f>
        <v>9.6894645281129954E-2</v>
      </c>
    </row>
    <row r="6" spans="1:12" x14ac:dyDescent="0.3">
      <c r="A6" s="11">
        <v>5</v>
      </c>
      <c r="B6" s="19"/>
      <c r="C6" s="17">
        <v>17.492193222045898</v>
      </c>
      <c r="D6" s="11">
        <v>5</v>
      </c>
      <c r="E6" s="19"/>
      <c r="F6" s="17">
        <v>25.172264099121094</v>
      </c>
      <c r="G6" s="11">
        <v>5</v>
      </c>
      <c r="H6" s="1">
        <f t="shared" si="0"/>
        <v>7.6800708770751953</v>
      </c>
      <c r="I6" s="1">
        <f>H6-$H$3</f>
        <v>-6.3779830932617188E-2</v>
      </c>
      <c r="J6" s="1">
        <f t="shared" si="1"/>
        <v>1.0452005804239837</v>
      </c>
      <c r="K6" s="20"/>
      <c r="L6" s="20"/>
    </row>
    <row r="7" spans="1:12" x14ac:dyDescent="0.3">
      <c r="A7" s="11">
        <v>6</v>
      </c>
      <c r="B7" s="19"/>
      <c r="C7" s="17">
        <v>17.566200256347656</v>
      </c>
      <c r="D7" s="11">
        <v>6</v>
      </c>
      <c r="E7" s="19"/>
      <c r="F7" s="17">
        <v>25.397209167480469</v>
      </c>
      <c r="G7" s="11">
        <v>6</v>
      </c>
      <c r="H7" s="1">
        <f t="shared" si="0"/>
        <v>7.8310089111328125</v>
      </c>
      <c r="I7" s="1">
        <f>H7-$H$4</f>
        <v>0.13330078125</v>
      </c>
      <c r="J7" s="1">
        <f t="shared" si="1"/>
        <v>0.9117430603356258</v>
      </c>
      <c r="K7" s="20"/>
      <c r="L7" s="20"/>
    </row>
    <row r="8" spans="1:12" x14ac:dyDescent="0.3">
      <c r="A8" s="11">
        <v>7</v>
      </c>
      <c r="B8" s="19" t="s">
        <v>6</v>
      </c>
      <c r="C8" s="17">
        <v>16.987655639648438</v>
      </c>
      <c r="D8" s="11">
        <v>7</v>
      </c>
      <c r="E8" s="19" t="s">
        <v>6</v>
      </c>
      <c r="F8" s="17">
        <v>25.277761459350586</v>
      </c>
      <c r="G8" s="11">
        <v>7</v>
      </c>
      <c r="H8" s="1">
        <f t="shared" si="0"/>
        <v>8.2901058197021484</v>
      </c>
      <c r="I8" s="1">
        <f>H8-$H$2</f>
        <v>0.44961929321289063</v>
      </c>
      <c r="J8" s="1">
        <f t="shared" si="1"/>
        <v>0.73223604920222751</v>
      </c>
      <c r="K8" s="20">
        <f>AVERAGE(J8:J10)</f>
        <v>0.75028287122596415</v>
      </c>
      <c r="L8" s="20">
        <f>STDEV(J8:J10)</f>
        <v>2.0690665812580559E-2</v>
      </c>
    </row>
    <row r="9" spans="1:12" x14ac:dyDescent="0.3">
      <c r="A9" s="11">
        <v>8</v>
      </c>
      <c r="B9" s="19"/>
      <c r="C9" s="17">
        <v>17.116619110107422</v>
      </c>
      <c r="D9" s="11">
        <v>8</v>
      </c>
      <c r="E9" s="19"/>
      <c r="F9" s="17">
        <v>25.283710479736328</v>
      </c>
      <c r="G9" s="11">
        <v>8</v>
      </c>
      <c r="H9" s="1">
        <f t="shared" si="0"/>
        <v>8.1670913696289063</v>
      </c>
      <c r="I9" s="1">
        <f>H9-$H$3</f>
        <v>0.42324066162109375</v>
      </c>
      <c r="J9" s="1">
        <f t="shared" si="1"/>
        <v>0.74574760188535816</v>
      </c>
      <c r="K9" s="20"/>
      <c r="L9" s="20"/>
    </row>
    <row r="10" spans="1:12" x14ac:dyDescent="0.3">
      <c r="A10" s="11">
        <v>9</v>
      </c>
      <c r="B10" s="19"/>
      <c r="C10" s="17">
        <v>17.352664947509766</v>
      </c>
      <c r="D10" s="11">
        <v>9</v>
      </c>
      <c r="E10" s="19"/>
      <c r="F10" s="17">
        <v>25.422084808349609</v>
      </c>
      <c r="G10" s="11">
        <v>9</v>
      </c>
      <c r="H10" s="1">
        <f t="shared" si="0"/>
        <v>8.0694198608398438</v>
      </c>
      <c r="I10" s="1">
        <f>H10-$H$4</f>
        <v>0.37171173095703125</v>
      </c>
      <c r="J10" s="1">
        <f t="shared" si="1"/>
        <v>0.77286496259030668</v>
      </c>
      <c r="K10" s="20"/>
      <c r="L10" s="20"/>
    </row>
    <row r="11" spans="1:12" x14ac:dyDescent="0.3">
      <c r="A11" s="11">
        <v>10</v>
      </c>
      <c r="B11" s="19" t="s">
        <v>5</v>
      </c>
      <c r="C11" s="17">
        <v>21.120445251464844</v>
      </c>
      <c r="D11" s="11">
        <v>10</v>
      </c>
      <c r="E11" s="19" t="s">
        <v>5</v>
      </c>
      <c r="F11" s="17">
        <v>20.970700912328816</v>
      </c>
      <c r="G11" s="11">
        <v>10</v>
      </c>
      <c r="H11" s="1">
        <f t="shared" si="0"/>
        <v>-0.1497443391360278</v>
      </c>
      <c r="I11" s="1">
        <f>H11-$H$2</f>
        <v>-7.9902308656252856</v>
      </c>
      <c r="J11" s="1">
        <f t="shared" si="1"/>
        <v>254.27236522107381</v>
      </c>
      <c r="K11" s="20">
        <f>AVERAGE(J11:J13)</f>
        <v>263.20230779999957</v>
      </c>
      <c r="L11" s="20">
        <f>STDEV(J11:J13)</f>
        <v>8.9754683999997429</v>
      </c>
    </row>
    <row r="12" spans="1:12" x14ac:dyDescent="0.3">
      <c r="A12" s="11">
        <v>11</v>
      </c>
      <c r="B12" s="19"/>
      <c r="C12" s="17">
        <v>21.14422607421875</v>
      </c>
      <c r="D12" s="11">
        <v>11</v>
      </c>
      <c r="E12" s="19"/>
      <c r="F12" s="17">
        <v>20.799433643807603</v>
      </c>
      <c r="G12" s="11">
        <v>11</v>
      </c>
      <c r="H12" s="1">
        <f t="shared" si="0"/>
        <v>-0.34479243041114671</v>
      </c>
      <c r="I12" s="1">
        <f>H12-$H$3</f>
        <v>-8.0886431384189592</v>
      </c>
      <c r="J12" s="1">
        <f t="shared" si="1"/>
        <v>272.22261959838278</v>
      </c>
      <c r="K12" s="20"/>
      <c r="L12" s="20"/>
    </row>
    <row r="13" spans="1:12" x14ac:dyDescent="0.3">
      <c r="A13" s="11">
        <v>12</v>
      </c>
      <c r="B13" s="19"/>
      <c r="C13" s="17">
        <v>21.175277709960938</v>
      </c>
      <c r="D13" s="11">
        <v>12</v>
      </c>
      <c r="E13" s="19"/>
      <c r="F13" s="17">
        <v>20.833452938470664</v>
      </c>
      <c r="G13" s="11">
        <v>12</v>
      </c>
      <c r="H13" s="1">
        <f t="shared" si="0"/>
        <v>-0.34182477149027335</v>
      </c>
      <c r="I13" s="1">
        <f>H13-$H$4</f>
        <v>-8.0395329013730858</v>
      </c>
      <c r="J13" s="1">
        <f t="shared" si="1"/>
        <v>263.11193858054219</v>
      </c>
      <c r="K13" s="20"/>
      <c r="L13" s="20"/>
    </row>
    <row r="14" spans="1:12" x14ac:dyDescent="0.3">
      <c r="A14" s="11">
        <v>13</v>
      </c>
      <c r="B14" s="19" t="s">
        <v>4</v>
      </c>
      <c r="C14" s="17">
        <v>17.17945671081543</v>
      </c>
      <c r="D14" s="11">
        <v>13</v>
      </c>
      <c r="E14" s="19" t="s">
        <v>4</v>
      </c>
      <c r="F14" s="17">
        <v>19.706605029978732</v>
      </c>
      <c r="G14" s="11">
        <v>13</v>
      </c>
      <c r="H14" s="1">
        <f t="shared" si="0"/>
        <v>2.5271483191633024</v>
      </c>
      <c r="I14" s="1">
        <f>H14-$H$2</f>
        <v>-5.3133382073259554</v>
      </c>
      <c r="J14" s="1">
        <f t="shared" si="1"/>
        <v>39.762545356877311</v>
      </c>
      <c r="K14" s="20">
        <f>AVERAGE(J14:J16)</f>
        <v>41.294035369999968</v>
      </c>
      <c r="L14" s="20">
        <f>STDEV(J14:J16)</f>
        <v>1.3958344399999962</v>
      </c>
    </row>
    <row r="15" spans="1:12" x14ac:dyDescent="0.3">
      <c r="A15" s="11">
        <v>14</v>
      </c>
      <c r="B15" s="19"/>
      <c r="C15" s="17">
        <v>17.163801193237305</v>
      </c>
      <c r="D15" s="11">
        <v>14</v>
      </c>
      <c r="E15" s="19"/>
      <c r="F15" s="17">
        <v>19.528282442435131</v>
      </c>
      <c r="G15" s="11">
        <v>14</v>
      </c>
      <c r="H15" s="1">
        <f t="shared" si="0"/>
        <v>2.3644812491978264</v>
      </c>
      <c r="I15" s="1">
        <f>H15-$H$3</f>
        <v>-5.3793694588099861</v>
      </c>
      <c r="J15" s="1">
        <f t="shared" si="1"/>
        <v>41.62474297739972</v>
      </c>
      <c r="K15" s="20"/>
      <c r="L15" s="20"/>
    </row>
    <row r="16" spans="1:12" x14ac:dyDescent="0.3">
      <c r="A16" s="11">
        <v>15</v>
      </c>
      <c r="B16" s="19"/>
      <c r="C16" s="17">
        <v>17.165496826171875</v>
      </c>
      <c r="D16" s="11">
        <v>15</v>
      </c>
      <c r="E16" s="19"/>
      <c r="F16" s="17">
        <v>19.453989945213852</v>
      </c>
      <c r="G16" s="11">
        <v>15</v>
      </c>
      <c r="H16" s="1">
        <f t="shared" si="0"/>
        <v>2.2884931190419771</v>
      </c>
      <c r="I16" s="1">
        <f>H16-$H$4</f>
        <v>-5.4092150108408354</v>
      </c>
      <c r="J16" s="1">
        <f t="shared" si="1"/>
        <v>42.494817775722879</v>
      </c>
      <c r="K16" s="20"/>
      <c r="L16" s="20"/>
    </row>
    <row r="17" spans="1:12" x14ac:dyDescent="0.3">
      <c r="A17" s="11">
        <v>16</v>
      </c>
      <c r="B17" s="19" t="s">
        <v>3</v>
      </c>
      <c r="C17" s="17">
        <v>17.173332214355469</v>
      </c>
      <c r="D17" s="11">
        <v>16</v>
      </c>
      <c r="E17" s="19" t="s">
        <v>3</v>
      </c>
      <c r="F17" s="17">
        <v>19.897451528897896</v>
      </c>
      <c r="G17" s="11">
        <v>16</v>
      </c>
      <c r="H17" s="1">
        <f t="shared" si="0"/>
        <v>2.7241193145424276</v>
      </c>
      <c r="I17" s="1">
        <f>H17-$H$2</f>
        <v>-5.1163672119468302</v>
      </c>
      <c r="J17" s="1">
        <f t="shared" si="1"/>
        <v>34.68805903393099</v>
      </c>
      <c r="K17" s="20">
        <f>AVERAGE(J17:J19)</f>
        <v>36.240170069999927</v>
      </c>
      <c r="L17" s="20">
        <f>STDEV(J17:J19)</f>
        <v>1.3654751759999706</v>
      </c>
    </row>
    <row r="18" spans="1:12" x14ac:dyDescent="0.3">
      <c r="A18" s="11">
        <v>17</v>
      </c>
      <c r="B18" s="19"/>
      <c r="C18" s="17">
        <v>17.153560638427734</v>
      </c>
      <c r="D18" s="11">
        <v>17</v>
      </c>
      <c r="E18" s="19"/>
      <c r="F18" s="17">
        <v>19.67799076711707</v>
      </c>
      <c r="G18" s="11">
        <v>17</v>
      </c>
      <c r="H18" s="1">
        <f t="shared" si="0"/>
        <v>2.5244301286893354</v>
      </c>
      <c r="I18" s="1">
        <f>H18-$H$3</f>
        <v>-5.2194205793184771</v>
      </c>
      <c r="J18" s="1">
        <f t="shared" si="1"/>
        <v>37.256508660798382</v>
      </c>
      <c r="K18" s="20"/>
      <c r="L18" s="20"/>
    </row>
    <row r="19" spans="1:12" x14ac:dyDescent="0.3">
      <c r="A19" s="11">
        <v>18</v>
      </c>
      <c r="B19" s="19"/>
      <c r="C19" s="17">
        <v>17.240314483642578</v>
      </c>
      <c r="D19" s="11">
        <v>18</v>
      </c>
      <c r="E19" s="19"/>
      <c r="F19" s="17">
        <v>19.737332202455487</v>
      </c>
      <c r="G19" s="11">
        <v>18</v>
      </c>
      <c r="H19" s="1">
        <f t="shared" si="0"/>
        <v>2.4970177188129092</v>
      </c>
      <c r="I19" s="1">
        <f>H19-$H$4</f>
        <v>-5.2006904110699033</v>
      </c>
      <c r="J19" s="1">
        <f t="shared" si="1"/>
        <v>36.775942515270422</v>
      </c>
      <c r="K19" s="20"/>
      <c r="L19" s="20"/>
    </row>
    <row r="20" spans="1:12" x14ac:dyDescent="0.3">
      <c r="A20" s="11">
        <v>19</v>
      </c>
      <c r="B20" s="19" t="s">
        <v>2</v>
      </c>
      <c r="C20" s="18">
        <v>17.484499</v>
      </c>
      <c r="D20" s="11">
        <v>19</v>
      </c>
      <c r="E20" s="19" t="s">
        <v>2</v>
      </c>
      <c r="F20" s="18">
        <v>23.067378671456922</v>
      </c>
      <c r="G20" s="11">
        <v>19</v>
      </c>
      <c r="H20" s="1">
        <f t="shared" si="0"/>
        <v>5.5828796714569222</v>
      </c>
      <c r="I20" s="1">
        <f>H20-$H$2</f>
        <v>-2.2576068550323356</v>
      </c>
      <c r="J20" s="1">
        <f t="shared" si="1"/>
        <v>4.781975886071848</v>
      </c>
      <c r="K20" s="20">
        <f>AVERAGE(J20:J22)</f>
        <v>6.2746232669999928</v>
      </c>
      <c r="L20" s="20">
        <f>STDEV(J20:J22)</f>
        <v>1.9077520760000028</v>
      </c>
    </row>
    <row r="21" spans="1:12" x14ac:dyDescent="0.3">
      <c r="A21" s="11">
        <v>20</v>
      </c>
      <c r="B21" s="19"/>
      <c r="C21" s="18">
        <v>17.574183000000001</v>
      </c>
      <c r="D21" s="11">
        <v>20</v>
      </c>
      <c r="E21" s="19"/>
      <c r="F21" s="18">
        <v>22.24353053039361</v>
      </c>
      <c r="G21" s="11">
        <v>20</v>
      </c>
      <c r="H21" s="1">
        <f t="shared" si="0"/>
        <v>4.6693475303936083</v>
      </c>
      <c r="I21" s="1">
        <f>H21-$H$3</f>
        <v>-3.0745031776142042</v>
      </c>
      <c r="J21" s="1">
        <f t="shared" si="1"/>
        <v>8.4239868110101384</v>
      </c>
      <c r="K21" s="20"/>
      <c r="L21" s="20"/>
    </row>
    <row r="22" spans="1:12" x14ac:dyDescent="0.3">
      <c r="A22" s="11">
        <v>21</v>
      </c>
      <c r="B22" s="19"/>
      <c r="C22" s="18">
        <v>17.814491</v>
      </c>
      <c r="D22" s="11">
        <v>21</v>
      </c>
      <c r="E22" s="19"/>
      <c r="F22" s="18">
        <v>23.022166361207908</v>
      </c>
      <c r="G22" s="11">
        <v>21</v>
      </c>
      <c r="H22" s="1">
        <f t="shared" si="0"/>
        <v>5.2076753612079081</v>
      </c>
      <c r="I22" s="1">
        <f>H22-$H$4</f>
        <v>-2.4900327686749044</v>
      </c>
      <c r="J22" s="1">
        <f t="shared" si="1"/>
        <v>5.6179071039179922</v>
      </c>
      <c r="K22" s="20"/>
      <c r="L22" s="20"/>
    </row>
    <row r="23" spans="1:12" x14ac:dyDescent="0.3">
      <c r="A23" s="11">
        <v>22</v>
      </c>
      <c r="B23" s="19" t="s">
        <v>1</v>
      </c>
      <c r="C23" s="18">
        <v>17.968015999999999</v>
      </c>
      <c r="D23" s="11">
        <v>22</v>
      </c>
      <c r="E23" s="19" t="s">
        <v>1</v>
      </c>
      <c r="F23" s="18">
        <v>22.387203077079562</v>
      </c>
      <c r="G23" s="11">
        <v>22</v>
      </c>
      <c r="H23" s="1">
        <f t="shared" si="0"/>
        <v>4.4191870770795632</v>
      </c>
      <c r="I23" s="1">
        <f>H23-$H$2</f>
        <v>-3.4212994494096947</v>
      </c>
      <c r="J23" s="1">
        <f t="shared" si="1"/>
        <v>10.713065455871508</v>
      </c>
      <c r="K23" s="20">
        <f>AVERAGE(J23:J25)</f>
        <v>10.977085659999949</v>
      </c>
      <c r="L23" s="20">
        <f>STDEV(J23:J25)</f>
        <v>1.6261825779999537</v>
      </c>
    </row>
    <row r="24" spans="1:12" x14ac:dyDescent="0.3">
      <c r="A24" s="11">
        <v>23</v>
      </c>
      <c r="B24" s="19"/>
      <c r="C24" s="18">
        <v>17.970001</v>
      </c>
      <c r="D24" s="11">
        <v>23</v>
      </c>
      <c r="E24" s="19"/>
      <c r="F24" s="18">
        <v>22.466065755465284</v>
      </c>
      <c r="G24" s="11">
        <v>23</v>
      </c>
      <c r="H24" s="1">
        <f t="shared" si="0"/>
        <v>4.4960647554652837</v>
      </c>
      <c r="I24" s="1">
        <f>H24-$H$3</f>
        <v>-3.2477859525425288</v>
      </c>
      <c r="J24" s="1">
        <f t="shared" si="1"/>
        <v>9.4990678816069316</v>
      </c>
      <c r="K24" s="20"/>
      <c r="L24" s="20"/>
    </row>
    <row r="25" spans="1:12" x14ac:dyDescent="0.3">
      <c r="A25" s="11">
        <v>24</v>
      </c>
      <c r="B25" s="19"/>
      <c r="C25" s="18">
        <v>18.106809999999999</v>
      </c>
      <c r="D25" s="11">
        <v>24</v>
      </c>
      <c r="E25" s="19"/>
      <c r="F25" s="18">
        <v>22.135590763755541</v>
      </c>
      <c r="G25" s="11">
        <v>24</v>
      </c>
      <c r="H25" s="1">
        <f t="shared" si="0"/>
        <v>4.0287807637555417</v>
      </c>
      <c r="I25" s="1">
        <f>H25-$H$4</f>
        <v>-3.6689273661272708</v>
      </c>
      <c r="J25" s="1">
        <f t="shared" si="1"/>
        <v>12.719123642521401</v>
      </c>
      <c r="K25" s="20"/>
      <c r="L25" s="20"/>
    </row>
    <row r="26" spans="1:12" x14ac:dyDescent="0.3">
      <c r="A26" s="11">
        <v>25</v>
      </c>
      <c r="B26" s="19" t="s">
        <v>0</v>
      </c>
      <c r="C26" s="18">
        <v>17.680420000000002</v>
      </c>
      <c r="D26" s="11">
        <v>25</v>
      </c>
      <c r="E26" s="19" t="s">
        <v>0</v>
      </c>
      <c r="F26" s="18">
        <v>22.376442431252414</v>
      </c>
      <c r="G26" s="11">
        <v>25</v>
      </c>
      <c r="H26" s="1">
        <f t="shared" si="0"/>
        <v>4.6960224312524126</v>
      </c>
      <c r="I26" s="1">
        <f>H26-$H$2</f>
        <v>-3.1444640952368452</v>
      </c>
      <c r="J26" s="1">
        <f t="shared" si="1"/>
        <v>8.8425599513619861</v>
      </c>
      <c r="K26" s="20">
        <f>AVERAGE(J26:J28)</f>
        <v>10.268184189999978</v>
      </c>
      <c r="L26" s="20">
        <f>STDEV(J26:J28)</f>
        <v>4.6277200299999786</v>
      </c>
    </row>
    <row r="27" spans="1:12" x14ac:dyDescent="0.3">
      <c r="A27" s="11">
        <v>26</v>
      </c>
      <c r="B27" s="19"/>
      <c r="C27" s="18">
        <v>17.796053000000001</v>
      </c>
      <c r="D27" s="11">
        <v>26</v>
      </c>
      <c r="E27" s="19"/>
      <c r="F27" s="18">
        <v>21.591210928856341</v>
      </c>
      <c r="G27" s="11">
        <v>26</v>
      </c>
      <c r="H27" s="1">
        <f t="shared" si="0"/>
        <v>3.7951579288563408</v>
      </c>
      <c r="I27" s="1">
        <f>H27-$H$3</f>
        <v>-3.9486927791514717</v>
      </c>
      <c r="J27" s="1">
        <f t="shared" si="1"/>
        <v>15.440983901646883</v>
      </c>
      <c r="K27" s="20"/>
      <c r="L27" s="20"/>
    </row>
    <row r="28" spans="1:12" x14ac:dyDescent="0.3">
      <c r="A28" s="11">
        <v>27</v>
      </c>
      <c r="B28" s="19"/>
      <c r="C28" s="18">
        <v>17.980329999999999</v>
      </c>
      <c r="D28" s="11">
        <v>27</v>
      </c>
      <c r="E28" s="19"/>
      <c r="F28" s="18">
        <v>22.972942981616807</v>
      </c>
      <c r="G28" s="11">
        <v>27</v>
      </c>
      <c r="H28" s="1">
        <f t="shared" si="0"/>
        <v>4.9926129816168086</v>
      </c>
      <c r="I28" s="1">
        <f>H28-$H$4</f>
        <v>-2.7050951482660039</v>
      </c>
      <c r="J28" s="1">
        <f t="shared" si="1"/>
        <v>6.5210087169910667</v>
      </c>
      <c r="K28" s="20"/>
      <c r="L28" s="20"/>
    </row>
  </sheetData>
  <mergeCells count="36">
    <mergeCell ref="B2:B4"/>
    <mergeCell ref="E2:E4"/>
    <mergeCell ref="K2:K4"/>
    <mergeCell ref="L2:L4"/>
    <mergeCell ref="B5:B7"/>
    <mergeCell ref="E5:E7"/>
    <mergeCell ref="K5:K7"/>
    <mergeCell ref="L5:L7"/>
    <mergeCell ref="B8:B10"/>
    <mergeCell ref="E8:E10"/>
    <mergeCell ref="K8:K10"/>
    <mergeCell ref="L8:L10"/>
    <mergeCell ref="B11:B13"/>
    <mergeCell ref="E11:E13"/>
    <mergeCell ref="K11:K13"/>
    <mergeCell ref="L11:L13"/>
    <mergeCell ref="B14:B16"/>
    <mergeCell ref="E14:E16"/>
    <mergeCell ref="K14:K16"/>
    <mergeCell ref="L14:L16"/>
    <mergeCell ref="B17:B19"/>
    <mergeCell ref="E17:E19"/>
    <mergeCell ref="K17:K19"/>
    <mergeCell ref="L17:L19"/>
    <mergeCell ref="B26:B28"/>
    <mergeCell ref="E26:E28"/>
    <mergeCell ref="K26:K28"/>
    <mergeCell ref="L26:L28"/>
    <mergeCell ref="B20:B22"/>
    <mergeCell ref="E20:E22"/>
    <mergeCell ref="K20:K22"/>
    <mergeCell ref="L20:L22"/>
    <mergeCell ref="B23:B25"/>
    <mergeCell ref="E23:E25"/>
    <mergeCell ref="K23:K25"/>
    <mergeCell ref="L23:L2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52E1-810D-4BDF-AAA7-0DD2227A95B8}">
  <dimension ref="A1:L28"/>
  <sheetViews>
    <sheetView zoomScale="85" zoomScaleNormal="85" workbookViewId="0">
      <selection activeCell="E8" sqref="E8:E10"/>
    </sheetView>
  </sheetViews>
  <sheetFormatPr defaultRowHeight="16.5" x14ac:dyDescent="0.3"/>
  <cols>
    <col min="1" max="1" width="4.375" bestFit="1" customWidth="1"/>
    <col min="2" max="2" width="12.875" bestFit="1" customWidth="1"/>
    <col min="4" max="4" width="4.375" bestFit="1" customWidth="1"/>
    <col min="5" max="5" width="12.875" bestFit="1" customWidth="1"/>
    <col min="7" max="7" width="4.375" bestFit="1" customWidth="1"/>
    <col min="8" max="8" width="18.375" bestFit="1" customWidth="1"/>
    <col min="9" max="9" width="19.125" bestFit="1" customWidth="1"/>
    <col min="10" max="10" width="19.375" bestFit="1" customWidth="1"/>
    <col min="11" max="11" width="22.875" bestFit="1" customWidth="1"/>
    <col min="12" max="12" width="6.5" bestFit="1" customWidth="1"/>
  </cols>
  <sheetData>
    <row r="1" spans="1:12" x14ac:dyDescent="0.3">
      <c r="A1" s="11" t="s">
        <v>14</v>
      </c>
      <c r="B1" s="11" t="s">
        <v>15</v>
      </c>
      <c r="C1" s="11" t="s">
        <v>12</v>
      </c>
      <c r="D1" s="11" t="s">
        <v>14</v>
      </c>
      <c r="E1" s="11" t="s">
        <v>23</v>
      </c>
      <c r="F1" s="11" t="s">
        <v>12</v>
      </c>
      <c r="G1" s="11" t="s">
        <v>16</v>
      </c>
      <c r="H1" s="6" t="s">
        <v>11</v>
      </c>
      <c r="I1" s="6" t="s">
        <v>10</v>
      </c>
      <c r="J1" s="6" t="s">
        <v>9</v>
      </c>
      <c r="K1" s="6" t="s">
        <v>17</v>
      </c>
      <c r="L1" s="6" t="s">
        <v>18</v>
      </c>
    </row>
    <row r="2" spans="1:12" x14ac:dyDescent="0.3">
      <c r="A2" s="11">
        <v>1</v>
      </c>
      <c r="B2" s="19" t="s">
        <v>8</v>
      </c>
      <c r="C2" s="17">
        <v>17.374715805053711</v>
      </c>
      <c r="D2" s="11">
        <v>1</v>
      </c>
      <c r="E2" s="19" t="s">
        <v>8</v>
      </c>
      <c r="F2" s="17">
        <v>22.59050178527832</v>
      </c>
      <c r="G2" s="11">
        <v>1</v>
      </c>
      <c r="H2" s="1">
        <f t="shared" ref="H2:H28" si="0">F2-C2</f>
        <v>5.2157859802246094</v>
      </c>
      <c r="I2" s="1">
        <f>H2-$H$2</f>
        <v>0</v>
      </c>
      <c r="J2" s="1">
        <f t="shared" ref="J2:J28" si="1">2^(-I2)</f>
        <v>1</v>
      </c>
      <c r="K2" s="20">
        <f>AVERAGE(J2:J4)</f>
        <v>1</v>
      </c>
      <c r="L2" s="20">
        <f>STDEV(J2:J4)</f>
        <v>0</v>
      </c>
    </row>
    <row r="3" spans="1:12" x14ac:dyDescent="0.3">
      <c r="A3" s="11">
        <v>2</v>
      </c>
      <c r="B3" s="19"/>
      <c r="C3" s="17">
        <v>17.473287582397461</v>
      </c>
      <c r="D3" s="11">
        <v>2</v>
      </c>
      <c r="E3" s="19"/>
      <c r="F3" s="17">
        <v>22.680158615112305</v>
      </c>
      <c r="G3" s="11">
        <v>2</v>
      </c>
      <c r="H3" s="1">
        <f t="shared" si="0"/>
        <v>5.2068710327148438</v>
      </c>
      <c r="I3" s="1">
        <f>H3-$H$3</f>
        <v>0</v>
      </c>
      <c r="J3" s="1">
        <f t="shared" si="1"/>
        <v>1</v>
      </c>
      <c r="K3" s="20"/>
      <c r="L3" s="20"/>
    </row>
    <row r="4" spans="1:12" x14ac:dyDescent="0.3">
      <c r="A4" s="11">
        <v>3</v>
      </c>
      <c r="B4" s="19"/>
      <c r="C4" s="17">
        <v>17.533296585083008</v>
      </c>
      <c r="D4" s="11">
        <v>3</v>
      </c>
      <c r="E4" s="19"/>
      <c r="F4" s="17">
        <v>22.770479202270508</v>
      </c>
      <c r="G4" s="11">
        <v>3</v>
      </c>
      <c r="H4" s="1">
        <f t="shared" si="0"/>
        <v>5.2371826171875</v>
      </c>
      <c r="I4" s="1">
        <f>H4-$H$4</f>
        <v>0</v>
      </c>
      <c r="J4" s="1">
        <f t="shared" si="1"/>
        <v>1</v>
      </c>
      <c r="K4" s="20"/>
      <c r="L4" s="20"/>
    </row>
    <row r="5" spans="1:12" x14ac:dyDescent="0.3">
      <c r="A5" s="11">
        <v>4</v>
      </c>
      <c r="B5" s="19" t="s">
        <v>7</v>
      </c>
      <c r="C5" s="17">
        <v>17.006826400756836</v>
      </c>
      <c r="D5" s="11">
        <v>4</v>
      </c>
      <c r="E5" s="19" t="s">
        <v>7</v>
      </c>
      <c r="F5" s="17">
        <v>22.89478874206543</v>
      </c>
      <c r="G5" s="11">
        <v>4</v>
      </c>
      <c r="H5" s="1">
        <f t="shared" si="0"/>
        <v>5.8879623413085938</v>
      </c>
      <c r="I5" s="1">
        <f>H5-$H$2</f>
        <v>0.67217636108398438</v>
      </c>
      <c r="J5" s="1">
        <f t="shared" si="1"/>
        <v>0.6275592754779894</v>
      </c>
      <c r="K5" s="20">
        <f>AVERAGE(J5:J7)</f>
        <v>0.76819684578221448</v>
      </c>
      <c r="L5" s="20">
        <f>STDEV(J5:J7)</f>
        <v>0.12204686633575823</v>
      </c>
    </row>
    <row r="6" spans="1:12" x14ac:dyDescent="0.3">
      <c r="A6" s="11">
        <v>5</v>
      </c>
      <c r="B6" s="19"/>
      <c r="C6" s="17">
        <v>17.492193222045898</v>
      </c>
      <c r="D6" s="11">
        <v>5</v>
      </c>
      <c r="E6" s="19"/>
      <c r="F6" s="17">
        <v>22.966682434082031</v>
      </c>
      <c r="G6" s="11">
        <v>5</v>
      </c>
      <c r="H6" s="1">
        <f t="shared" si="0"/>
        <v>5.4744892120361328</v>
      </c>
      <c r="I6" s="1">
        <f>H6-$H$3</f>
        <v>0.26761817932128906</v>
      </c>
      <c r="J6" s="1">
        <f t="shared" si="1"/>
        <v>0.83068984365305765</v>
      </c>
      <c r="K6" s="20"/>
      <c r="L6" s="20"/>
    </row>
    <row r="7" spans="1:12" x14ac:dyDescent="0.3">
      <c r="A7" s="11">
        <v>6</v>
      </c>
      <c r="B7" s="19"/>
      <c r="C7" s="17">
        <v>17.566200256347656</v>
      </c>
      <c r="D7" s="11">
        <v>6</v>
      </c>
      <c r="E7" s="19"/>
      <c r="F7" s="17">
        <v>23.044071197509766</v>
      </c>
      <c r="G7" s="11">
        <v>6</v>
      </c>
      <c r="H7" s="1">
        <f t="shared" si="0"/>
        <v>5.4778709411621094</v>
      </c>
      <c r="I7" s="1">
        <f>H7-$H$4</f>
        <v>0.24068832397460938</v>
      </c>
      <c r="J7" s="1">
        <f t="shared" si="1"/>
        <v>0.84634141821559605</v>
      </c>
      <c r="K7" s="20"/>
      <c r="L7" s="20"/>
    </row>
    <row r="8" spans="1:12" x14ac:dyDescent="0.3">
      <c r="A8" s="11">
        <v>7</v>
      </c>
      <c r="B8" s="19" t="s">
        <v>6</v>
      </c>
      <c r="C8" s="17">
        <v>16.987655639648438</v>
      </c>
      <c r="D8" s="11">
        <v>7</v>
      </c>
      <c r="E8" s="19" t="s">
        <v>6</v>
      </c>
      <c r="F8" s="17">
        <v>22.824893951416016</v>
      </c>
      <c r="G8" s="11">
        <v>7</v>
      </c>
      <c r="H8" s="1">
        <f t="shared" si="0"/>
        <v>5.8372383117675781</v>
      </c>
      <c r="I8" s="1">
        <f>H8-$H$2</f>
        <v>0.62145233154296875</v>
      </c>
      <c r="J8" s="1">
        <f t="shared" si="1"/>
        <v>0.65001624021305371</v>
      </c>
      <c r="K8" s="20">
        <f>AVERAGE(J8:J10)</f>
        <v>0.7266257291253444</v>
      </c>
      <c r="L8" s="20">
        <f>STDEV(J8:J10)</f>
        <v>9.0808317047783277E-2</v>
      </c>
    </row>
    <row r="9" spans="1:12" x14ac:dyDescent="0.3">
      <c r="A9" s="11">
        <v>8</v>
      </c>
      <c r="B9" s="19"/>
      <c r="C9" s="17">
        <v>17.116619110107422</v>
      </c>
      <c r="D9" s="11">
        <v>8</v>
      </c>
      <c r="E9" s="19"/>
      <c r="F9" s="17">
        <v>22.832042694091797</v>
      </c>
      <c r="G9" s="11">
        <v>8</v>
      </c>
      <c r="H9" s="1">
        <f t="shared" si="0"/>
        <v>5.715423583984375</v>
      </c>
      <c r="I9" s="1">
        <f>H9-$H$3</f>
        <v>0.50855255126953125</v>
      </c>
      <c r="J9" s="1">
        <f t="shared" si="1"/>
        <v>0.70292732768147148</v>
      </c>
      <c r="K9" s="20"/>
      <c r="L9" s="20"/>
    </row>
    <row r="10" spans="1:12" x14ac:dyDescent="0.3">
      <c r="A10" s="11">
        <v>9</v>
      </c>
      <c r="B10" s="19"/>
      <c r="C10" s="17">
        <v>17.352664947509766</v>
      </c>
      <c r="D10" s="11">
        <v>9</v>
      </c>
      <c r="E10" s="19"/>
      <c r="F10" s="17">
        <v>22.864004135131836</v>
      </c>
      <c r="G10" s="11">
        <v>9</v>
      </c>
      <c r="H10" s="1">
        <f t="shared" si="0"/>
        <v>5.5113391876220703</v>
      </c>
      <c r="I10" s="1">
        <f>H10-$H$4</f>
        <v>0.27415657043457031</v>
      </c>
      <c r="J10" s="1">
        <f t="shared" si="1"/>
        <v>0.8269336194815079</v>
      </c>
      <c r="K10" s="20"/>
      <c r="L10" s="20"/>
    </row>
    <row r="11" spans="1:12" x14ac:dyDescent="0.3">
      <c r="A11" s="11">
        <v>10</v>
      </c>
      <c r="B11" s="19" t="s">
        <v>5</v>
      </c>
      <c r="C11" s="17">
        <v>21.120445251464844</v>
      </c>
      <c r="D11" s="11">
        <v>10</v>
      </c>
      <c r="E11" s="19" t="s">
        <v>5</v>
      </c>
      <c r="F11" s="17">
        <v>21.857481011774091</v>
      </c>
      <c r="G11" s="11">
        <v>10</v>
      </c>
      <c r="H11" s="1">
        <f t="shared" si="0"/>
        <v>0.73703576030924722</v>
      </c>
      <c r="I11" s="1">
        <f>H11-$H$2</f>
        <v>-4.4787502199153622</v>
      </c>
      <c r="J11" s="1">
        <f t="shared" si="1"/>
        <v>22.296575181498589</v>
      </c>
      <c r="K11" s="20">
        <f>AVERAGE(J11:J13)</f>
        <v>22.234029599999982</v>
      </c>
      <c r="L11" s="20">
        <f>STDEV(J11:J13)</f>
        <v>6.4327764999974821E-2</v>
      </c>
    </row>
    <row r="12" spans="1:12" x14ac:dyDescent="0.3">
      <c r="A12" s="11">
        <v>11</v>
      </c>
      <c r="B12" s="19"/>
      <c r="C12" s="17">
        <v>21.14422607421875</v>
      </c>
      <c r="D12" s="11">
        <v>11</v>
      </c>
      <c r="E12" s="19"/>
      <c r="F12" s="17">
        <v>21.876177200190845</v>
      </c>
      <c r="G12" s="11">
        <v>11</v>
      </c>
      <c r="H12" s="1">
        <f t="shared" si="0"/>
        <v>0.73195112597209544</v>
      </c>
      <c r="I12" s="1">
        <f>H12-$H$3</f>
        <v>-4.4749199067427483</v>
      </c>
      <c r="J12" s="1">
        <f t="shared" si="1"/>
        <v>22.237456939310128</v>
      </c>
      <c r="K12" s="20"/>
      <c r="L12" s="20"/>
    </row>
    <row r="13" spans="1:12" x14ac:dyDescent="0.3">
      <c r="A13" s="11">
        <v>12</v>
      </c>
      <c r="B13" s="19"/>
      <c r="C13" s="17">
        <v>21.175277709960938</v>
      </c>
      <c r="D13" s="11">
        <v>12</v>
      </c>
      <c r="E13" s="19"/>
      <c r="F13" s="17">
        <v>21.942049927647965</v>
      </c>
      <c r="G13" s="11">
        <v>12</v>
      </c>
      <c r="H13" s="1">
        <f t="shared" si="0"/>
        <v>0.76677221768702708</v>
      </c>
      <c r="I13" s="1">
        <f>H13-$H$4</f>
        <v>-4.4704103995004729</v>
      </c>
      <c r="J13" s="1">
        <f t="shared" si="1"/>
        <v>22.168056679191228</v>
      </c>
      <c r="K13" s="20"/>
      <c r="L13" s="20"/>
    </row>
    <row r="14" spans="1:12" x14ac:dyDescent="0.3">
      <c r="A14" s="11">
        <v>13</v>
      </c>
      <c r="B14" s="19" t="s">
        <v>4</v>
      </c>
      <c r="C14" s="17">
        <v>17.17945671081543</v>
      </c>
      <c r="D14" s="11">
        <v>13</v>
      </c>
      <c r="E14" s="19" t="s">
        <v>4</v>
      </c>
      <c r="F14" s="17">
        <v>18.492919506470983</v>
      </c>
      <c r="G14" s="11">
        <v>13</v>
      </c>
      <c r="H14" s="1">
        <f t="shared" si="0"/>
        <v>1.3134627956555534</v>
      </c>
      <c r="I14" s="1">
        <f>H14-$H$2</f>
        <v>-3.902323184569056</v>
      </c>
      <c r="J14" s="1">
        <f t="shared" si="1"/>
        <v>14.952586770823007</v>
      </c>
      <c r="K14" s="20">
        <f>AVERAGE(J14:J16)</f>
        <v>14.956132389999942</v>
      </c>
      <c r="L14" s="20">
        <f>STDEV(J14:J16)</f>
        <v>3.9640100000248946E-3</v>
      </c>
    </row>
    <row r="15" spans="1:12" x14ac:dyDescent="0.3">
      <c r="A15" s="11">
        <v>14</v>
      </c>
      <c r="B15" s="19"/>
      <c r="C15" s="17">
        <v>17.163801193237305</v>
      </c>
      <c r="D15" s="11">
        <v>14</v>
      </c>
      <c r="E15" s="19"/>
      <c r="F15" s="17">
        <v>18.468077802646576</v>
      </c>
      <c r="G15" s="11">
        <v>14</v>
      </c>
      <c r="H15" s="1">
        <f t="shared" si="0"/>
        <v>1.3042766094092713</v>
      </c>
      <c r="I15" s="1">
        <f>H15-$H$3</f>
        <v>-3.9025944233055725</v>
      </c>
      <c r="J15" s="1">
        <f t="shared" si="1"/>
        <v>14.955398246503606</v>
      </c>
      <c r="K15" s="20"/>
      <c r="L15" s="20"/>
    </row>
    <row r="16" spans="1:12" x14ac:dyDescent="0.3">
      <c r="A16" s="11">
        <v>15</v>
      </c>
      <c r="B16" s="19"/>
      <c r="C16" s="17">
        <v>17.165496826171875</v>
      </c>
      <c r="D16" s="11">
        <v>15</v>
      </c>
      <c r="E16" s="19"/>
      <c r="F16" s="17">
        <v>18.499601427094923</v>
      </c>
      <c r="G16" s="11">
        <v>15</v>
      </c>
      <c r="H16" s="1">
        <f t="shared" si="0"/>
        <v>1.3341046009230482</v>
      </c>
      <c r="I16" s="1">
        <f>H16-$H$4</f>
        <v>-3.9030780162644518</v>
      </c>
      <c r="J16" s="1">
        <f t="shared" si="1"/>
        <v>14.960412152673214</v>
      </c>
      <c r="K16" s="20"/>
      <c r="L16" s="20"/>
    </row>
    <row r="17" spans="1:12" x14ac:dyDescent="0.3">
      <c r="A17" s="11">
        <v>16</v>
      </c>
      <c r="B17" s="19" t="s">
        <v>3</v>
      </c>
      <c r="C17" s="17">
        <v>17.173332214355469</v>
      </c>
      <c r="D17" s="11">
        <v>16</v>
      </c>
      <c r="E17" s="19" t="s">
        <v>3</v>
      </c>
      <c r="F17" s="17">
        <v>18.693631396062042</v>
      </c>
      <c r="G17" s="11">
        <v>16</v>
      </c>
      <c r="H17" s="1">
        <f t="shared" si="0"/>
        <v>1.520299181706573</v>
      </c>
      <c r="I17" s="1">
        <f>H17-$H$2</f>
        <v>-3.6954867985180364</v>
      </c>
      <c r="J17" s="1">
        <f t="shared" si="1"/>
        <v>12.95544619310841</v>
      </c>
      <c r="K17" s="20">
        <f>AVERAGE(J17:J19)</f>
        <v>12.966541439999979</v>
      </c>
      <c r="L17" s="20">
        <f>STDEV(J17:J19)</f>
        <v>1.0113805000040808E-2</v>
      </c>
    </row>
    <row r="18" spans="1:12" x14ac:dyDescent="0.3">
      <c r="A18" s="11">
        <v>17</v>
      </c>
      <c r="B18" s="19"/>
      <c r="C18" s="17">
        <v>17.153560638427734</v>
      </c>
      <c r="D18" s="11">
        <v>17</v>
      </c>
      <c r="E18" s="19"/>
      <c r="F18" s="17">
        <v>18.66274178328235</v>
      </c>
      <c r="G18" s="11">
        <v>17</v>
      </c>
      <c r="H18" s="1">
        <f t="shared" si="0"/>
        <v>1.5091811448546153</v>
      </c>
      <c r="I18" s="1">
        <f>H18-$H$3</f>
        <v>-3.6976898878602285</v>
      </c>
      <c r="J18" s="1">
        <f t="shared" si="1"/>
        <v>12.975245116976708</v>
      </c>
      <c r="K18" s="20"/>
      <c r="L18" s="20"/>
    </row>
    <row r="19" spans="1:12" x14ac:dyDescent="0.3">
      <c r="A19" s="11">
        <v>18</v>
      </c>
      <c r="B19" s="19"/>
      <c r="C19" s="17">
        <v>17.240314483642578</v>
      </c>
      <c r="D19" s="11">
        <v>18</v>
      </c>
      <c r="E19" s="19"/>
      <c r="F19" s="17">
        <v>18.780509215992716</v>
      </c>
      <c r="G19" s="11">
        <v>18</v>
      </c>
      <c r="H19" s="1">
        <f t="shared" si="0"/>
        <v>1.5401947323501375</v>
      </c>
      <c r="I19" s="1">
        <f>H19-$H$4</f>
        <v>-3.6969878848373625</v>
      </c>
      <c r="J19" s="1">
        <f t="shared" si="1"/>
        <v>12.968933009914819</v>
      </c>
      <c r="K19" s="20"/>
      <c r="L19" s="20"/>
    </row>
    <row r="20" spans="1:12" x14ac:dyDescent="0.3">
      <c r="A20" s="11">
        <v>19</v>
      </c>
      <c r="B20" s="19" t="s">
        <v>2</v>
      </c>
      <c r="C20" s="18">
        <v>17.484499</v>
      </c>
      <c r="D20" s="11">
        <v>19</v>
      </c>
      <c r="E20" s="19" t="s">
        <v>2</v>
      </c>
      <c r="F20" s="18">
        <v>23.683417163519152</v>
      </c>
      <c r="G20" s="11">
        <v>19</v>
      </c>
      <c r="H20" s="1">
        <f t="shared" si="0"/>
        <v>6.1989181635191528</v>
      </c>
      <c r="I20" s="1">
        <f>H20-$H$2</f>
        <v>0.98313218329454344</v>
      </c>
      <c r="J20" s="1">
        <f t="shared" si="1"/>
        <v>0.50588024838815537</v>
      </c>
      <c r="K20" s="20">
        <f>AVERAGE(J20:J22)</f>
        <v>0.41854106499999971</v>
      </c>
      <c r="L20" s="20">
        <f>STDEV(J20:J22)</f>
        <v>7.7180010999999465E-2</v>
      </c>
    </row>
    <row r="21" spans="1:12" x14ac:dyDescent="0.3">
      <c r="A21" s="11">
        <v>20</v>
      </c>
      <c r="B21" s="19"/>
      <c r="C21" s="18">
        <v>17.574183000000001</v>
      </c>
      <c r="D21" s="11">
        <v>20</v>
      </c>
      <c r="E21" s="19"/>
      <c r="F21" s="18">
        <v>24.138685118811701</v>
      </c>
      <c r="G21" s="11">
        <v>20</v>
      </c>
      <c r="H21" s="1">
        <f t="shared" si="0"/>
        <v>6.5645021188116992</v>
      </c>
      <c r="I21" s="1">
        <f>H21-$H$3</f>
        <v>1.3576310860968555</v>
      </c>
      <c r="J21" s="1">
        <f t="shared" si="1"/>
        <v>0.39022251176518052</v>
      </c>
      <c r="K21" s="20"/>
      <c r="L21" s="20"/>
    </row>
    <row r="22" spans="1:12" x14ac:dyDescent="0.3">
      <c r="A22" s="11">
        <v>21</v>
      </c>
      <c r="B22" s="19"/>
      <c r="C22" s="18">
        <v>17.814491</v>
      </c>
      <c r="D22" s="11">
        <v>21</v>
      </c>
      <c r="E22" s="19"/>
      <c r="F22" s="18">
        <v>24.527527937476822</v>
      </c>
      <c r="G22" s="11">
        <v>21</v>
      </c>
      <c r="H22" s="1">
        <f t="shared" si="0"/>
        <v>6.7130369374768222</v>
      </c>
      <c r="I22" s="1">
        <f>H22-$H$4</f>
        <v>1.4758543202893222</v>
      </c>
      <c r="J22" s="1">
        <f t="shared" si="1"/>
        <v>0.35952043484666329</v>
      </c>
      <c r="K22" s="20"/>
      <c r="L22" s="20"/>
    </row>
    <row r="23" spans="1:12" x14ac:dyDescent="0.3">
      <c r="A23" s="11">
        <v>22</v>
      </c>
      <c r="B23" s="19" t="s">
        <v>1</v>
      </c>
      <c r="C23" s="18">
        <v>17.968015999999999</v>
      </c>
      <c r="D23" s="11">
        <v>22</v>
      </c>
      <c r="E23" s="19" t="s">
        <v>1</v>
      </c>
      <c r="F23" s="18">
        <v>23.874768116497862</v>
      </c>
      <c r="G23" s="11">
        <v>22</v>
      </c>
      <c r="H23" s="1">
        <f t="shared" si="0"/>
        <v>5.9067521164978629</v>
      </c>
      <c r="I23" s="1">
        <f>H23-$H$2</f>
        <v>0.69096613627325354</v>
      </c>
      <c r="J23" s="1">
        <f t="shared" si="1"/>
        <v>0.6194388885295623</v>
      </c>
      <c r="K23" s="20">
        <f>AVERAGE(J23:J25)</f>
        <v>0.71689235799999906</v>
      </c>
      <c r="L23" s="20">
        <f>STDEV(J23:J25)</f>
        <v>8.551620299999968E-2</v>
      </c>
    </row>
    <row r="24" spans="1:12" x14ac:dyDescent="0.3">
      <c r="A24" s="11">
        <v>23</v>
      </c>
      <c r="B24" s="19"/>
      <c r="C24" s="18">
        <v>17.970001</v>
      </c>
      <c r="D24" s="11">
        <v>23</v>
      </c>
      <c r="E24" s="19"/>
      <c r="F24" s="18">
        <v>23.536421188019002</v>
      </c>
      <c r="G24" s="11">
        <v>23</v>
      </c>
      <c r="H24" s="1">
        <f t="shared" si="0"/>
        <v>5.5664201880190021</v>
      </c>
      <c r="I24" s="1">
        <f>H24-$H$3</f>
        <v>0.35954915530415832</v>
      </c>
      <c r="J24" s="1">
        <f t="shared" si="1"/>
        <v>0.77940810798896731</v>
      </c>
      <c r="K24" s="20"/>
      <c r="L24" s="20"/>
    </row>
    <row r="25" spans="1:12" x14ac:dyDescent="0.3">
      <c r="A25" s="11">
        <v>24</v>
      </c>
      <c r="B25" s="19"/>
      <c r="C25" s="18">
        <v>18.106809999999999</v>
      </c>
      <c r="D25" s="11">
        <v>24</v>
      </c>
      <c r="E25" s="19"/>
      <c r="F25" s="18">
        <v>23.755514079527973</v>
      </c>
      <c r="G25" s="11">
        <v>24</v>
      </c>
      <c r="H25" s="1">
        <f t="shared" si="0"/>
        <v>5.6487040795279739</v>
      </c>
      <c r="I25" s="1">
        <f>H25-$H$4</f>
        <v>0.41152146234047393</v>
      </c>
      <c r="J25" s="1">
        <f t="shared" si="1"/>
        <v>0.75183007748146746</v>
      </c>
      <c r="K25" s="20"/>
      <c r="L25" s="20"/>
    </row>
    <row r="26" spans="1:12" x14ac:dyDescent="0.3">
      <c r="A26" s="11">
        <v>25</v>
      </c>
      <c r="B26" s="19" t="s">
        <v>0</v>
      </c>
      <c r="C26" s="18">
        <v>17.680420000000002</v>
      </c>
      <c r="D26" s="11">
        <v>25</v>
      </c>
      <c r="E26" s="19" t="s">
        <v>0</v>
      </c>
      <c r="F26" s="18">
        <v>23.334071035972137</v>
      </c>
      <c r="G26" s="11">
        <v>25</v>
      </c>
      <c r="H26" s="1">
        <f t="shared" si="0"/>
        <v>5.6536510359721355</v>
      </c>
      <c r="I26" s="1">
        <f>H26-$H$2</f>
        <v>0.4378650557475261</v>
      </c>
      <c r="J26" s="1">
        <f t="shared" si="1"/>
        <v>0.73822625051112001</v>
      </c>
      <c r="K26" s="20">
        <f>AVERAGE(J26:J28)</f>
        <v>0.61696209099999921</v>
      </c>
      <c r="L26" s="20">
        <f>STDEV(J26:J28)</f>
        <v>0.10925435400000068</v>
      </c>
    </row>
    <row r="27" spans="1:12" x14ac:dyDescent="0.3">
      <c r="A27" s="11">
        <v>26</v>
      </c>
      <c r="B27" s="19"/>
      <c r="C27" s="18">
        <v>17.796053000000001</v>
      </c>
      <c r="D27" s="11">
        <v>26</v>
      </c>
      <c r="E27" s="19"/>
      <c r="F27" s="18">
        <v>23.772821442757945</v>
      </c>
      <c r="G27" s="11">
        <v>26</v>
      </c>
      <c r="H27" s="1">
        <f t="shared" si="0"/>
        <v>5.9767684427579439</v>
      </c>
      <c r="I27" s="1">
        <f>H27-$H$3</f>
        <v>0.76989741004310019</v>
      </c>
      <c r="J27" s="1">
        <f t="shared" si="1"/>
        <v>0.58645917620969146</v>
      </c>
      <c r="K27" s="20"/>
      <c r="L27" s="20"/>
    </row>
    <row r="28" spans="1:12" x14ac:dyDescent="0.3">
      <c r="A28" s="11">
        <v>27</v>
      </c>
      <c r="B28" s="19"/>
      <c r="C28" s="18">
        <v>17.980329999999999</v>
      </c>
      <c r="D28" s="11">
        <v>27</v>
      </c>
      <c r="E28" s="19"/>
      <c r="F28" s="18">
        <v>24.143827143309174</v>
      </c>
      <c r="G28" s="11">
        <v>27</v>
      </c>
      <c r="H28" s="1">
        <f t="shared" si="0"/>
        <v>6.1634971433091756</v>
      </c>
      <c r="I28" s="1">
        <f>H28-$H$4</f>
        <v>0.92631452612167564</v>
      </c>
      <c r="J28" s="1">
        <f t="shared" si="1"/>
        <v>0.5262008462791864</v>
      </c>
      <c r="K28" s="20"/>
      <c r="L28" s="20"/>
    </row>
  </sheetData>
  <mergeCells count="36">
    <mergeCell ref="B2:B4"/>
    <mergeCell ref="E2:E4"/>
    <mergeCell ref="K2:K4"/>
    <mergeCell ref="L2:L4"/>
    <mergeCell ref="B5:B7"/>
    <mergeCell ref="E5:E7"/>
    <mergeCell ref="K5:K7"/>
    <mergeCell ref="L5:L7"/>
    <mergeCell ref="B8:B10"/>
    <mergeCell ref="E8:E10"/>
    <mergeCell ref="K8:K10"/>
    <mergeCell ref="L8:L10"/>
    <mergeCell ref="B11:B13"/>
    <mergeCell ref="E11:E13"/>
    <mergeCell ref="K11:K13"/>
    <mergeCell ref="L11:L13"/>
    <mergeCell ref="B14:B16"/>
    <mergeCell ref="E14:E16"/>
    <mergeCell ref="K14:K16"/>
    <mergeCell ref="L14:L16"/>
    <mergeCell ref="B17:B19"/>
    <mergeCell ref="E17:E19"/>
    <mergeCell ref="K17:K19"/>
    <mergeCell ref="L17:L19"/>
    <mergeCell ref="B26:B28"/>
    <mergeCell ref="E26:E28"/>
    <mergeCell ref="K26:K28"/>
    <mergeCell ref="L26:L28"/>
    <mergeCell ref="B20:B22"/>
    <mergeCell ref="E20:E22"/>
    <mergeCell ref="K20:K22"/>
    <mergeCell ref="L20:L22"/>
    <mergeCell ref="B23:B25"/>
    <mergeCell ref="E23:E25"/>
    <mergeCell ref="K23:K25"/>
    <mergeCell ref="L23:L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DLG4_midbrain</vt:lpstr>
      <vt:lpstr>HCN2_midbrain</vt:lpstr>
      <vt:lpstr>KCNN2_midbrain</vt:lpstr>
      <vt:lpstr>KCNN3_midbrain</vt:lpstr>
      <vt:lpstr>PAX5_midbrain</vt:lpstr>
      <vt:lpstr>SHANK3_midbrain</vt:lpstr>
      <vt:lpstr>SNAP23_midbrain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은경 박</dc:creator>
  <cp:lastModifiedBy>?? ?</cp:lastModifiedBy>
  <dcterms:created xsi:type="dcterms:W3CDTF">2024-08-22T07:27:55Z</dcterms:created>
  <dcterms:modified xsi:type="dcterms:W3CDTF">2026-06-23T01:55:04Z</dcterms:modified>
</cp:coreProperties>
</file>