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60" yWindow="1380" windowWidth="17250" windowHeight="11948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J4" i="1" l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3" i="1"/>
  <c r="AK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3" i="1"/>
  <c r="AM4" i="1"/>
  <c r="AN4" i="1"/>
  <c r="AM5" i="1"/>
  <c r="AN5" i="1"/>
  <c r="AM6" i="1"/>
  <c r="AN6" i="1"/>
  <c r="AM7" i="1"/>
  <c r="AN7" i="1"/>
  <c r="AM8" i="1"/>
  <c r="AN8" i="1"/>
  <c r="AM9" i="1"/>
  <c r="AN9" i="1"/>
  <c r="AM10" i="1"/>
  <c r="AN10" i="1"/>
  <c r="AM11" i="1"/>
  <c r="AN11" i="1"/>
  <c r="AM12" i="1"/>
  <c r="AN12" i="1"/>
  <c r="AM13" i="1"/>
  <c r="AN13" i="1"/>
  <c r="AM14" i="1"/>
  <c r="AN14" i="1"/>
  <c r="AM15" i="1"/>
  <c r="AN15" i="1"/>
  <c r="AM17" i="1"/>
  <c r="AN17" i="1"/>
  <c r="AM18" i="1"/>
  <c r="AN18" i="1"/>
  <c r="AM19" i="1"/>
  <c r="AN19" i="1"/>
  <c r="AM20" i="1"/>
  <c r="AN20" i="1"/>
  <c r="AM21" i="1"/>
  <c r="AN21" i="1"/>
  <c r="AM22" i="1"/>
  <c r="AN22" i="1"/>
  <c r="AN3" i="1"/>
  <c r="AM3" i="1"/>
  <c r="AL4" i="1" l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3" i="1"/>
</calcChain>
</file>

<file path=xl/sharedStrings.xml><?xml version="1.0" encoding="utf-8"?>
<sst xmlns="http://schemas.openxmlformats.org/spreadsheetml/2006/main" count="137" uniqueCount="72">
  <si>
    <t>Grain</t>
  </si>
  <si>
    <t>spot</t>
  </si>
  <si>
    <t>Group</t>
  </si>
  <si>
    <t>ID</t>
  </si>
  <si>
    <t>Si</t>
  </si>
  <si>
    <t>P</t>
  </si>
  <si>
    <t>Sc</t>
  </si>
  <si>
    <t>Ti</t>
  </si>
  <si>
    <t>Sr</t>
  </si>
  <si>
    <t>Y</t>
  </si>
  <si>
    <t>Zr</t>
  </si>
  <si>
    <t>Nb</t>
  </si>
  <si>
    <t>La</t>
  </si>
  <si>
    <t>Ce</t>
  </si>
  <si>
    <t>Pr</t>
  </si>
  <si>
    <t>Q11-1-1</t>
  </si>
  <si>
    <t>Q11-1-4</t>
  </si>
  <si>
    <t>Q11-1-5</t>
  </si>
  <si>
    <t>Q11-1-9</t>
  </si>
  <si>
    <t>Q11-1-10</t>
  </si>
  <si>
    <t>Q11-1-12</t>
  </si>
  <si>
    <t>Q11-1-15</t>
  </si>
  <si>
    <t>Q11-1-16</t>
  </si>
  <si>
    <t>Q11-1-17</t>
  </si>
  <si>
    <t>Q11-1-20</t>
  </si>
  <si>
    <t>Q11-1-25</t>
  </si>
  <si>
    <t>Q11-1-27</t>
  </si>
  <si>
    <t>Q11-1-28</t>
  </si>
  <si>
    <t>Q11-1-30</t>
  </si>
  <si>
    <t>&lt;0.0093</t>
  </si>
  <si>
    <t>Q11-1-37</t>
  </si>
  <si>
    <t>Q11-1-38</t>
  </si>
  <si>
    <t>Q11-1-39</t>
  </si>
  <si>
    <t>Q11-1-44</t>
  </si>
  <si>
    <t>Q11-1-47</t>
  </si>
  <si>
    <t>Q11-1-48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</si>
  <si>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</si>
  <si>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</si>
  <si>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</si>
  <si>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</si>
  <si>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</si>
  <si>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</si>
  <si>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</si>
  <si>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</si>
  <si>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</si>
  <si>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</si>
  <si>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</si>
  <si>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-</t>
  </si>
  <si>
    <t>Hf</t>
  </si>
  <si>
    <t>Ta</t>
  </si>
  <si>
    <t>Pb</t>
  </si>
  <si>
    <t>Th</t>
  </si>
  <si>
    <t>U</t>
  </si>
  <si>
    <t>REE</t>
  </si>
  <si>
    <t>Dy/Yb</t>
  </si>
  <si>
    <t>Eu/Eu*</t>
  </si>
  <si>
    <t>Th/U</t>
  </si>
  <si>
    <t>Ce/Nd</t>
  </si>
  <si>
    <t>Rim</t>
    <phoneticPr fontId="2" type="noConversion"/>
  </si>
  <si>
    <t>Core</t>
    <phoneticPr fontId="2" type="noConversion"/>
  </si>
  <si>
    <t>Core</t>
    <phoneticPr fontId="2" type="noConversion"/>
  </si>
  <si>
    <t>Supplementary Table 3. Trace element composition of zircon xenoliths in the Yushu area.</t>
    <phoneticPr fontId="2" type="noConversion"/>
  </si>
  <si>
    <t>Nb/Hf</t>
    <phoneticPr fontId="2" type="noConversion"/>
  </si>
  <si>
    <t>(Sm/La)N</t>
  </si>
  <si>
    <t>(Sm/La)N</t>
    <phoneticPr fontId="2" type="noConversion"/>
  </si>
  <si>
    <t>Ce/Ce⁎</t>
  </si>
  <si>
    <t>Nb/Hf</t>
  </si>
  <si>
    <t>Rim</t>
  </si>
  <si>
    <t>Core</t>
  </si>
  <si>
    <t>Grain spot</t>
    <phoneticPr fontId="2" type="noConversion"/>
  </si>
  <si>
    <t>Eu/Eu*/Y</t>
    <phoneticPr fontId="2" type="noConversion"/>
  </si>
  <si>
    <t>Ce/Nd/Y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</si>
</sst>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0000"/>
  </numFmts>
  <fonts count="6" x14ac:knownFonts="1">
    <font>
      <sz val="11"/>
      <color theme="1"/>
      <name val="宋体"/>
      <family val="2"/>
      <charset val="134"/>
      <scheme val="minor"/>
    </font>
    <font>
      <sz val="10.5"/>
      <color rgb="FF000000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>
      <alignment vertical="center"/>
    </xf>
    <xf numFmtId="0" fontId="3" fillId="0" borderId="3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"/>
  <sheetViews>
    <sheetView tabSelected="1" workbookViewId="0">
      <selection activeCell="A3" sqref="A3"/>
    </sheetView>
  </sheetViews>
  <sheetFormatPr defaultColWidth="9.06640625" defaultRowHeight="13.5" x14ac:dyDescent="0.3"/>
  <cols>
    <col min="1" max="1" width="11.06640625" style="1" customWidth="1"/>
    <col min="2" max="2" width="9.33203125" style="1" customWidth="1"/>
    <col min="3" max="16384" width="9.06640625" style="1"/>
  </cols>
  <sheetData>
    <row r="1" spans="1:40" ht="13.9" thickBot="1" x14ac:dyDescent="0.35">
      <c r="A1" s="1" t="s">
        <v>61</v>
      </c>
    </row>
    <row r="2" spans="1:40" x14ac:dyDescent="0.3">
      <c r="A2" s="9" t="s">
        <v>69</v>
      </c>
      <c r="B2" s="9" t="s">
        <v>2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36</v>
      </c>
      <c r="O2" s="10" t="s">
        <v>37</v>
      </c>
      <c r="P2" s="10" t="s">
        <v>38</v>
      </c>
      <c r="Q2" s="10" t="s">
        <v>39</v>
      </c>
      <c r="R2" s="10" t="s">
        <v>40</v>
      </c>
      <c r="S2" s="10" t="s">
        <v>41</v>
      </c>
      <c r="T2" s="10" t="s">
        <v>42</v>
      </c>
      <c r="U2" s="10" t="s">
        <v>43</v>
      </c>
      <c r="V2" s="10" t="s">
        <v>44</v>
      </c>
      <c r="W2" s="10" t="s">
        <v>45</v>
      </c>
      <c r="X2" s="10" t="s">
        <v>46</v>
      </c>
      <c r="Y2" s="10" t="s">
        <v>48</v>
      </c>
      <c r="Z2" s="10" t="s">
        <v>49</v>
      </c>
      <c r="AA2" s="10" t="s">
        <v>50</v>
      </c>
      <c r="AB2" s="10" t="s">
        <v>51</v>
      </c>
      <c r="AC2" s="10" t="s">
        <v>52</v>
      </c>
      <c r="AD2" s="10" t="s">
        <v>41</v>
      </c>
      <c r="AE2" s="10" t="s">
        <v>53</v>
      </c>
      <c r="AF2" s="10" t="s">
        <v>54</v>
      </c>
      <c r="AG2" s="10" t="s">
        <v>55</v>
      </c>
      <c r="AH2" s="10" t="s">
        <v>56</v>
      </c>
      <c r="AI2" s="10" t="s">
        <v>57</v>
      </c>
      <c r="AJ2" s="10" t="s">
        <v>70</v>
      </c>
      <c r="AK2" s="10" t="s">
        <v>71</v>
      </c>
      <c r="AL2" s="17" t="s">
        <v>62</v>
      </c>
      <c r="AM2" s="17" t="s">
        <v>64</v>
      </c>
      <c r="AN2" s="17" t="s">
        <v>65</v>
      </c>
    </row>
    <row r="3" spans="1:40" x14ac:dyDescent="0.3">
      <c r="A3" s="2" t="s">
        <v>15</v>
      </c>
      <c r="B3" s="2" t="s">
        <v>58</v>
      </c>
      <c r="C3" s="3">
        <v>152861</v>
      </c>
      <c r="D3" s="3">
        <v>220.51</v>
      </c>
      <c r="E3" s="3">
        <v>113.2</v>
      </c>
      <c r="F3" s="3">
        <v>10.199999999999999</v>
      </c>
      <c r="G3" s="3">
        <v>0.79</v>
      </c>
      <c r="H3" s="3">
        <v>634.07000000000005</v>
      </c>
      <c r="I3" s="3">
        <v>415645</v>
      </c>
      <c r="J3" s="3">
        <v>1.47</v>
      </c>
      <c r="K3" s="3">
        <v>0.02</v>
      </c>
      <c r="L3" s="3">
        <v>16.16</v>
      </c>
      <c r="M3" s="3">
        <v>0.08</v>
      </c>
      <c r="N3" s="3">
        <v>1.42</v>
      </c>
      <c r="O3" s="3">
        <v>2.82</v>
      </c>
      <c r="P3" s="3">
        <v>0.48</v>
      </c>
      <c r="Q3" s="3">
        <v>14.28</v>
      </c>
      <c r="R3" s="3">
        <v>4.62</v>
      </c>
      <c r="S3" s="3">
        <v>53.81</v>
      </c>
      <c r="T3" s="3">
        <v>21.19</v>
      </c>
      <c r="U3" s="3">
        <v>97.34</v>
      </c>
      <c r="V3" s="3">
        <v>21.62</v>
      </c>
      <c r="W3" s="3">
        <v>202.41</v>
      </c>
      <c r="X3" s="3">
        <v>41.57</v>
      </c>
      <c r="Y3" s="3">
        <v>8252</v>
      </c>
      <c r="Z3" s="3">
        <v>0.62</v>
      </c>
      <c r="AA3" s="3">
        <v>34.520000000000003</v>
      </c>
      <c r="AB3" s="3">
        <v>132</v>
      </c>
      <c r="AC3" s="3">
        <v>232.63</v>
      </c>
      <c r="AD3" s="3">
        <v>17.649999999999999</v>
      </c>
      <c r="AE3" s="4">
        <v>478</v>
      </c>
      <c r="AF3" s="4">
        <v>0.09</v>
      </c>
      <c r="AG3" s="4">
        <v>0.19</v>
      </c>
      <c r="AH3" s="4">
        <v>0.56999999999999995</v>
      </c>
      <c r="AI3" s="4">
        <v>11.39</v>
      </c>
      <c r="AJ3" s="5">
        <f>AG3/H3*10000</f>
        <v>2.9965145804091029</v>
      </c>
      <c r="AK3" s="5">
        <f>AI3/H3</f>
        <v>1.7963316353084045E-2</v>
      </c>
      <c r="AL3" s="1">
        <f>J3/Y3</f>
        <v>1.7813863305865245E-4</v>
      </c>
      <c r="AM3" s="6">
        <f t="shared" ref="AM3:AM22" si="0">(O3/0.148)/(K3/0.237)</f>
        <v>225.79054054054049</v>
      </c>
      <c r="AN3" s="6">
        <f>(L3/0.613)/SQRT((K3/0.237)*(M3/0.0928))</f>
        <v>97.73926115158865</v>
      </c>
    </row>
    <row r="4" spans="1:40" x14ac:dyDescent="0.3">
      <c r="A4" s="2" t="s">
        <v>16</v>
      </c>
      <c r="B4" s="2" t="s">
        <v>58</v>
      </c>
      <c r="C4" s="3">
        <v>152861</v>
      </c>
      <c r="D4" s="3">
        <v>157.53</v>
      </c>
      <c r="E4" s="3">
        <v>99.13</v>
      </c>
      <c r="F4" s="3">
        <v>10.84</v>
      </c>
      <c r="G4" s="3">
        <v>0.03</v>
      </c>
      <c r="H4" s="3">
        <v>301.48</v>
      </c>
      <c r="I4" s="3">
        <v>408990</v>
      </c>
      <c r="J4" s="3">
        <v>1.23</v>
      </c>
      <c r="K4" s="3">
        <v>0.02</v>
      </c>
      <c r="L4" s="3">
        <v>14.81</v>
      </c>
      <c r="M4" s="3">
        <v>0.05</v>
      </c>
      <c r="N4" s="3">
        <v>0.83</v>
      </c>
      <c r="O4" s="3">
        <v>1.63</v>
      </c>
      <c r="P4" s="3">
        <v>0.21</v>
      </c>
      <c r="Q4" s="3">
        <v>7.6</v>
      </c>
      <c r="R4" s="3">
        <v>2.48</v>
      </c>
      <c r="S4" s="3">
        <v>27.81</v>
      </c>
      <c r="T4" s="3">
        <v>10.55</v>
      </c>
      <c r="U4" s="3">
        <v>45.21</v>
      </c>
      <c r="V4" s="3">
        <v>9.8800000000000008</v>
      </c>
      <c r="W4" s="3">
        <v>90.74</v>
      </c>
      <c r="X4" s="3">
        <v>18.190000000000001</v>
      </c>
      <c r="Y4" s="3">
        <v>8780</v>
      </c>
      <c r="Z4" s="3">
        <v>0.41</v>
      </c>
      <c r="AA4" s="3">
        <v>7.11</v>
      </c>
      <c r="AB4" s="3">
        <v>26.7</v>
      </c>
      <c r="AC4" s="3">
        <v>103.11</v>
      </c>
      <c r="AD4" s="3">
        <v>9.31</v>
      </c>
      <c r="AE4" s="4">
        <v>230</v>
      </c>
      <c r="AF4" s="4">
        <v>0.1</v>
      </c>
      <c r="AG4" s="4">
        <v>0.15</v>
      </c>
      <c r="AH4" s="4">
        <v>0.26</v>
      </c>
      <c r="AI4" s="4">
        <v>17.84</v>
      </c>
      <c r="AJ4" s="5">
        <f t="shared" ref="AJ4:AJ22" si="1">AG4/H4*10000</f>
        <v>4.9754544248374675</v>
      </c>
      <c r="AK4" s="5">
        <f t="shared" ref="AK4:AK22" si="2">AI4/H4</f>
        <v>5.9174737959400286E-2</v>
      </c>
      <c r="AL4" s="1">
        <f t="shared" ref="AL4:AL22" si="3">J4/Y4</f>
        <v>1.4009111617312072E-4</v>
      </c>
      <c r="AM4" s="6">
        <f t="shared" si="0"/>
        <v>130.51013513513513</v>
      </c>
      <c r="AN4" s="6">
        <f t="shared" ref="AN4:AN22" si="4">(L4/0.613)/SQRT((K4/0.237)*(M4/0.0928))</f>
        <v>113.30334854762086</v>
      </c>
    </row>
    <row r="5" spans="1:40" x14ac:dyDescent="0.3">
      <c r="A5" s="2" t="s">
        <v>17</v>
      </c>
      <c r="B5" s="2" t="s">
        <v>59</v>
      </c>
      <c r="C5" s="3">
        <v>152861</v>
      </c>
      <c r="D5" s="3">
        <v>167.88</v>
      </c>
      <c r="E5" s="3">
        <v>112.78</v>
      </c>
      <c r="F5" s="3">
        <v>13.44</v>
      </c>
      <c r="G5" s="3">
        <v>0.11</v>
      </c>
      <c r="H5" s="3">
        <v>425.66</v>
      </c>
      <c r="I5" s="3">
        <v>453505</v>
      </c>
      <c r="J5" s="3">
        <v>1.18</v>
      </c>
      <c r="K5" s="3">
        <v>0.02</v>
      </c>
      <c r="L5" s="3">
        <v>15.93</v>
      </c>
      <c r="M5" s="3">
        <v>0.06</v>
      </c>
      <c r="N5" s="3">
        <v>1.06</v>
      </c>
      <c r="O5" s="3">
        <v>2.2400000000000002</v>
      </c>
      <c r="P5" s="3">
        <v>0.28000000000000003</v>
      </c>
      <c r="Q5" s="3">
        <v>10.35</v>
      </c>
      <c r="R5" s="3">
        <v>3.43</v>
      </c>
      <c r="S5" s="3">
        <v>38.729999999999997</v>
      </c>
      <c r="T5" s="3">
        <v>14.68</v>
      </c>
      <c r="U5" s="3">
        <v>64.19</v>
      </c>
      <c r="V5" s="3">
        <v>13.89</v>
      </c>
      <c r="W5" s="3">
        <v>129.34</v>
      </c>
      <c r="X5" s="3">
        <v>25.77</v>
      </c>
      <c r="Y5" s="3">
        <v>9579</v>
      </c>
      <c r="Z5" s="3">
        <v>0.39</v>
      </c>
      <c r="AA5" s="3">
        <v>9.9600000000000009</v>
      </c>
      <c r="AB5" s="3">
        <v>36.61</v>
      </c>
      <c r="AC5" s="3">
        <v>101.04</v>
      </c>
      <c r="AD5" s="3">
        <v>12.77</v>
      </c>
      <c r="AE5" s="4">
        <v>320</v>
      </c>
      <c r="AF5" s="4">
        <v>0.1</v>
      </c>
      <c r="AG5" s="4">
        <v>0.15</v>
      </c>
      <c r="AH5" s="4">
        <v>0.36</v>
      </c>
      <c r="AI5" s="4">
        <v>15.01</v>
      </c>
      <c r="AJ5" s="5">
        <f t="shared" si="1"/>
        <v>3.5239392942724237</v>
      </c>
      <c r="AK5" s="5">
        <f t="shared" si="2"/>
        <v>3.526288587135272E-2</v>
      </c>
      <c r="AL5" s="1">
        <f t="shared" si="3"/>
        <v>1.2318613633991021E-4</v>
      </c>
      <c r="AM5" s="6">
        <f t="shared" si="0"/>
        <v>179.35135135135135</v>
      </c>
      <c r="AN5" s="6">
        <f t="shared" si="4"/>
        <v>111.25328398127459</v>
      </c>
    </row>
    <row r="6" spans="1:40" x14ac:dyDescent="0.3">
      <c r="A6" s="2" t="s">
        <v>18</v>
      </c>
      <c r="B6" s="2" t="s">
        <v>58</v>
      </c>
      <c r="C6" s="3">
        <v>152861</v>
      </c>
      <c r="D6" s="3">
        <v>164.09</v>
      </c>
      <c r="E6" s="3">
        <v>104.56</v>
      </c>
      <c r="F6" s="3">
        <v>17.27</v>
      </c>
      <c r="G6" s="3">
        <v>0.7</v>
      </c>
      <c r="H6" s="3">
        <v>330.64</v>
      </c>
      <c r="I6" s="3">
        <v>433652</v>
      </c>
      <c r="J6" s="3">
        <v>1.03</v>
      </c>
      <c r="K6" s="3">
        <v>0.03</v>
      </c>
      <c r="L6" s="3">
        <v>15.34</v>
      </c>
      <c r="M6" s="3">
        <v>0.06</v>
      </c>
      <c r="N6" s="3">
        <v>0.94</v>
      </c>
      <c r="O6" s="3">
        <v>1.87</v>
      </c>
      <c r="P6" s="3">
        <v>0.28000000000000003</v>
      </c>
      <c r="Q6" s="3">
        <v>8.89</v>
      </c>
      <c r="R6" s="3">
        <v>2.9</v>
      </c>
      <c r="S6" s="3">
        <v>31.92</v>
      </c>
      <c r="T6" s="3">
        <v>11.66</v>
      </c>
      <c r="U6" s="3">
        <v>50.05</v>
      </c>
      <c r="V6" s="3">
        <v>10.71</v>
      </c>
      <c r="W6" s="3">
        <v>99.65</v>
      </c>
      <c r="X6" s="3">
        <v>19.989999999999998</v>
      </c>
      <c r="Y6" s="3">
        <v>9238</v>
      </c>
      <c r="Z6" s="3">
        <v>0.35</v>
      </c>
      <c r="AA6" s="3">
        <v>7.89</v>
      </c>
      <c r="AB6" s="3">
        <v>32.200000000000003</v>
      </c>
      <c r="AC6" s="3">
        <v>108.4</v>
      </c>
      <c r="AD6" s="3">
        <v>10.84</v>
      </c>
      <c r="AE6" s="4">
        <v>254</v>
      </c>
      <c r="AF6" s="4">
        <v>0.11</v>
      </c>
      <c r="AG6" s="4">
        <v>0.17</v>
      </c>
      <c r="AH6" s="4">
        <v>0.3</v>
      </c>
      <c r="AI6" s="4">
        <v>16.28</v>
      </c>
      <c r="AJ6" s="5">
        <f t="shared" si="1"/>
        <v>5.1415436728768462</v>
      </c>
      <c r="AK6" s="5">
        <f t="shared" si="2"/>
        <v>4.923784176143238E-2</v>
      </c>
      <c r="AL6" s="1">
        <f t="shared" si="3"/>
        <v>1.1149599480407015E-4</v>
      </c>
      <c r="AM6" s="6">
        <f t="shared" si="0"/>
        <v>99.817567567567579</v>
      </c>
      <c r="AN6" s="6">
        <f t="shared" si="4"/>
        <v>87.473558358518304</v>
      </c>
    </row>
    <row r="7" spans="1:40" x14ac:dyDescent="0.3">
      <c r="A7" s="2" t="s">
        <v>19</v>
      </c>
      <c r="B7" s="2" t="s">
        <v>58</v>
      </c>
      <c r="C7" s="3">
        <v>152861</v>
      </c>
      <c r="D7" s="3">
        <v>173.36</v>
      </c>
      <c r="E7" s="3">
        <v>107.39</v>
      </c>
      <c r="F7" s="3">
        <v>10.47</v>
      </c>
      <c r="G7" s="3">
        <v>0.25</v>
      </c>
      <c r="H7" s="3">
        <v>575.28</v>
      </c>
      <c r="I7" s="3">
        <v>474353</v>
      </c>
      <c r="J7" s="3">
        <v>1.83</v>
      </c>
      <c r="K7" s="3">
        <v>0.03</v>
      </c>
      <c r="L7" s="3">
        <v>17.920000000000002</v>
      </c>
      <c r="M7" s="3">
        <v>0.06</v>
      </c>
      <c r="N7" s="3">
        <v>1.17</v>
      </c>
      <c r="O7" s="3">
        <v>2.44</v>
      </c>
      <c r="P7" s="3">
        <v>0.28999999999999998</v>
      </c>
      <c r="Q7" s="3">
        <v>11.91</v>
      </c>
      <c r="R7" s="3">
        <v>4.1100000000000003</v>
      </c>
      <c r="S7" s="3">
        <v>48.86</v>
      </c>
      <c r="T7" s="3">
        <v>19.53</v>
      </c>
      <c r="U7" s="3">
        <v>90.58</v>
      </c>
      <c r="V7" s="3">
        <v>21.03</v>
      </c>
      <c r="W7" s="3">
        <v>204.95</v>
      </c>
      <c r="X7" s="3">
        <v>41.34</v>
      </c>
      <c r="Y7" s="3">
        <v>10008</v>
      </c>
      <c r="Z7" s="3">
        <v>0.94</v>
      </c>
      <c r="AA7" s="3">
        <v>28.03</v>
      </c>
      <c r="AB7" s="3">
        <v>114.58</v>
      </c>
      <c r="AC7" s="3">
        <v>276.01</v>
      </c>
      <c r="AD7" s="3">
        <v>15.11</v>
      </c>
      <c r="AE7" s="4">
        <v>464</v>
      </c>
      <c r="AF7" s="4">
        <v>7.0000000000000007E-2</v>
      </c>
      <c r="AG7" s="4">
        <v>0.13</v>
      </c>
      <c r="AH7" s="4">
        <v>0.42</v>
      </c>
      <c r="AI7" s="4">
        <v>15.33</v>
      </c>
      <c r="AJ7" s="5">
        <f t="shared" si="1"/>
        <v>2.2597691558893063</v>
      </c>
      <c r="AK7" s="5">
        <f t="shared" si="2"/>
        <v>2.6647893199833125E-2</v>
      </c>
      <c r="AL7" s="1">
        <f t="shared" si="3"/>
        <v>1.8285371702637891E-4</v>
      </c>
      <c r="AM7" s="6">
        <f t="shared" si="0"/>
        <v>130.24324324324326</v>
      </c>
      <c r="AN7" s="6">
        <f t="shared" si="4"/>
        <v>102.18553883863416</v>
      </c>
    </row>
    <row r="8" spans="1:40" x14ac:dyDescent="0.3">
      <c r="A8" s="2" t="s">
        <v>20</v>
      </c>
      <c r="B8" s="2" t="s">
        <v>59</v>
      </c>
      <c r="C8" s="3">
        <v>152861</v>
      </c>
      <c r="D8" s="3">
        <v>121.84</v>
      </c>
      <c r="E8" s="3">
        <v>76.95</v>
      </c>
      <c r="F8" s="3">
        <v>10.029999999999999</v>
      </c>
      <c r="G8" s="3">
        <v>0.06</v>
      </c>
      <c r="H8" s="3">
        <v>348.49</v>
      </c>
      <c r="I8" s="3">
        <v>407339</v>
      </c>
      <c r="J8" s="3">
        <v>2.12</v>
      </c>
      <c r="K8" s="3">
        <v>0.01</v>
      </c>
      <c r="L8" s="3">
        <v>13.69</v>
      </c>
      <c r="M8" s="3">
        <v>0.02</v>
      </c>
      <c r="N8" s="3">
        <v>0.47</v>
      </c>
      <c r="O8" s="3">
        <v>1.1100000000000001</v>
      </c>
      <c r="P8" s="3">
        <v>0.11</v>
      </c>
      <c r="Q8" s="3">
        <v>6.03</v>
      </c>
      <c r="R8" s="3">
        <v>2.2999999999999998</v>
      </c>
      <c r="S8" s="3">
        <v>28.57</v>
      </c>
      <c r="T8" s="3">
        <v>11.82</v>
      </c>
      <c r="U8" s="3">
        <v>56.29</v>
      </c>
      <c r="V8" s="3">
        <v>13.46</v>
      </c>
      <c r="W8" s="3">
        <v>131.24</v>
      </c>
      <c r="X8" s="3">
        <v>26.16</v>
      </c>
      <c r="Y8" s="3">
        <v>9740</v>
      </c>
      <c r="Z8" s="3">
        <v>1.23</v>
      </c>
      <c r="AA8" s="3">
        <v>18.260000000000002</v>
      </c>
      <c r="AB8" s="3">
        <v>67.84</v>
      </c>
      <c r="AC8" s="3">
        <v>215.01</v>
      </c>
      <c r="AD8" s="3">
        <v>8.0299999999999994</v>
      </c>
      <c r="AE8" s="4">
        <v>291</v>
      </c>
      <c r="AF8" s="4">
        <v>0.06</v>
      </c>
      <c r="AG8" s="4">
        <v>0.11</v>
      </c>
      <c r="AH8" s="4">
        <v>0.32</v>
      </c>
      <c r="AI8" s="4">
        <v>29.07</v>
      </c>
      <c r="AJ8" s="5">
        <f t="shared" si="1"/>
        <v>3.1564750781944966</v>
      </c>
      <c r="AK8" s="5">
        <f t="shared" si="2"/>
        <v>8.3417027748285452E-2</v>
      </c>
      <c r="AL8" s="1">
        <f t="shared" si="3"/>
        <v>2.1765913757700207E-4</v>
      </c>
      <c r="AM8" s="6">
        <f t="shared" si="0"/>
        <v>177.75</v>
      </c>
      <c r="AN8" s="6">
        <f t="shared" si="4"/>
        <v>234.19420089858838</v>
      </c>
    </row>
    <row r="9" spans="1:40" x14ac:dyDescent="0.3">
      <c r="A9" s="2" t="s">
        <v>21</v>
      </c>
      <c r="B9" s="2" t="s">
        <v>58</v>
      </c>
      <c r="C9" s="3">
        <v>152861</v>
      </c>
      <c r="D9" s="3">
        <v>174.78</v>
      </c>
      <c r="E9" s="3">
        <v>99.71</v>
      </c>
      <c r="F9" s="3">
        <v>60.54</v>
      </c>
      <c r="G9" s="3">
        <v>0.14000000000000001</v>
      </c>
      <c r="H9" s="3">
        <v>380.2</v>
      </c>
      <c r="I9" s="3">
        <v>409645</v>
      </c>
      <c r="J9" s="3">
        <v>1.22</v>
      </c>
      <c r="K9" s="3">
        <v>0.01</v>
      </c>
      <c r="L9" s="3">
        <v>14.58</v>
      </c>
      <c r="M9" s="3">
        <v>0.06</v>
      </c>
      <c r="N9" s="3">
        <v>1.08</v>
      </c>
      <c r="O9" s="3">
        <v>2.14</v>
      </c>
      <c r="P9" s="3">
        <v>0.3</v>
      </c>
      <c r="Q9" s="3">
        <v>9.92</v>
      </c>
      <c r="R9" s="3">
        <v>3.28</v>
      </c>
      <c r="S9" s="3">
        <v>35.94</v>
      </c>
      <c r="T9" s="3">
        <v>13.24</v>
      </c>
      <c r="U9" s="3">
        <v>56.86</v>
      </c>
      <c r="V9" s="3">
        <v>12.3</v>
      </c>
      <c r="W9" s="3">
        <v>111.1</v>
      </c>
      <c r="X9" s="3">
        <v>22.41</v>
      </c>
      <c r="Y9" s="3">
        <v>8858</v>
      </c>
      <c r="Z9" s="3">
        <v>0.36</v>
      </c>
      <c r="AA9" s="3">
        <v>6.94</v>
      </c>
      <c r="AB9" s="3">
        <v>26.45</v>
      </c>
      <c r="AC9" s="3">
        <v>88.83</v>
      </c>
      <c r="AD9" s="3">
        <v>12.12</v>
      </c>
      <c r="AE9" s="4">
        <v>283</v>
      </c>
      <c r="AF9" s="4">
        <v>0.11</v>
      </c>
      <c r="AG9" s="4">
        <v>0.17</v>
      </c>
      <c r="AH9" s="4">
        <v>0.3</v>
      </c>
      <c r="AI9" s="4">
        <v>13.51</v>
      </c>
      <c r="AJ9" s="5">
        <f t="shared" si="1"/>
        <v>4.4713308784850083</v>
      </c>
      <c r="AK9" s="5">
        <f t="shared" si="2"/>
        <v>3.5533929510783796E-2</v>
      </c>
      <c r="AL9" s="1">
        <f t="shared" si="3"/>
        <v>1.377286069090088E-4</v>
      </c>
      <c r="AM9" s="6">
        <f t="shared" si="0"/>
        <v>342.68918918918922</v>
      </c>
      <c r="AN9" s="6">
        <f t="shared" si="4"/>
        <v>144.00235195767209</v>
      </c>
    </row>
    <row r="10" spans="1:40" x14ac:dyDescent="0.3">
      <c r="A10" s="2" t="s">
        <v>22</v>
      </c>
      <c r="B10" s="2" t="s">
        <v>59</v>
      </c>
      <c r="C10" s="3">
        <v>152861</v>
      </c>
      <c r="D10" s="3">
        <v>155.56</v>
      </c>
      <c r="E10" s="3">
        <v>101.1</v>
      </c>
      <c r="F10" s="3">
        <v>13.1</v>
      </c>
      <c r="G10" s="3">
        <v>0.06</v>
      </c>
      <c r="H10" s="3">
        <v>323.76</v>
      </c>
      <c r="I10" s="3">
        <v>424649</v>
      </c>
      <c r="J10" s="3">
        <v>1.18</v>
      </c>
      <c r="K10" s="3">
        <v>0.02</v>
      </c>
      <c r="L10" s="3">
        <v>14.71</v>
      </c>
      <c r="M10" s="3">
        <v>0.05</v>
      </c>
      <c r="N10" s="3">
        <v>0.89</v>
      </c>
      <c r="O10" s="3">
        <v>1.74</v>
      </c>
      <c r="P10" s="3">
        <v>0.22</v>
      </c>
      <c r="Q10" s="3">
        <v>8.2799999999999994</v>
      </c>
      <c r="R10" s="3">
        <v>2.68</v>
      </c>
      <c r="S10" s="3">
        <v>30.21</v>
      </c>
      <c r="T10" s="3">
        <v>11.33</v>
      </c>
      <c r="U10" s="3">
        <v>49.56</v>
      </c>
      <c r="V10" s="3">
        <v>10.78</v>
      </c>
      <c r="W10" s="3">
        <v>97.97</v>
      </c>
      <c r="X10" s="3">
        <v>19.899999999999999</v>
      </c>
      <c r="Y10" s="3">
        <v>9182</v>
      </c>
      <c r="Z10" s="3">
        <v>0.38</v>
      </c>
      <c r="AA10" s="3">
        <v>6.16</v>
      </c>
      <c r="AB10" s="3">
        <v>24.54</v>
      </c>
      <c r="AC10" s="3">
        <v>95.26</v>
      </c>
      <c r="AD10" s="3">
        <v>10.14</v>
      </c>
      <c r="AE10" s="4">
        <v>248</v>
      </c>
      <c r="AF10" s="4">
        <v>0.1</v>
      </c>
      <c r="AG10" s="4">
        <v>0.15</v>
      </c>
      <c r="AH10" s="4">
        <v>0.26</v>
      </c>
      <c r="AI10" s="4">
        <v>16.489999999999998</v>
      </c>
      <c r="AJ10" s="5">
        <f t="shared" si="1"/>
        <v>4.6330615270570794</v>
      </c>
      <c r="AK10" s="5">
        <f t="shared" si="2"/>
        <v>5.0932789720780823E-2</v>
      </c>
      <c r="AL10" s="1">
        <f t="shared" si="3"/>
        <v>1.2851230668699628E-4</v>
      </c>
      <c r="AM10" s="6">
        <f t="shared" si="0"/>
        <v>139.31756756756755</v>
      </c>
      <c r="AN10" s="6">
        <f t="shared" si="4"/>
        <v>112.53830230489554</v>
      </c>
    </row>
    <row r="11" spans="1:40" x14ac:dyDescent="0.3">
      <c r="A11" s="2" t="s">
        <v>23</v>
      </c>
      <c r="B11" s="2" t="s">
        <v>58</v>
      </c>
      <c r="C11" s="3">
        <v>152861</v>
      </c>
      <c r="D11" s="3">
        <v>171.58</v>
      </c>
      <c r="E11" s="3">
        <v>101.56</v>
      </c>
      <c r="F11" s="3">
        <v>21.34</v>
      </c>
      <c r="G11" s="3">
        <v>0.44</v>
      </c>
      <c r="H11" s="3">
        <v>385.85</v>
      </c>
      <c r="I11" s="3">
        <v>422836</v>
      </c>
      <c r="J11" s="3">
        <v>1.05</v>
      </c>
      <c r="K11" s="3">
        <v>0.02</v>
      </c>
      <c r="L11" s="3">
        <v>15.06</v>
      </c>
      <c r="M11" s="3">
        <v>0.06</v>
      </c>
      <c r="N11" s="3">
        <v>1.05</v>
      </c>
      <c r="O11" s="3">
        <v>1.96</v>
      </c>
      <c r="P11" s="3">
        <v>0.27</v>
      </c>
      <c r="Q11" s="3">
        <v>9.5299999999999994</v>
      </c>
      <c r="R11" s="3">
        <v>3.09</v>
      </c>
      <c r="S11" s="3">
        <v>34.409999999999997</v>
      </c>
      <c r="T11" s="3">
        <v>13.11</v>
      </c>
      <c r="U11" s="3">
        <v>57.05</v>
      </c>
      <c r="V11" s="3">
        <v>12.37</v>
      </c>
      <c r="W11" s="3">
        <v>115.63</v>
      </c>
      <c r="X11" s="3">
        <v>23.63</v>
      </c>
      <c r="Y11" s="3">
        <v>9241</v>
      </c>
      <c r="Z11" s="3">
        <v>0.34</v>
      </c>
      <c r="AA11" s="3">
        <v>11.93</v>
      </c>
      <c r="AB11" s="3">
        <v>43.64</v>
      </c>
      <c r="AC11" s="3">
        <v>104.72</v>
      </c>
      <c r="AD11" s="3">
        <v>11.64</v>
      </c>
      <c r="AE11" s="4">
        <v>287</v>
      </c>
      <c r="AF11" s="4">
        <v>0.1</v>
      </c>
      <c r="AG11" s="4">
        <v>0.16</v>
      </c>
      <c r="AH11" s="4">
        <v>0.42</v>
      </c>
      <c r="AI11" s="4">
        <v>14.33</v>
      </c>
      <c r="AJ11" s="5">
        <f t="shared" si="1"/>
        <v>4.1466891278994424</v>
      </c>
      <c r="AK11" s="5">
        <f t="shared" si="2"/>
        <v>3.7138784501749379E-2</v>
      </c>
      <c r="AL11" s="1">
        <f t="shared" si="3"/>
        <v>1.1362406665945245E-4</v>
      </c>
      <c r="AM11" s="6">
        <f t="shared" si="0"/>
        <v>156.93243243243242</v>
      </c>
      <c r="AN11" s="6">
        <f t="shared" si="4"/>
        <v>105.17730425348371</v>
      </c>
    </row>
    <row r="12" spans="1:40" x14ac:dyDescent="0.3">
      <c r="A12" s="2" t="s">
        <v>24</v>
      </c>
      <c r="B12" s="2" t="s">
        <v>58</v>
      </c>
      <c r="C12" s="3">
        <v>152861</v>
      </c>
      <c r="D12" s="3">
        <v>126.48</v>
      </c>
      <c r="E12" s="3">
        <v>87.84</v>
      </c>
      <c r="F12" s="3">
        <v>9.8699999999999992</v>
      </c>
      <c r="G12" s="3">
        <v>0.27</v>
      </c>
      <c r="H12" s="3">
        <v>286.75</v>
      </c>
      <c r="I12" s="3">
        <v>393245</v>
      </c>
      <c r="J12" s="3">
        <v>1.3</v>
      </c>
      <c r="K12" s="3">
        <v>0.05</v>
      </c>
      <c r="L12" s="3">
        <v>13.06</v>
      </c>
      <c r="M12" s="3">
        <v>0.05</v>
      </c>
      <c r="N12" s="3">
        <v>0.77</v>
      </c>
      <c r="O12" s="3">
        <v>1.26</v>
      </c>
      <c r="P12" s="3">
        <v>0.2</v>
      </c>
      <c r="Q12" s="3">
        <v>6.22</v>
      </c>
      <c r="R12" s="3">
        <v>2.12</v>
      </c>
      <c r="S12" s="3">
        <v>24.98</v>
      </c>
      <c r="T12" s="3">
        <v>9.65</v>
      </c>
      <c r="U12" s="3">
        <v>44.31</v>
      </c>
      <c r="V12" s="3">
        <v>10.119999999999999</v>
      </c>
      <c r="W12" s="3">
        <v>98.4</v>
      </c>
      <c r="X12" s="3">
        <v>20.75</v>
      </c>
      <c r="Y12" s="3">
        <v>8643</v>
      </c>
      <c r="Z12" s="3">
        <v>0.51</v>
      </c>
      <c r="AA12" s="3">
        <v>9.14</v>
      </c>
      <c r="AB12" s="3">
        <v>34.65</v>
      </c>
      <c r="AC12" s="3">
        <v>111.83</v>
      </c>
      <c r="AD12" s="3">
        <v>7.82</v>
      </c>
      <c r="AE12" s="4">
        <v>232</v>
      </c>
      <c r="AF12" s="4">
        <v>0.08</v>
      </c>
      <c r="AG12" s="4">
        <v>0.17</v>
      </c>
      <c r="AH12" s="4">
        <v>0.31</v>
      </c>
      <c r="AI12" s="4">
        <v>17.05</v>
      </c>
      <c r="AJ12" s="5">
        <f t="shared" si="1"/>
        <v>5.9285091543156065</v>
      </c>
      <c r="AK12" s="5">
        <f t="shared" si="2"/>
        <v>5.9459459459459463E-2</v>
      </c>
      <c r="AL12" s="1">
        <f t="shared" si="3"/>
        <v>1.5041073701261136E-4</v>
      </c>
      <c r="AM12" s="6">
        <f t="shared" si="0"/>
        <v>40.354054054054053</v>
      </c>
      <c r="AN12" s="6">
        <f t="shared" si="4"/>
        <v>63.191819338601363</v>
      </c>
    </row>
    <row r="13" spans="1:40" x14ac:dyDescent="0.3">
      <c r="A13" s="2" t="s">
        <v>25</v>
      </c>
      <c r="B13" s="2" t="s">
        <v>58</v>
      </c>
      <c r="C13" s="3">
        <v>152861</v>
      </c>
      <c r="D13" s="3">
        <v>141.72999999999999</v>
      </c>
      <c r="E13" s="3">
        <v>98.12</v>
      </c>
      <c r="F13" s="3">
        <v>11.26</v>
      </c>
      <c r="G13" s="3">
        <v>0.17</v>
      </c>
      <c r="H13" s="3">
        <v>355.36</v>
      </c>
      <c r="I13" s="3">
        <v>406507</v>
      </c>
      <c r="J13" s="3">
        <v>1.18</v>
      </c>
      <c r="K13" s="3">
        <v>0.01</v>
      </c>
      <c r="L13" s="3">
        <v>14.43</v>
      </c>
      <c r="M13" s="3">
        <v>0.06</v>
      </c>
      <c r="N13" s="3">
        <v>1</v>
      </c>
      <c r="O13" s="3">
        <v>1.92</v>
      </c>
      <c r="P13" s="3">
        <v>0.24</v>
      </c>
      <c r="Q13" s="7" t="s">
        <v>47</v>
      </c>
      <c r="R13" s="3">
        <v>2.91</v>
      </c>
      <c r="S13" s="3">
        <v>32.5</v>
      </c>
      <c r="T13" s="3">
        <v>12.29</v>
      </c>
      <c r="U13" s="3">
        <v>53.62</v>
      </c>
      <c r="V13" s="3">
        <v>11.59</v>
      </c>
      <c r="W13" s="3">
        <v>106.87</v>
      </c>
      <c r="X13" s="3">
        <v>21.9</v>
      </c>
      <c r="Y13" s="3">
        <v>8887</v>
      </c>
      <c r="Z13" s="3">
        <v>0.37</v>
      </c>
      <c r="AA13" s="3">
        <v>6.83</v>
      </c>
      <c r="AB13" s="3">
        <v>27.53</v>
      </c>
      <c r="AC13" s="3">
        <v>98.48</v>
      </c>
      <c r="AD13" s="3">
        <v>10.91</v>
      </c>
      <c r="AE13" s="4">
        <v>259</v>
      </c>
      <c r="AF13" s="4">
        <v>0.1</v>
      </c>
      <c r="AG13" s="8"/>
      <c r="AH13" s="4">
        <v>0.28000000000000003</v>
      </c>
      <c r="AI13" s="4">
        <v>14.42</v>
      </c>
      <c r="AJ13" s="5">
        <f t="shared" si="1"/>
        <v>0</v>
      </c>
      <c r="AK13" s="5">
        <f t="shared" si="2"/>
        <v>4.0578568212516881E-2</v>
      </c>
      <c r="AL13" s="1">
        <f t="shared" si="3"/>
        <v>1.3277821537076629E-4</v>
      </c>
      <c r="AM13" s="6">
        <f t="shared" si="0"/>
        <v>307.45945945945942</v>
      </c>
      <c r="AN13" s="6">
        <f t="shared" si="4"/>
        <v>142.52084627909522</v>
      </c>
    </row>
    <row r="14" spans="1:40" x14ac:dyDescent="0.3">
      <c r="A14" s="2" t="s">
        <v>26</v>
      </c>
      <c r="B14" s="2" t="s">
        <v>58</v>
      </c>
      <c r="C14" s="3">
        <v>152861</v>
      </c>
      <c r="D14" s="3">
        <v>155.86000000000001</v>
      </c>
      <c r="E14" s="3">
        <v>104.68</v>
      </c>
      <c r="F14" s="3">
        <v>11.41</v>
      </c>
      <c r="G14" s="3">
        <v>0.35</v>
      </c>
      <c r="H14" s="3">
        <v>388.97</v>
      </c>
      <c r="I14" s="3">
        <v>439393</v>
      </c>
      <c r="J14" s="3">
        <v>1.1200000000000001</v>
      </c>
      <c r="K14" s="3">
        <v>0.01</v>
      </c>
      <c r="L14" s="3">
        <v>15.13</v>
      </c>
      <c r="M14" s="3">
        <v>0.05</v>
      </c>
      <c r="N14" s="3">
        <v>1.05</v>
      </c>
      <c r="O14" s="3">
        <v>2.0699999999999998</v>
      </c>
      <c r="P14" s="3">
        <v>0.28000000000000003</v>
      </c>
      <c r="Q14" s="7" t="s">
        <v>47</v>
      </c>
      <c r="R14" s="3">
        <v>3.15</v>
      </c>
      <c r="S14" s="3">
        <v>35.46</v>
      </c>
      <c r="T14" s="3">
        <v>13.51</v>
      </c>
      <c r="U14" s="3">
        <v>58.19</v>
      </c>
      <c r="V14" s="3">
        <v>12.55</v>
      </c>
      <c r="W14" s="3">
        <v>115.29</v>
      </c>
      <c r="X14" s="3">
        <v>23.21</v>
      </c>
      <c r="Y14" s="3">
        <v>9395</v>
      </c>
      <c r="Z14" s="3">
        <v>0.36</v>
      </c>
      <c r="AA14" s="3">
        <v>6.27</v>
      </c>
      <c r="AB14" s="3">
        <v>25.17</v>
      </c>
      <c r="AC14" s="3">
        <v>81.59</v>
      </c>
      <c r="AD14" s="3">
        <v>11.79</v>
      </c>
      <c r="AE14" s="4">
        <v>280</v>
      </c>
      <c r="AF14" s="4">
        <v>0.1</v>
      </c>
      <c r="AG14" s="8"/>
      <c r="AH14" s="4">
        <v>0.31</v>
      </c>
      <c r="AI14" s="4">
        <v>14.42</v>
      </c>
      <c r="AJ14" s="5">
        <f t="shared" si="1"/>
        <v>0</v>
      </c>
      <c r="AK14" s="5">
        <f t="shared" si="2"/>
        <v>3.7072267784147878E-2</v>
      </c>
      <c r="AL14" s="1">
        <f t="shared" si="3"/>
        <v>1.1921234699308144E-4</v>
      </c>
      <c r="AM14" s="6">
        <f t="shared" si="0"/>
        <v>331.47972972972968</v>
      </c>
      <c r="AN14" s="6">
        <f t="shared" si="4"/>
        <v>163.69733624970652</v>
      </c>
    </row>
    <row r="15" spans="1:40" x14ac:dyDescent="0.3">
      <c r="A15" s="2" t="s">
        <v>27</v>
      </c>
      <c r="B15" s="2" t="s">
        <v>58</v>
      </c>
      <c r="C15" s="3">
        <v>152861</v>
      </c>
      <c r="D15" s="3">
        <v>304.41000000000003</v>
      </c>
      <c r="E15" s="3">
        <v>109.4</v>
      </c>
      <c r="F15" s="3">
        <v>4.7</v>
      </c>
      <c r="G15" s="3">
        <v>0.09</v>
      </c>
      <c r="H15" s="3">
        <v>719.59</v>
      </c>
      <c r="I15" s="3">
        <v>450106</v>
      </c>
      <c r="J15" s="3">
        <v>2.29</v>
      </c>
      <c r="K15" s="3">
        <v>0.05</v>
      </c>
      <c r="L15" s="3">
        <v>29.22</v>
      </c>
      <c r="M15" s="3">
        <v>0.1</v>
      </c>
      <c r="N15" s="3">
        <v>1.68</v>
      </c>
      <c r="O15" s="3">
        <v>2.79</v>
      </c>
      <c r="P15" s="3">
        <v>0.57999999999999996</v>
      </c>
      <c r="Q15" s="3">
        <v>14.69</v>
      </c>
      <c r="R15" s="3">
        <v>4.99</v>
      </c>
      <c r="S15" s="3">
        <v>60.63</v>
      </c>
      <c r="T15" s="3">
        <v>24.65</v>
      </c>
      <c r="U15" s="3">
        <v>115.67</v>
      </c>
      <c r="V15" s="3">
        <v>26.83</v>
      </c>
      <c r="W15" s="3">
        <v>260.77999999999997</v>
      </c>
      <c r="X15" s="3">
        <v>53.83</v>
      </c>
      <c r="Y15" s="3">
        <v>9349</v>
      </c>
      <c r="Z15" s="3">
        <v>0.87</v>
      </c>
      <c r="AA15" s="3">
        <v>45.67</v>
      </c>
      <c r="AB15" s="3">
        <v>202.04</v>
      </c>
      <c r="AC15" s="3">
        <v>283.94</v>
      </c>
      <c r="AD15" s="3">
        <v>18.670000000000002</v>
      </c>
      <c r="AE15" s="4">
        <v>596</v>
      </c>
      <c r="AF15" s="4">
        <v>7.0000000000000007E-2</v>
      </c>
      <c r="AG15" s="4">
        <v>0.22</v>
      </c>
      <c r="AH15" s="4">
        <v>0.71</v>
      </c>
      <c r="AI15" s="4">
        <v>17.420000000000002</v>
      </c>
      <c r="AJ15" s="5">
        <f t="shared" si="1"/>
        <v>3.0572965160716516</v>
      </c>
      <c r="AK15" s="5">
        <f t="shared" si="2"/>
        <v>2.4208229686349173E-2</v>
      </c>
      <c r="AL15" s="1">
        <f t="shared" si="3"/>
        <v>2.4494598352765E-4</v>
      </c>
      <c r="AM15" s="6">
        <f t="shared" si="0"/>
        <v>89.355405405405392</v>
      </c>
      <c r="AN15" s="6">
        <f t="shared" si="4"/>
        <v>99.973039448601213</v>
      </c>
    </row>
    <row r="16" spans="1:40" x14ac:dyDescent="0.3">
      <c r="A16" s="2" t="s">
        <v>28</v>
      </c>
      <c r="B16" s="2" t="s">
        <v>58</v>
      </c>
      <c r="C16" s="3">
        <v>152861</v>
      </c>
      <c r="D16" s="3">
        <v>161.58000000000001</v>
      </c>
      <c r="E16" s="3">
        <v>97.73</v>
      </c>
      <c r="F16" s="3">
        <v>11.24</v>
      </c>
      <c r="G16" s="3">
        <v>0.13</v>
      </c>
      <c r="H16" s="3">
        <v>319.69</v>
      </c>
      <c r="I16" s="3">
        <v>427297</v>
      </c>
      <c r="J16" s="3">
        <v>1.32</v>
      </c>
      <c r="K16" s="3">
        <v>0</v>
      </c>
      <c r="L16" s="3">
        <v>14.09</v>
      </c>
      <c r="M16" s="2" t="s">
        <v>29</v>
      </c>
      <c r="N16" s="3">
        <v>0.92</v>
      </c>
      <c r="O16" s="3">
        <v>1.7</v>
      </c>
      <c r="P16" s="3">
        <v>0.21</v>
      </c>
      <c r="Q16" s="3">
        <v>7.9</v>
      </c>
      <c r="R16" s="3">
        <v>2.65</v>
      </c>
      <c r="S16" s="3">
        <v>29.63</v>
      </c>
      <c r="T16" s="3">
        <v>11.15</v>
      </c>
      <c r="U16" s="3">
        <v>48.51</v>
      </c>
      <c r="V16" s="3">
        <v>10.5</v>
      </c>
      <c r="W16" s="3">
        <v>98.02</v>
      </c>
      <c r="X16" s="3">
        <v>20.309999999999999</v>
      </c>
      <c r="Y16" s="3">
        <v>9190</v>
      </c>
      <c r="Z16" s="3">
        <v>0.42</v>
      </c>
      <c r="AA16" s="3">
        <v>6.6</v>
      </c>
      <c r="AB16" s="3">
        <v>24.91</v>
      </c>
      <c r="AC16" s="3">
        <v>94.58</v>
      </c>
      <c r="AD16" s="3">
        <v>9.75</v>
      </c>
      <c r="AE16" s="4">
        <v>246</v>
      </c>
      <c r="AF16" s="4">
        <v>0.1</v>
      </c>
      <c r="AG16" s="4">
        <v>0.14000000000000001</v>
      </c>
      <c r="AH16" s="4">
        <v>0.26</v>
      </c>
      <c r="AI16" s="4">
        <v>15.33</v>
      </c>
      <c r="AJ16" s="5">
        <f t="shared" si="1"/>
        <v>4.3792423910663461</v>
      </c>
      <c r="AK16" s="5">
        <f t="shared" si="2"/>
        <v>4.7952704182176481E-2</v>
      </c>
      <c r="AL16" s="1">
        <f t="shared" si="3"/>
        <v>1.4363438520130576E-4</v>
      </c>
      <c r="AM16" s="6"/>
      <c r="AN16" s="6"/>
    </row>
    <row r="17" spans="1:40" x14ac:dyDescent="0.3">
      <c r="A17" s="2" t="s">
        <v>30</v>
      </c>
      <c r="B17" s="2" t="s">
        <v>60</v>
      </c>
      <c r="C17" s="3">
        <v>152861</v>
      </c>
      <c r="D17" s="3">
        <v>171</v>
      </c>
      <c r="E17" s="3">
        <v>105.85</v>
      </c>
      <c r="F17" s="3">
        <v>11.73</v>
      </c>
      <c r="G17" s="3">
        <v>0.04</v>
      </c>
      <c r="H17" s="3">
        <v>432.15</v>
      </c>
      <c r="I17" s="3">
        <v>410838</v>
      </c>
      <c r="J17" s="3">
        <v>1.1000000000000001</v>
      </c>
      <c r="K17" s="3">
        <v>0.01</v>
      </c>
      <c r="L17" s="3">
        <v>15.84</v>
      </c>
      <c r="M17" s="3">
        <v>7.0000000000000007E-2</v>
      </c>
      <c r="N17" s="3">
        <v>1.29</v>
      </c>
      <c r="O17" s="3">
        <v>2.39</v>
      </c>
      <c r="P17" s="3">
        <v>0.31</v>
      </c>
      <c r="Q17" s="7" t="s">
        <v>47</v>
      </c>
      <c r="R17" s="3">
        <v>3.73</v>
      </c>
      <c r="S17" s="3">
        <v>41.1</v>
      </c>
      <c r="T17" s="3">
        <v>15.26</v>
      </c>
      <c r="U17" s="3">
        <v>65.900000000000006</v>
      </c>
      <c r="V17" s="3">
        <v>14.28</v>
      </c>
      <c r="W17" s="3">
        <v>131.93</v>
      </c>
      <c r="X17" s="3">
        <v>26.41</v>
      </c>
      <c r="Y17" s="3">
        <v>8820</v>
      </c>
      <c r="Z17" s="3">
        <v>0.43</v>
      </c>
      <c r="AA17" s="3">
        <v>14.81</v>
      </c>
      <c r="AB17" s="3">
        <v>55.9</v>
      </c>
      <c r="AC17" s="3">
        <v>140.41</v>
      </c>
      <c r="AD17" s="3">
        <v>13.88</v>
      </c>
      <c r="AE17" s="4">
        <v>319</v>
      </c>
      <c r="AF17" s="4">
        <v>0.11</v>
      </c>
      <c r="AG17" s="8"/>
      <c r="AH17" s="4">
        <v>0.4</v>
      </c>
      <c r="AI17" s="4">
        <v>12.24</v>
      </c>
      <c r="AJ17" s="5">
        <f t="shared" si="1"/>
        <v>0</v>
      </c>
      <c r="AK17" s="5">
        <f t="shared" si="2"/>
        <v>2.832349878514405E-2</v>
      </c>
      <c r="AL17" s="1">
        <f t="shared" si="3"/>
        <v>1.2471655328798187E-4</v>
      </c>
      <c r="AM17" s="6">
        <f t="shared" si="0"/>
        <v>382.72297297297291</v>
      </c>
      <c r="AN17" s="6">
        <f t="shared" si="4"/>
        <v>144.84177683222464</v>
      </c>
    </row>
    <row r="18" spans="1:40" x14ac:dyDescent="0.3">
      <c r="A18" s="2" t="s">
        <v>31</v>
      </c>
      <c r="B18" s="2" t="s">
        <v>58</v>
      </c>
      <c r="C18" s="3">
        <v>152861</v>
      </c>
      <c r="D18" s="3">
        <v>197.41</v>
      </c>
      <c r="E18" s="3">
        <v>96.97</v>
      </c>
      <c r="F18" s="3">
        <v>10.77</v>
      </c>
      <c r="G18" s="3">
        <v>0.26</v>
      </c>
      <c r="H18" s="3">
        <v>442.93</v>
      </c>
      <c r="I18" s="3">
        <v>417182</v>
      </c>
      <c r="J18" s="3">
        <v>1.22</v>
      </c>
      <c r="K18" s="3">
        <v>0.16</v>
      </c>
      <c r="L18" s="3">
        <v>14.85</v>
      </c>
      <c r="M18" s="3">
        <v>0.11</v>
      </c>
      <c r="N18" s="3">
        <v>1.44</v>
      </c>
      <c r="O18" s="3">
        <v>2.23</v>
      </c>
      <c r="P18" s="3">
        <v>0.28999999999999998</v>
      </c>
      <c r="Q18" s="3">
        <v>10.52</v>
      </c>
      <c r="R18" s="3">
        <v>3.53</v>
      </c>
      <c r="S18" s="3">
        <v>39.770000000000003</v>
      </c>
      <c r="T18" s="3">
        <v>15.44</v>
      </c>
      <c r="U18" s="3">
        <v>68.2</v>
      </c>
      <c r="V18" s="3">
        <v>14.93</v>
      </c>
      <c r="W18" s="3">
        <v>139.80000000000001</v>
      </c>
      <c r="X18" s="3">
        <v>28.49</v>
      </c>
      <c r="Y18" s="3">
        <v>9256</v>
      </c>
      <c r="Z18" s="3">
        <v>3.37</v>
      </c>
      <c r="AA18" s="3">
        <v>12.86</v>
      </c>
      <c r="AB18" s="3">
        <v>48.27</v>
      </c>
      <c r="AC18" s="3">
        <v>136.69999999999999</v>
      </c>
      <c r="AD18" s="3">
        <v>13.12</v>
      </c>
      <c r="AE18" s="4">
        <v>340</v>
      </c>
      <c r="AF18" s="4">
        <v>0.09</v>
      </c>
      <c r="AG18" s="4">
        <v>0.15</v>
      </c>
      <c r="AH18" s="4">
        <v>0.35</v>
      </c>
      <c r="AI18" s="4">
        <v>10.31</v>
      </c>
      <c r="AJ18" s="5">
        <f t="shared" si="1"/>
        <v>3.3865396338021805</v>
      </c>
      <c r="AK18" s="5">
        <f t="shared" si="2"/>
        <v>2.3276815749666991E-2</v>
      </c>
      <c r="AL18" s="1">
        <f t="shared" si="3"/>
        <v>1.3180639585133968E-4</v>
      </c>
      <c r="AM18" s="6">
        <f t="shared" si="0"/>
        <v>22.31883445945946</v>
      </c>
      <c r="AN18" s="6">
        <f t="shared" si="4"/>
        <v>27.08057031625075</v>
      </c>
    </row>
    <row r="19" spans="1:40" x14ac:dyDescent="0.3">
      <c r="A19" s="2" t="s">
        <v>32</v>
      </c>
      <c r="B19" s="2" t="s">
        <v>58</v>
      </c>
      <c r="C19" s="3">
        <v>152861</v>
      </c>
      <c r="D19" s="3">
        <v>132.05000000000001</v>
      </c>
      <c r="E19" s="3">
        <v>92.91</v>
      </c>
      <c r="F19" s="3">
        <v>115.67</v>
      </c>
      <c r="G19" s="3">
        <v>0.81</v>
      </c>
      <c r="H19" s="3">
        <v>343.15</v>
      </c>
      <c r="I19" s="3">
        <v>412712</v>
      </c>
      <c r="J19" s="3">
        <v>1.29</v>
      </c>
      <c r="K19" s="3">
        <v>0.01</v>
      </c>
      <c r="L19" s="3">
        <v>14.27</v>
      </c>
      <c r="M19" s="3">
        <v>0.04</v>
      </c>
      <c r="N19" s="3">
        <v>0.6</v>
      </c>
      <c r="O19" s="3">
        <v>1.38</v>
      </c>
      <c r="P19" s="3">
        <v>0.17</v>
      </c>
      <c r="Q19" s="3">
        <v>7.2</v>
      </c>
      <c r="R19" s="3">
        <v>2.52</v>
      </c>
      <c r="S19" s="3">
        <v>29.04</v>
      </c>
      <c r="T19" s="3">
        <v>11.51</v>
      </c>
      <c r="U19" s="3">
        <v>52.44</v>
      </c>
      <c r="V19" s="3">
        <v>12.01</v>
      </c>
      <c r="W19" s="3">
        <v>111.99</v>
      </c>
      <c r="X19" s="3">
        <v>23.96</v>
      </c>
      <c r="Y19" s="3">
        <v>8678</v>
      </c>
      <c r="Z19" s="3">
        <v>0.55000000000000004</v>
      </c>
      <c r="AA19" s="3">
        <v>12.49</v>
      </c>
      <c r="AB19" s="3">
        <v>46.64</v>
      </c>
      <c r="AC19" s="3">
        <v>115.13</v>
      </c>
      <c r="AD19" s="3">
        <v>9.09</v>
      </c>
      <c r="AE19" s="4">
        <v>267</v>
      </c>
      <c r="AF19" s="4">
        <v>0.08</v>
      </c>
      <c r="AG19" s="4">
        <v>0.13</v>
      </c>
      <c r="AH19" s="4">
        <v>0.41</v>
      </c>
      <c r="AI19" s="4">
        <v>23.63</v>
      </c>
      <c r="AJ19" s="5">
        <f t="shared" si="1"/>
        <v>3.7884307154305703</v>
      </c>
      <c r="AK19" s="5">
        <f t="shared" si="2"/>
        <v>6.8862013696634125E-2</v>
      </c>
      <c r="AL19" s="1">
        <f t="shared" si="3"/>
        <v>1.4865176307905047E-4</v>
      </c>
      <c r="AM19" s="6">
        <f t="shared" si="0"/>
        <v>220.98648648648646</v>
      </c>
      <c r="AN19" s="6">
        <f t="shared" si="4"/>
        <v>172.61624463281808</v>
      </c>
    </row>
    <row r="20" spans="1:40" x14ac:dyDescent="0.3">
      <c r="A20" s="2" t="s">
        <v>33</v>
      </c>
      <c r="B20" s="2" t="s">
        <v>58</v>
      </c>
      <c r="C20" s="3">
        <v>152861</v>
      </c>
      <c r="D20" s="3">
        <v>184.73</v>
      </c>
      <c r="E20" s="3">
        <v>102.32</v>
      </c>
      <c r="F20" s="3">
        <v>7.32</v>
      </c>
      <c r="G20" s="3">
        <v>0.41</v>
      </c>
      <c r="H20" s="3">
        <v>422.11</v>
      </c>
      <c r="I20" s="3">
        <v>444038</v>
      </c>
      <c r="J20" s="3">
        <v>1.2</v>
      </c>
      <c r="K20" s="3">
        <v>0.01</v>
      </c>
      <c r="L20" s="3">
        <v>15.72</v>
      </c>
      <c r="M20" s="3">
        <v>0.05</v>
      </c>
      <c r="N20" s="3">
        <v>1.0900000000000001</v>
      </c>
      <c r="O20" s="3">
        <v>2.02</v>
      </c>
      <c r="P20" s="3">
        <v>0.27</v>
      </c>
      <c r="Q20" s="3">
        <v>10.27</v>
      </c>
      <c r="R20" s="3">
        <v>3.42</v>
      </c>
      <c r="S20" s="3">
        <v>38.67</v>
      </c>
      <c r="T20" s="3">
        <v>14.7</v>
      </c>
      <c r="U20" s="3">
        <v>64.44</v>
      </c>
      <c r="V20" s="3">
        <v>14.02</v>
      </c>
      <c r="W20" s="3">
        <v>129.99</v>
      </c>
      <c r="X20" s="3">
        <v>25.76</v>
      </c>
      <c r="Y20" s="3">
        <v>9770</v>
      </c>
      <c r="Z20" s="3">
        <v>0.42</v>
      </c>
      <c r="AA20" s="3">
        <v>8.6</v>
      </c>
      <c r="AB20" s="3">
        <v>31.07</v>
      </c>
      <c r="AC20" s="3">
        <v>88.23</v>
      </c>
      <c r="AD20" s="3">
        <v>12.69</v>
      </c>
      <c r="AE20" s="4">
        <v>320</v>
      </c>
      <c r="AF20" s="4">
        <v>0.1</v>
      </c>
      <c r="AG20" s="4">
        <v>0.15</v>
      </c>
      <c r="AH20" s="4">
        <v>0.35</v>
      </c>
      <c r="AI20" s="4">
        <v>14.46</v>
      </c>
      <c r="AJ20" s="5">
        <f t="shared" si="1"/>
        <v>3.5535760820639166</v>
      </c>
      <c r="AK20" s="5">
        <f t="shared" si="2"/>
        <v>3.4256473431096161E-2</v>
      </c>
      <c r="AL20" s="1">
        <f t="shared" si="3"/>
        <v>1.2282497441146365E-4</v>
      </c>
      <c r="AM20" s="6">
        <f t="shared" si="0"/>
        <v>323.47297297297297</v>
      </c>
      <c r="AN20" s="6">
        <f t="shared" si="4"/>
        <v>170.08077500630444</v>
      </c>
    </row>
    <row r="21" spans="1:40" x14ac:dyDescent="0.3">
      <c r="A21" s="2" t="s">
        <v>34</v>
      </c>
      <c r="B21" s="2" t="s">
        <v>58</v>
      </c>
      <c r="C21" s="3">
        <v>152861</v>
      </c>
      <c r="D21" s="3">
        <v>152.01</v>
      </c>
      <c r="E21" s="3">
        <v>93.3</v>
      </c>
      <c r="F21" s="3">
        <v>8.42</v>
      </c>
      <c r="G21" s="3">
        <v>0.04</v>
      </c>
      <c r="H21" s="3">
        <v>308.88</v>
      </c>
      <c r="I21" s="3">
        <v>403224</v>
      </c>
      <c r="J21" s="3">
        <v>1.17</v>
      </c>
      <c r="K21" s="3">
        <v>0.02</v>
      </c>
      <c r="L21" s="3">
        <v>14.46</v>
      </c>
      <c r="M21" s="3">
        <v>0.05</v>
      </c>
      <c r="N21" s="3">
        <v>0.97</v>
      </c>
      <c r="O21" s="3">
        <v>1.78</v>
      </c>
      <c r="P21" s="3">
        <v>0.22</v>
      </c>
      <c r="Q21" s="3">
        <v>8.1199999999999992</v>
      </c>
      <c r="R21" s="3">
        <v>2.62</v>
      </c>
      <c r="S21" s="3">
        <v>29.35</v>
      </c>
      <c r="T21" s="3">
        <v>11</v>
      </c>
      <c r="U21" s="3">
        <v>47.16</v>
      </c>
      <c r="V21" s="3">
        <v>10.23</v>
      </c>
      <c r="W21" s="3">
        <v>94.13</v>
      </c>
      <c r="X21" s="3">
        <v>18.8</v>
      </c>
      <c r="Y21" s="3">
        <v>8769</v>
      </c>
      <c r="Z21" s="3">
        <v>0.4</v>
      </c>
      <c r="AA21" s="3">
        <v>7.54</v>
      </c>
      <c r="AB21" s="3">
        <v>29.36</v>
      </c>
      <c r="AC21" s="3">
        <v>93.14</v>
      </c>
      <c r="AD21" s="3">
        <v>9.91</v>
      </c>
      <c r="AE21" s="4">
        <v>239</v>
      </c>
      <c r="AF21" s="4">
        <v>0.11</v>
      </c>
      <c r="AG21" s="4">
        <v>0.15</v>
      </c>
      <c r="AH21" s="4">
        <v>0.32</v>
      </c>
      <c r="AI21" s="4">
        <v>14.88</v>
      </c>
      <c r="AJ21" s="5">
        <f t="shared" si="1"/>
        <v>4.8562548562548562</v>
      </c>
      <c r="AK21" s="5">
        <f t="shared" si="2"/>
        <v>4.8174048174048176E-2</v>
      </c>
      <c r="AL21" s="1">
        <f t="shared" si="3"/>
        <v>1.3342456380431063E-4</v>
      </c>
      <c r="AM21" s="6">
        <f t="shared" si="0"/>
        <v>142.52027027027026</v>
      </c>
      <c r="AN21" s="6">
        <f t="shared" si="4"/>
        <v>110.62568669808222</v>
      </c>
    </row>
    <row r="22" spans="1:40" x14ac:dyDescent="0.3">
      <c r="A22" s="12" t="s">
        <v>35</v>
      </c>
      <c r="B22" s="12" t="s">
        <v>58</v>
      </c>
      <c r="C22" s="13">
        <v>152861</v>
      </c>
      <c r="D22" s="13">
        <v>119.88</v>
      </c>
      <c r="E22" s="13">
        <v>93.94</v>
      </c>
      <c r="F22" s="13">
        <v>9.75</v>
      </c>
      <c r="G22" s="13">
        <v>0.06</v>
      </c>
      <c r="H22" s="13">
        <v>335.4</v>
      </c>
      <c r="I22" s="13">
        <v>445594</v>
      </c>
      <c r="J22" s="13">
        <v>1.91</v>
      </c>
      <c r="K22" s="13">
        <v>0.01</v>
      </c>
      <c r="L22" s="13">
        <v>15.83</v>
      </c>
      <c r="M22" s="13">
        <v>0.04</v>
      </c>
      <c r="N22" s="13">
        <v>0.74</v>
      </c>
      <c r="O22" s="13">
        <v>1.5</v>
      </c>
      <c r="P22" s="13">
        <v>0.19</v>
      </c>
      <c r="Q22" s="13">
        <v>7.29</v>
      </c>
      <c r="R22" s="13">
        <v>2.5499999999999998</v>
      </c>
      <c r="S22" s="13">
        <v>29.52</v>
      </c>
      <c r="T22" s="13">
        <v>11.66</v>
      </c>
      <c r="U22" s="13">
        <v>52.77</v>
      </c>
      <c r="V22" s="13">
        <v>12.17</v>
      </c>
      <c r="W22" s="13">
        <v>118.03</v>
      </c>
      <c r="X22" s="13">
        <v>24.24</v>
      </c>
      <c r="Y22" s="13">
        <v>9959</v>
      </c>
      <c r="Z22" s="13">
        <v>0.72</v>
      </c>
      <c r="AA22" s="13">
        <v>14.33</v>
      </c>
      <c r="AB22" s="13">
        <v>58.41</v>
      </c>
      <c r="AC22" s="13">
        <v>142.26</v>
      </c>
      <c r="AD22" s="13">
        <v>9.2100000000000009</v>
      </c>
      <c r="AE22" s="14">
        <v>277</v>
      </c>
      <c r="AF22" s="14">
        <v>0.08</v>
      </c>
      <c r="AG22" s="14">
        <v>0.14000000000000001</v>
      </c>
      <c r="AH22" s="14">
        <v>0.41</v>
      </c>
      <c r="AI22" s="14">
        <v>21.36</v>
      </c>
      <c r="AJ22" s="15">
        <f t="shared" si="1"/>
        <v>4.1741204531902207</v>
      </c>
      <c r="AK22" s="15">
        <f t="shared" si="2"/>
        <v>6.3685152057245079E-2</v>
      </c>
      <c r="AL22" s="11">
        <f t="shared" si="3"/>
        <v>1.9178632392810523E-4</v>
      </c>
      <c r="AM22" s="16">
        <f t="shared" si="0"/>
        <v>240.20270270270268</v>
      </c>
      <c r="AN22" s="16">
        <f t="shared" si="4"/>
        <v>191.48669604327333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E29" sqref="E29"/>
    </sheetView>
  </sheetViews>
  <sheetFormatPr defaultRowHeight="13.5" x14ac:dyDescent="0.3"/>
  <sheetData>
    <row r="1" spans="1:10" x14ac:dyDescent="0.3">
      <c r="A1" t="s">
        <v>0</v>
      </c>
      <c r="B1" t="s">
        <v>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</row>
    <row r="2" spans="1:10" x14ac:dyDescent="0.3">
      <c r="A2" t="s">
        <v>1</v>
      </c>
      <c r="B2" t="s">
        <v>3</v>
      </c>
      <c r="H2" t="s">
        <v>66</v>
      </c>
      <c r="I2" t="s">
        <v>63</v>
      </c>
      <c r="J2" t="s">
        <v>65</v>
      </c>
    </row>
    <row r="3" spans="1:10" x14ac:dyDescent="0.3">
      <c r="A3" t="s">
        <v>17</v>
      </c>
      <c r="B3" t="s">
        <v>68</v>
      </c>
      <c r="C3">
        <v>320</v>
      </c>
      <c r="D3">
        <v>0.1</v>
      </c>
      <c r="E3">
        <v>0.15</v>
      </c>
      <c r="F3">
        <v>0.36</v>
      </c>
      <c r="G3">
        <v>15.01</v>
      </c>
      <c r="H3">
        <v>1.2318613633991021E-4</v>
      </c>
      <c r="I3">
        <v>179.35135135135135</v>
      </c>
      <c r="J3">
        <v>111.25328398127459</v>
      </c>
    </row>
    <row r="4" spans="1:10" x14ac:dyDescent="0.3">
      <c r="A4" t="s">
        <v>22</v>
      </c>
      <c r="B4" t="s">
        <v>68</v>
      </c>
      <c r="C4">
        <v>248</v>
      </c>
      <c r="D4">
        <v>0.1</v>
      </c>
      <c r="E4">
        <v>0.15</v>
      </c>
      <c r="F4">
        <v>0.26</v>
      </c>
      <c r="G4">
        <v>16.489999999999998</v>
      </c>
      <c r="H4">
        <v>1.2851230668699628E-4</v>
      </c>
      <c r="I4">
        <v>139.31756756756755</v>
      </c>
      <c r="J4">
        <v>112.53830230489554</v>
      </c>
    </row>
    <row r="5" spans="1:10" x14ac:dyDescent="0.3">
      <c r="A5" t="s">
        <v>30</v>
      </c>
      <c r="B5" t="s">
        <v>68</v>
      </c>
      <c r="C5">
        <v>319</v>
      </c>
      <c r="D5">
        <v>0.11</v>
      </c>
      <c r="F5">
        <v>0.4</v>
      </c>
      <c r="G5">
        <v>12.24</v>
      </c>
      <c r="H5">
        <v>1.2471655328798187E-4</v>
      </c>
      <c r="I5">
        <v>382.72297297297291</v>
      </c>
      <c r="J5">
        <v>144.84177683222464</v>
      </c>
    </row>
    <row r="6" spans="1:10" x14ac:dyDescent="0.3">
      <c r="A6" t="s">
        <v>15</v>
      </c>
      <c r="B6" t="s">
        <v>67</v>
      </c>
      <c r="C6">
        <v>478</v>
      </c>
      <c r="D6">
        <v>0.09</v>
      </c>
      <c r="E6">
        <v>0.19</v>
      </c>
      <c r="F6">
        <v>0.56999999999999995</v>
      </c>
      <c r="G6">
        <v>11.39</v>
      </c>
      <c r="H6">
        <v>1.7813863305865245E-4</v>
      </c>
      <c r="I6">
        <v>225.79054054054049</v>
      </c>
      <c r="J6">
        <v>97.73926115158865</v>
      </c>
    </row>
    <row r="7" spans="1:10" x14ac:dyDescent="0.3">
      <c r="A7" t="s">
        <v>16</v>
      </c>
      <c r="B7" t="s">
        <v>67</v>
      </c>
      <c r="C7">
        <v>230</v>
      </c>
      <c r="D7">
        <v>0.1</v>
      </c>
      <c r="E7">
        <v>0.15</v>
      </c>
      <c r="F7">
        <v>0.26</v>
      </c>
      <c r="G7">
        <v>17.84</v>
      </c>
      <c r="H7">
        <v>1.4009111617312072E-4</v>
      </c>
      <c r="I7">
        <v>130.51013513513513</v>
      </c>
      <c r="J7">
        <v>113.30334854762086</v>
      </c>
    </row>
    <row r="8" spans="1:10" x14ac:dyDescent="0.3">
      <c r="A8" t="s">
        <v>18</v>
      </c>
      <c r="B8" t="s">
        <v>67</v>
      </c>
      <c r="C8">
        <v>254</v>
      </c>
      <c r="D8">
        <v>0.11</v>
      </c>
      <c r="E8">
        <v>0.17</v>
      </c>
      <c r="F8">
        <v>0.3</v>
      </c>
      <c r="G8">
        <v>16.28</v>
      </c>
      <c r="H8">
        <v>1.1149599480407015E-4</v>
      </c>
      <c r="I8">
        <v>99.817567567567579</v>
      </c>
      <c r="J8">
        <v>87.473558358518304</v>
      </c>
    </row>
    <row r="9" spans="1:10" x14ac:dyDescent="0.3">
      <c r="A9" t="s">
        <v>19</v>
      </c>
      <c r="B9" t="s">
        <v>67</v>
      </c>
      <c r="C9">
        <v>464</v>
      </c>
      <c r="D9">
        <v>7.0000000000000007E-2</v>
      </c>
      <c r="E9">
        <v>0.13</v>
      </c>
      <c r="F9">
        <v>0.42</v>
      </c>
      <c r="G9">
        <v>15.33</v>
      </c>
      <c r="H9">
        <v>1.8285371702637891E-4</v>
      </c>
      <c r="I9">
        <v>130.24324324324326</v>
      </c>
      <c r="J9">
        <v>102.18553883863416</v>
      </c>
    </row>
    <row r="10" spans="1:10" x14ac:dyDescent="0.3">
      <c r="A10" t="s">
        <v>20</v>
      </c>
      <c r="B10" t="s">
        <v>68</v>
      </c>
      <c r="C10">
        <v>291</v>
      </c>
      <c r="D10">
        <v>0.06</v>
      </c>
      <c r="E10">
        <v>0.11</v>
      </c>
      <c r="F10">
        <v>0.32</v>
      </c>
      <c r="G10">
        <v>29.07</v>
      </c>
      <c r="H10">
        <v>2.1765913757700207E-4</v>
      </c>
      <c r="I10">
        <v>177.75</v>
      </c>
      <c r="J10">
        <v>234.19420089858838</v>
      </c>
    </row>
    <row r="11" spans="1:10" x14ac:dyDescent="0.3">
      <c r="A11" t="s">
        <v>21</v>
      </c>
      <c r="B11" t="s">
        <v>67</v>
      </c>
      <c r="C11">
        <v>283</v>
      </c>
      <c r="D11">
        <v>0.11</v>
      </c>
      <c r="E11">
        <v>0.17</v>
      </c>
      <c r="F11">
        <v>0.3</v>
      </c>
      <c r="G11">
        <v>13.51</v>
      </c>
      <c r="H11">
        <v>1.377286069090088E-4</v>
      </c>
      <c r="I11">
        <v>342.68918918918922</v>
      </c>
      <c r="J11">
        <v>144.00235195767209</v>
      </c>
    </row>
    <row r="12" spans="1:10" x14ac:dyDescent="0.3">
      <c r="A12" t="s">
        <v>23</v>
      </c>
      <c r="B12" t="s">
        <v>67</v>
      </c>
      <c r="C12">
        <v>287</v>
      </c>
      <c r="D12">
        <v>0.1</v>
      </c>
      <c r="E12">
        <v>0.16</v>
      </c>
      <c r="F12">
        <v>0.42</v>
      </c>
      <c r="G12">
        <v>14.33</v>
      </c>
      <c r="H12">
        <v>1.1362406665945245E-4</v>
      </c>
      <c r="I12">
        <v>156.93243243243242</v>
      </c>
      <c r="J12">
        <v>105.17730425348371</v>
      </c>
    </row>
    <row r="13" spans="1:10" x14ac:dyDescent="0.3">
      <c r="A13" t="s">
        <v>24</v>
      </c>
      <c r="B13" t="s">
        <v>67</v>
      </c>
      <c r="C13">
        <v>232</v>
      </c>
      <c r="D13">
        <v>0.08</v>
      </c>
      <c r="E13">
        <v>0.17</v>
      </c>
      <c r="F13">
        <v>0.31</v>
      </c>
      <c r="G13">
        <v>17.05</v>
      </c>
      <c r="H13">
        <v>1.5041073701261136E-4</v>
      </c>
      <c r="I13">
        <v>40.354054054054053</v>
      </c>
      <c r="J13">
        <v>63.191819338601363</v>
      </c>
    </row>
    <row r="14" spans="1:10" x14ac:dyDescent="0.3">
      <c r="A14" t="s">
        <v>25</v>
      </c>
      <c r="B14" t="s">
        <v>67</v>
      </c>
      <c r="C14">
        <v>259</v>
      </c>
      <c r="D14">
        <v>0.1</v>
      </c>
      <c r="F14">
        <v>0.28000000000000003</v>
      </c>
      <c r="G14">
        <v>14.42</v>
      </c>
      <c r="H14">
        <v>1.3277821537076629E-4</v>
      </c>
      <c r="I14">
        <v>307.45945945945942</v>
      </c>
      <c r="J14">
        <v>142.52084627909522</v>
      </c>
    </row>
    <row r="15" spans="1:10" x14ac:dyDescent="0.3">
      <c r="A15" t="s">
        <v>26</v>
      </c>
      <c r="B15" t="s">
        <v>67</v>
      </c>
      <c r="C15">
        <v>280</v>
      </c>
      <c r="D15">
        <v>0.1</v>
      </c>
      <c r="F15">
        <v>0.31</v>
      </c>
      <c r="G15">
        <v>14.42</v>
      </c>
      <c r="H15">
        <v>1.1921234699308144E-4</v>
      </c>
      <c r="I15">
        <v>331.47972972972968</v>
      </c>
      <c r="J15">
        <v>163.69733624970652</v>
      </c>
    </row>
    <row r="16" spans="1:10" x14ac:dyDescent="0.3">
      <c r="A16" t="s">
        <v>27</v>
      </c>
      <c r="B16" t="s">
        <v>67</v>
      </c>
      <c r="C16">
        <v>596</v>
      </c>
      <c r="D16">
        <v>7.0000000000000007E-2</v>
      </c>
      <c r="E16">
        <v>0.22</v>
      </c>
      <c r="F16">
        <v>0.71</v>
      </c>
      <c r="G16">
        <v>17.420000000000002</v>
      </c>
      <c r="H16">
        <v>2.4494598352765E-4</v>
      </c>
      <c r="I16">
        <v>89.355405405405392</v>
      </c>
      <c r="J16">
        <v>99.973039448601213</v>
      </c>
    </row>
    <row r="17" spans="1:10" x14ac:dyDescent="0.3">
      <c r="A17" t="s">
        <v>28</v>
      </c>
      <c r="B17" t="s">
        <v>67</v>
      </c>
      <c r="C17">
        <v>246</v>
      </c>
      <c r="D17">
        <v>0.1</v>
      </c>
      <c r="E17">
        <v>0.14000000000000001</v>
      </c>
      <c r="F17">
        <v>0.26</v>
      </c>
      <c r="G17">
        <v>15.33</v>
      </c>
      <c r="H17">
        <v>1.4363438520130576E-4</v>
      </c>
      <c r="I17" t="e">
        <v>#DIV/0!</v>
      </c>
      <c r="J17" t="e">
        <v>#VALUE!</v>
      </c>
    </row>
    <row r="18" spans="1:10" x14ac:dyDescent="0.3">
      <c r="A18" t="s">
        <v>31</v>
      </c>
      <c r="B18" t="s">
        <v>67</v>
      </c>
      <c r="C18">
        <v>340</v>
      </c>
      <c r="D18">
        <v>0.09</v>
      </c>
      <c r="E18">
        <v>0.15</v>
      </c>
      <c r="F18">
        <v>0.35</v>
      </c>
      <c r="G18">
        <v>10.31</v>
      </c>
      <c r="H18">
        <v>1.3180639585133968E-4</v>
      </c>
      <c r="I18">
        <v>22.31883445945946</v>
      </c>
      <c r="J18">
        <v>27.08057031625075</v>
      </c>
    </row>
    <row r="19" spans="1:10" x14ac:dyDescent="0.3">
      <c r="A19" t="s">
        <v>32</v>
      </c>
      <c r="B19" t="s">
        <v>67</v>
      </c>
      <c r="C19">
        <v>267</v>
      </c>
      <c r="D19">
        <v>0.08</v>
      </c>
      <c r="E19">
        <v>0.13</v>
      </c>
      <c r="F19">
        <v>0.41</v>
      </c>
      <c r="G19">
        <v>23.63</v>
      </c>
      <c r="H19">
        <v>1.4865176307905047E-4</v>
      </c>
      <c r="I19">
        <v>220.98648648648646</v>
      </c>
      <c r="J19">
        <v>172.61624463281808</v>
      </c>
    </row>
    <row r="20" spans="1:10" x14ac:dyDescent="0.3">
      <c r="A20" t="s">
        <v>33</v>
      </c>
      <c r="B20" t="s">
        <v>67</v>
      </c>
      <c r="C20">
        <v>320</v>
      </c>
      <c r="D20">
        <v>0.1</v>
      </c>
      <c r="E20">
        <v>0.15</v>
      </c>
      <c r="F20">
        <v>0.35</v>
      </c>
      <c r="G20">
        <v>14.46</v>
      </c>
      <c r="H20">
        <v>1.2282497441146365E-4</v>
      </c>
      <c r="I20">
        <v>323.47297297297297</v>
      </c>
      <c r="J20">
        <v>170.08077500630444</v>
      </c>
    </row>
    <row r="21" spans="1:10" x14ac:dyDescent="0.3">
      <c r="A21" t="s">
        <v>34</v>
      </c>
      <c r="B21" t="s">
        <v>67</v>
      </c>
      <c r="C21">
        <v>239</v>
      </c>
      <c r="D21">
        <v>0.11</v>
      </c>
      <c r="E21">
        <v>0.15</v>
      </c>
      <c r="F21">
        <v>0.32</v>
      </c>
      <c r="G21">
        <v>14.88</v>
      </c>
      <c r="H21">
        <v>1.3342456380431063E-4</v>
      </c>
      <c r="I21">
        <v>142.52027027027026</v>
      </c>
      <c r="J21">
        <v>110.62568669808222</v>
      </c>
    </row>
    <row r="22" spans="1:10" x14ac:dyDescent="0.3">
      <c r="A22" t="s">
        <v>35</v>
      </c>
      <c r="B22" t="s">
        <v>67</v>
      </c>
      <c r="C22">
        <v>277</v>
      </c>
      <c r="D22">
        <v>0.08</v>
      </c>
      <c r="E22">
        <v>0.14000000000000001</v>
      </c>
      <c r="F22">
        <v>0.41</v>
      </c>
      <c r="G22">
        <v>21.36</v>
      </c>
      <c r="H22">
        <v>1.9178632392810523E-4</v>
      </c>
      <c r="I22">
        <v>240.20270270270268</v>
      </c>
      <c r="J22">
        <v>191.48669604327333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2019-07-13T13:25:43Z</dcterms:created>
  <dcterms:modified xsi:type="dcterms:W3CDTF">2026-07-13T07:58:32Z</dcterms:modified>
</cp:coreProperties>
</file>