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255" windowWidth="20730" windowHeight="11400"/>
  </bookViews>
  <sheets>
    <sheet name="BGLAP" sheetId="11" r:id="rId1"/>
    <sheet name="RUNX2" sheetId="1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2"/>
  <c r="E24"/>
  <c r="E23"/>
  <c r="E22"/>
  <c r="E17"/>
  <c r="E16"/>
  <c r="E15"/>
  <c r="E14"/>
  <c r="E9"/>
  <c r="E8"/>
  <c r="E7"/>
  <c r="E6"/>
  <c r="F6" s="1"/>
  <c r="G6" s="1"/>
  <c r="J5" s="1"/>
  <c r="F23" l="1"/>
  <c r="G23" s="1"/>
  <c r="L6" s="1"/>
  <c r="F25"/>
  <c r="G25" s="1"/>
  <c r="L8" s="1"/>
  <c r="F8"/>
  <c r="G8" s="1"/>
  <c r="J7" s="1"/>
  <c r="F16"/>
  <c r="G16" s="1"/>
  <c r="K7" s="1"/>
  <c r="F7"/>
  <c r="G7" s="1"/>
  <c r="J6" s="1"/>
  <c r="F9"/>
  <c r="G9" s="1"/>
  <c r="J8" s="1"/>
  <c r="F15"/>
  <c r="G15" s="1"/>
  <c r="K6" s="1"/>
  <c r="F17"/>
  <c r="G17" s="1"/>
  <c r="K8" s="1"/>
  <c r="F14"/>
  <c r="G14" s="1"/>
  <c r="K5" s="1"/>
  <c r="F22"/>
  <c r="G22" s="1"/>
  <c r="L5" s="1"/>
  <c r="F24"/>
  <c r="G24" s="1"/>
  <c r="L7" s="1"/>
  <c r="M6" l="1"/>
  <c r="J17" s="1"/>
  <c r="N6"/>
  <c r="K17" s="1"/>
  <c r="M8"/>
  <c r="J19" s="1"/>
  <c r="N8"/>
  <c r="K19" s="1"/>
  <c r="M7"/>
  <c r="J18" s="1"/>
  <c r="M5"/>
  <c r="J16" s="1"/>
  <c r="N7"/>
  <c r="K18" s="1"/>
  <c r="N5"/>
  <c r="K16" s="1"/>
  <c r="E25" i="11" l="1"/>
  <c r="E24"/>
  <c r="E23"/>
  <c r="E22"/>
  <c r="E17"/>
  <c r="E16"/>
  <c r="E15"/>
  <c r="E14"/>
  <c r="E9"/>
  <c r="E8"/>
  <c r="E7"/>
  <c r="E6"/>
  <c r="F23" l="1"/>
  <c r="G23" s="1"/>
  <c r="L6" s="1"/>
  <c r="F15"/>
  <c r="G15" s="1"/>
  <c r="K6" s="1"/>
  <c r="F22"/>
  <c r="G22" s="1"/>
  <c r="L5" s="1"/>
  <c r="F25"/>
  <c r="G25" s="1"/>
  <c r="L8" s="1"/>
  <c r="F17"/>
  <c r="G17" s="1"/>
  <c r="K8" s="1"/>
  <c r="F16"/>
  <c r="G16" s="1"/>
  <c r="K7" s="1"/>
  <c r="F6"/>
  <c r="G6" s="1"/>
  <c r="J5" s="1"/>
  <c r="F7"/>
  <c r="G7" s="1"/>
  <c r="J6" s="1"/>
  <c r="F8"/>
  <c r="G8" s="1"/>
  <c r="J7" s="1"/>
  <c r="F9"/>
  <c r="G9" s="1"/>
  <c r="J8" s="1"/>
  <c r="F14"/>
  <c r="G14" s="1"/>
  <c r="K5" s="1"/>
  <c r="F24"/>
  <c r="G24" s="1"/>
  <c r="L7" s="1"/>
  <c r="M6" l="1"/>
  <c r="J17" s="1"/>
  <c r="N6"/>
  <c r="K17" s="1"/>
  <c r="M8"/>
  <c r="J19" s="1"/>
  <c r="N8"/>
  <c r="K19" s="1"/>
  <c r="M7"/>
  <c r="J18" s="1"/>
  <c r="N7"/>
  <c r="K18" s="1"/>
  <c r="M5"/>
  <c r="J16" s="1"/>
  <c r="N5"/>
  <c r="K16" s="1"/>
</calcChain>
</file>

<file path=xl/sharedStrings.xml><?xml version="1.0" encoding="utf-8"?>
<sst xmlns="http://schemas.openxmlformats.org/spreadsheetml/2006/main" count="92" uniqueCount="20">
  <si>
    <t>Control</t>
  </si>
  <si>
    <t>FC</t>
  </si>
  <si>
    <t>DDct</t>
  </si>
  <si>
    <t>R1</t>
  </si>
  <si>
    <t>R2</t>
  </si>
  <si>
    <t>R3</t>
  </si>
  <si>
    <t>BA</t>
  </si>
  <si>
    <t>D ct</t>
  </si>
  <si>
    <t>Average</t>
  </si>
  <si>
    <t>Group</t>
  </si>
  <si>
    <t>Groups</t>
  </si>
  <si>
    <t>Exs.Percentage</t>
  </si>
  <si>
    <t>SD Error</t>
  </si>
  <si>
    <t>SD</t>
  </si>
  <si>
    <t>BGLAP</t>
  </si>
  <si>
    <t>RUNX2</t>
  </si>
  <si>
    <r>
      <t xml:space="preserve">50 </t>
    </r>
    <r>
      <rPr>
        <b/>
        <sz val="12"/>
        <color theme="1"/>
        <rFont val="Calibri"/>
        <family val="2"/>
      </rPr>
      <t>μ</t>
    </r>
    <r>
      <rPr>
        <b/>
        <sz val="9.6"/>
        <color theme="1"/>
        <rFont val="Times New Roman"/>
        <family val="1"/>
      </rPr>
      <t>g/ml</t>
    </r>
  </si>
  <si>
    <t>100 μg/ml</t>
  </si>
  <si>
    <t>200 μg/ml</t>
  </si>
  <si>
    <t>50 μg/ml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</si>
</sst>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b/>
      <sz val="9.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2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0" fillId="0" borderId="3" xfId="0" applyFill="1" applyBorder="1"/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errBars>
            <c:errBarType val="both"/>
            <c:errValType val="cust"/>
            <c:plus>
              <c:numRef>
                <c:f>BGLAP!$K$16:$K$19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0.21386967133292326</c:v>
                  </c:pt>
                  <c:pt idx="2">
                    <c:v>0.25322373763919459</c:v>
                  </c:pt>
                  <c:pt idx="3">
                    <c:v>0.39219369313459235</c:v>
                  </c:pt>
                </c:numCache>
              </c:numRef>
            </c:plus>
            <c:minus>
              <c:numRef>
                <c:f>BGLAP!$K$16:$K$19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0.21386967133292326</c:v>
                  </c:pt>
                  <c:pt idx="2">
                    <c:v>0.25322373763919459</c:v>
                  </c:pt>
                  <c:pt idx="3">
                    <c:v>0.39219369313459235</c:v>
                  </c:pt>
                </c:numCache>
              </c:numRef>
            </c:minus>
          </c:errBars>
          <c:cat>
            <c:strRef>
              <c:f>BGLAP!$I$16:$I$19</c:f>
              <c:strCache>
                <c:ptCount val="4"/>
                <c:pt idx="0">
                  <c:v>Control</c:v>
                </c:pt>
                <c:pt idx="1">
                  <c:v>50 μg/ml</c:v>
                </c:pt>
                <c:pt idx="2">
                  <c:v>100 μg/ml</c:v>
                </c:pt>
                <c:pt idx="3">
                  <c:v>200 μg/ml</c:v>
                </c:pt>
              </c:strCache>
            </c:strRef>
          </c:cat>
          <c:val>
            <c:numRef>
              <c:f>BGLAP!$J$16:$J$19</c:f>
              <c:numCache>
                <c:formatCode>General</c:formatCode>
                <c:ptCount val="4"/>
                <c:pt idx="0">
                  <c:v>1</c:v>
                </c:pt>
                <c:pt idx="1">
                  <c:v>1.0701305021292888</c:v>
                </c:pt>
                <c:pt idx="2">
                  <c:v>2.4484477943142315</c:v>
                </c:pt>
                <c:pt idx="3">
                  <c:v>3.4339769157096658</c:v>
                </c:pt>
              </c:numCache>
            </c:numRef>
          </c:val>
        </c:ser>
        <c:dLbls/>
        <c:axId val="79964032"/>
        <c:axId val="79965568"/>
      </c:barChart>
      <c:catAx>
        <c:axId val="7996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Treatment groups (</a:t>
                </a:r>
                <a:r>
                  <a:rPr lang="el-GR"/>
                  <a:t>μ</a:t>
                </a:r>
                <a:r>
                  <a:rPr lang="en-US"/>
                  <a:t>g/ml)</a:t>
                </a:r>
              </a:p>
            </c:rich>
          </c:tx>
          <c:layout/>
        </c:title>
        <c:tickLblPos val="nextTo"/>
        <c:crossAx val="79965568"/>
        <c:crosses val="autoZero"/>
        <c:auto val="1"/>
        <c:lblAlgn val="ctr"/>
        <c:lblOffset val="100"/>
      </c:catAx>
      <c:valAx>
        <c:axId val="79965568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Relative mRNA expression (BGLAP)</a:t>
                </a:r>
              </a:p>
              <a:p>
                <a:pPr>
                  <a:defRPr/>
                </a:pPr>
                <a:r>
                  <a:rPr lang="en-US"/>
                  <a:t>(fold change)</a:t>
                </a:r>
              </a:p>
            </c:rich>
          </c:tx>
          <c:layout/>
        </c:title>
        <c:numFmt formatCode="General" sourceLinked="1"/>
        <c:tickLblPos val="nextTo"/>
        <c:crossAx val="79964032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errBars>
            <c:errBarType val="both"/>
            <c:errValType val="cust"/>
            <c:plus>
              <c:numRef>
                <c:f>RUNX2!$K$16:$K$19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8.7971990985437287E-2</c:v>
                  </c:pt>
                  <c:pt idx="2">
                    <c:v>0.16711931435770835</c:v>
                  </c:pt>
                  <c:pt idx="3">
                    <c:v>0.13764820525902063</c:v>
                  </c:pt>
                </c:numCache>
              </c:numRef>
            </c:plus>
            <c:minus>
              <c:numRef>
                <c:f>RUNX2!$K$16:$K$19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8.7971990985437287E-2</c:v>
                  </c:pt>
                  <c:pt idx="2">
                    <c:v>0.16711931435770835</c:v>
                  </c:pt>
                  <c:pt idx="3">
                    <c:v>0.13764820525902063</c:v>
                  </c:pt>
                </c:numCache>
              </c:numRef>
            </c:minus>
          </c:errBars>
          <c:cat>
            <c:strRef>
              <c:f>RUNX2!$I$16:$I$19</c:f>
              <c:strCache>
                <c:ptCount val="4"/>
                <c:pt idx="0">
                  <c:v>Control</c:v>
                </c:pt>
                <c:pt idx="1">
                  <c:v>50 μg/ml</c:v>
                </c:pt>
                <c:pt idx="2">
                  <c:v>100 μg/ml</c:v>
                </c:pt>
                <c:pt idx="3">
                  <c:v>200 μg/ml</c:v>
                </c:pt>
              </c:strCache>
            </c:strRef>
          </c:cat>
          <c:val>
            <c:numRef>
              <c:f>RUNX2!$J$16:$J$19</c:f>
              <c:numCache>
                <c:formatCode>General</c:formatCode>
                <c:ptCount val="4"/>
                <c:pt idx="0">
                  <c:v>1</c:v>
                </c:pt>
                <c:pt idx="1">
                  <c:v>1.1914150598753563</c:v>
                </c:pt>
                <c:pt idx="2">
                  <c:v>1.4505596033716859</c:v>
                </c:pt>
                <c:pt idx="3">
                  <c:v>1.9261609822375807</c:v>
                </c:pt>
              </c:numCache>
            </c:numRef>
          </c:val>
        </c:ser>
        <c:dLbls/>
        <c:axId val="80055680"/>
        <c:axId val="81482880"/>
      </c:barChart>
      <c:catAx>
        <c:axId val="80055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Treatment groups (</a:t>
                </a:r>
                <a:r>
                  <a:rPr lang="el-GR"/>
                  <a:t>μ</a:t>
                </a:r>
                <a:r>
                  <a:rPr lang="en-US"/>
                  <a:t>g/ml)</a:t>
                </a:r>
              </a:p>
            </c:rich>
          </c:tx>
          <c:layout/>
        </c:title>
        <c:tickLblPos val="nextTo"/>
        <c:crossAx val="81482880"/>
        <c:crosses val="autoZero"/>
        <c:auto val="1"/>
        <c:lblAlgn val="ctr"/>
        <c:lblOffset val="100"/>
      </c:catAx>
      <c:valAx>
        <c:axId val="8148288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Relative mRNA expression (RUNX2)</a:t>
                </a:r>
              </a:p>
              <a:p>
                <a:pPr>
                  <a:defRPr/>
                </a:pPr>
                <a:r>
                  <a:rPr lang="en-US"/>
                  <a:t>(fold change)</a:t>
                </a:r>
              </a:p>
            </c:rich>
          </c:tx>
          <c:layout/>
        </c:title>
        <c:numFmt formatCode="General" sourceLinked="1"/>
        <c:tickLblPos val="nextTo"/>
        <c:crossAx val="80055680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1099839</xdr:colOff>
      <xdr:row>23</xdr:row>
      <xdr:rowOff>34825</xdr:rowOff>
    </xdr:from>
    <xdr:to>
      <xdr:col>11</xdr:col>
      <xdr:colOff>805159</xdr:colOff>
      <xdr:row>37</xdr:row>
      <xdr:rowOff>69353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403602</xdr:colOff>
      <xdr:row>11</xdr:row>
      <xdr:rowOff>162589</xdr:rowOff>
    </xdr:from>
    <xdr:to>
      <xdr:col>16</xdr:col>
      <xdr:colOff>61348</xdr:colOff>
      <xdr:row>30</xdr:row>
      <xdr:rowOff>145296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32"/>
  <sheetViews>
    <sheetView tabSelected="1" topLeftCell="A3" zoomScale="64" zoomScaleNormal="64" workbookViewId="0">
      <selection activeCell="K41" sqref="K41"/>
    </sheetView>
  </sheetViews>
  <sheetFormatPr defaultColWidth="9.140625" defaultRowHeight="15.75"/>
  <cols>
    <col min="1" max="1" width="29.85546875" style="1" customWidth="1"/>
    <col min="2" max="2" width="9.140625" style="1"/>
    <col min="3" max="3" width="16" style="1" customWidth="1"/>
    <col min="4" max="4" width="15.7109375" style="1" customWidth="1"/>
    <col min="5" max="5" width="10.85546875" style="1" customWidth="1"/>
    <col min="6" max="6" width="10.7109375" style="1" customWidth="1"/>
    <col min="7" max="7" width="16.85546875" style="1" customWidth="1"/>
    <col min="8" max="8" width="7" style="1" customWidth="1"/>
    <col min="9" max="9" width="32.5703125" style="1" customWidth="1"/>
    <col min="10" max="10" width="17.28515625" style="1" customWidth="1"/>
    <col min="11" max="11" width="23.140625" style="1" customWidth="1"/>
    <col min="12" max="12" width="22.28515625" style="1" customWidth="1"/>
    <col min="13" max="13" width="23.140625" style="1" customWidth="1"/>
    <col min="14" max="14" width="15.85546875" style="1" customWidth="1"/>
    <col min="15" max="15" width="15.7109375" style="1" customWidth="1"/>
    <col min="16" max="16" width="10.28515625" style="1" bestFit="1" customWidth="1"/>
    <col min="17" max="17" width="9.7109375" style="1" bestFit="1" customWidth="1"/>
    <col min="18" max="19" width="9.140625" style="1"/>
    <col min="20" max="20" width="12" style="1" bestFit="1" customWidth="1"/>
    <col min="21" max="16384" width="9.140625" style="1"/>
  </cols>
  <sheetData>
    <row r="3" spans="1:15"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s="11" t="s">
        <v>10</v>
      </c>
      <c r="B4" s="20" t="s">
        <v>3</v>
      </c>
      <c r="C4" s="20" t="s">
        <v>14</v>
      </c>
      <c r="D4" s="20" t="s">
        <v>6</v>
      </c>
      <c r="E4" s="14"/>
      <c r="F4" s="14"/>
      <c r="G4" s="14"/>
      <c r="H4" s="4"/>
      <c r="I4" s="9" t="s">
        <v>9</v>
      </c>
      <c r="J4" s="8" t="s">
        <v>3</v>
      </c>
      <c r="K4" s="8" t="s">
        <v>4</v>
      </c>
      <c r="L4" s="8" t="s">
        <v>5</v>
      </c>
      <c r="M4" s="8" t="s">
        <v>8</v>
      </c>
      <c r="N4" s="8" t="s">
        <v>13</v>
      </c>
      <c r="O4"/>
    </row>
    <row r="5" spans="1:15">
      <c r="A5" s="11"/>
      <c r="B5" s="14"/>
      <c r="C5" s="14"/>
      <c r="D5" s="14"/>
      <c r="E5" s="14" t="s">
        <v>7</v>
      </c>
      <c r="F5" s="14" t="s">
        <v>2</v>
      </c>
      <c r="G5" s="14" t="s">
        <v>1</v>
      </c>
      <c r="H5" s="4"/>
      <c r="I5" s="10" t="s">
        <v>0</v>
      </c>
      <c r="J5" s="2">
        <f t="shared" ref="J5:J8" si="0">G6</f>
        <v>1</v>
      </c>
      <c r="K5" s="2">
        <f t="shared" ref="K5:K8" si="1">G14</f>
        <v>1</v>
      </c>
      <c r="L5" s="2">
        <f t="shared" ref="L5:L8" si="2">G22</f>
        <v>1</v>
      </c>
      <c r="M5" s="2">
        <f t="shared" ref="M5:M8" si="3">AVERAGE(J5:L5)</f>
        <v>1</v>
      </c>
      <c r="N5" s="2">
        <f>STDEV(J5:L5)</f>
        <v>0</v>
      </c>
      <c r="O5"/>
    </row>
    <row r="6" spans="1:15">
      <c r="A6" s="11" t="s">
        <v>0</v>
      </c>
      <c r="B6" s="14"/>
      <c r="C6" s="6">
        <v>28.51</v>
      </c>
      <c r="D6" s="6">
        <v>13.49</v>
      </c>
      <c r="E6" s="14">
        <f t="shared" ref="E6:E9" si="4">C6-D6</f>
        <v>15.020000000000001</v>
      </c>
      <c r="F6" s="14">
        <f>E6-E6</f>
        <v>0</v>
      </c>
      <c r="G6" s="14">
        <f>POWER(2,-F6)</f>
        <v>1</v>
      </c>
      <c r="H6" s="4"/>
      <c r="I6" s="10" t="s">
        <v>19</v>
      </c>
      <c r="J6" s="2">
        <f t="shared" si="0"/>
        <v>0.82359101726757455</v>
      </c>
      <c r="K6" s="2">
        <f t="shared" si="1"/>
        <v>1.2058078276907616</v>
      </c>
      <c r="L6" s="2">
        <f t="shared" si="2"/>
        <v>1.1809926614295305</v>
      </c>
      <c r="M6" s="2">
        <f t="shared" si="3"/>
        <v>1.0701305021292888</v>
      </c>
      <c r="N6" s="2">
        <f t="shared" ref="N6:N8" si="5">STDEV(J6:L6)</f>
        <v>0.21386967133292326</v>
      </c>
      <c r="O6"/>
    </row>
    <row r="7" spans="1:15">
      <c r="A7" s="11" t="s">
        <v>19</v>
      </c>
      <c r="B7" s="14"/>
      <c r="C7" s="6">
        <v>28.45</v>
      </c>
      <c r="D7" s="6">
        <v>13.15</v>
      </c>
      <c r="E7" s="14">
        <f>C7-D7</f>
        <v>15.299999999999999</v>
      </c>
      <c r="F7" s="14">
        <f>E7-E6</f>
        <v>0.27999999999999758</v>
      </c>
      <c r="G7" s="14">
        <f>POWER(2,-F7)</f>
        <v>0.82359101726757455</v>
      </c>
      <c r="H7" s="4"/>
      <c r="I7" s="10" t="s">
        <v>17</v>
      </c>
      <c r="J7" s="2">
        <f t="shared" si="0"/>
        <v>2.1885874025214802</v>
      </c>
      <c r="K7" s="2">
        <f t="shared" si="1"/>
        <v>2.4622888266898366</v>
      </c>
      <c r="L7" s="2">
        <f t="shared" si="2"/>
        <v>2.6944671537313769</v>
      </c>
      <c r="M7" s="2">
        <f t="shared" si="3"/>
        <v>2.4484477943142315</v>
      </c>
      <c r="N7" s="2">
        <f t="shared" si="5"/>
        <v>0.25322373763919459</v>
      </c>
      <c r="O7"/>
    </row>
    <row r="8" spans="1:15">
      <c r="A8" s="11" t="s">
        <v>17</v>
      </c>
      <c r="B8" s="14"/>
      <c r="C8" s="6">
        <v>27.28</v>
      </c>
      <c r="D8" s="6">
        <v>13.39</v>
      </c>
      <c r="E8" s="14">
        <f t="shared" si="4"/>
        <v>13.89</v>
      </c>
      <c r="F8" s="14">
        <f>E8-E6</f>
        <v>-1.1300000000000008</v>
      </c>
      <c r="G8" s="14">
        <f t="shared" ref="G8:G9" si="6">POWER(2,-F8)</f>
        <v>2.1885874025214802</v>
      </c>
      <c r="H8" s="4"/>
      <c r="I8" s="10" t="s">
        <v>18</v>
      </c>
      <c r="J8" s="2">
        <f t="shared" si="0"/>
        <v>2.989698497269877</v>
      </c>
      <c r="K8" s="2">
        <f t="shared" si="1"/>
        <v>3.7321319661472354</v>
      </c>
      <c r="L8" s="2">
        <f t="shared" si="2"/>
        <v>3.5801002837118845</v>
      </c>
      <c r="M8" s="2">
        <f t="shared" si="3"/>
        <v>3.4339769157096658</v>
      </c>
      <c r="N8" s="2">
        <f t="shared" si="5"/>
        <v>0.39219369313459235</v>
      </c>
      <c r="O8"/>
    </row>
    <row r="9" spans="1:15">
      <c r="A9" s="11" t="s">
        <v>18</v>
      </c>
      <c r="B9" s="14"/>
      <c r="C9" s="6">
        <v>26.76</v>
      </c>
      <c r="D9" s="6">
        <v>13.32</v>
      </c>
      <c r="E9" s="14">
        <f t="shared" si="4"/>
        <v>13.440000000000001</v>
      </c>
      <c r="F9" s="14">
        <f>E9-E6</f>
        <v>-1.58</v>
      </c>
      <c r="G9" s="14">
        <f t="shared" si="6"/>
        <v>2.989698497269877</v>
      </c>
      <c r="H9" s="4"/>
      <c r="I9" s="10"/>
      <c r="J9" s="2"/>
      <c r="K9" s="2"/>
      <c r="L9" s="2"/>
      <c r="M9" s="2"/>
      <c r="N9" s="2"/>
      <c r="O9"/>
    </row>
    <row r="10" spans="1:15">
      <c r="A10" s="22"/>
      <c r="B10" s="23"/>
      <c r="C10" s="24"/>
      <c r="D10" s="23"/>
      <c r="E10" s="23"/>
      <c r="F10" s="23"/>
      <c r="G10" s="23"/>
      <c r="H10" s="4"/>
      <c r="I10" s="10"/>
      <c r="J10" s="21"/>
      <c r="K10" s="21"/>
      <c r="L10" s="21"/>
      <c r="M10" s="21"/>
      <c r="N10" s="2"/>
      <c r="O10"/>
    </row>
    <row r="11" spans="1:15">
      <c r="A11" s="22"/>
      <c r="B11" s="23"/>
      <c r="C11" s="23"/>
      <c r="D11" s="24"/>
      <c r="E11" s="23"/>
      <c r="F11" s="23"/>
      <c r="G11" s="23"/>
      <c r="J11" s="4"/>
      <c r="K11" s="4"/>
      <c r="L11" s="4"/>
      <c r="M11" s="4"/>
    </row>
    <row r="12" spans="1:15">
      <c r="A12" s="15"/>
      <c r="B12" s="15"/>
      <c r="C12" s="15"/>
      <c r="D12" s="15"/>
      <c r="E12" s="15"/>
      <c r="F12" s="15"/>
      <c r="G12" s="15"/>
      <c r="I12"/>
    </row>
    <row r="13" spans="1:15">
      <c r="A13" s="12"/>
      <c r="B13" s="14" t="s">
        <v>4</v>
      </c>
      <c r="C13" s="20" t="s">
        <v>14</v>
      </c>
      <c r="D13" s="20"/>
      <c r="E13" s="14" t="s">
        <v>7</v>
      </c>
      <c r="F13" s="14" t="s">
        <v>2</v>
      </c>
      <c r="G13" s="14" t="s">
        <v>1</v>
      </c>
      <c r="H13" s="4"/>
      <c r="I13"/>
    </row>
    <row r="14" spans="1:15">
      <c r="A14" s="11" t="s">
        <v>0</v>
      </c>
      <c r="B14" s="16"/>
      <c r="C14" s="6">
        <v>28.66</v>
      </c>
      <c r="D14" s="6">
        <v>13.44</v>
      </c>
      <c r="E14" s="16">
        <f>C14-D14</f>
        <v>15.22</v>
      </c>
      <c r="F14" s="16">
        <f>E14-E14</f>
        <v>0</v>
      </c>
      <c r="G14" s="16">
        <f>POWER(2,-F14)</f>
        <v>1</v>
      </c>
      <c r="H14" s="5"/>
      <c r="I14"/>
      <c r="J14"/>
      <c r="K14"/>
      <c r="L14"/>
      <c r="M14"/>
      <c r="N14"/>
      <c r="O14"/>
    </row>
    <row r="15" spans="1:15">
      <c r="A15" s="13" t="s">
        <v>19</v>
      </c>
      <c r="B15" s="16"/>
      <c r="C15" s="6">
        <v>28.24</v>
      </c>
      <c r="D15" s="6">
        <v>13.29</v>
      </c>
      <c r="E15" s="16">
        <f t="shared" ref="E15:E17" si="7">C15-D15</f>
        <v>14.95</v>
      </c>
      <c r="F15" s="16">
        <f>E15-E14</f>
        <v>-0.27000000000000135</v>
      </c>
      <c r="G15" s="16">
        <f>POWER(2,-F15)</f>
        <v>1.2058078276907616</v>
      </c>
      <c r="H15" s="5"/>
      <c r="I15" s="9" t="s">
        <v>9</v>
      </c>
      <c r="J15" s="8" t="s">
        <v>11</v>
      </c>
      <c r="K15" s="8" t="s">
        <v>12</v>
      </c>
      <c r="L15"/>
      <c r="M15"/>
      <c r="N15"/>
      <c r="O15"/>
    </row>
    <row r="16" spans="1:15">
      <c r="A16" s="11" t="s">
        <v>17</v>
      </c>
      <c r="B16" s="16"/>
      <c r="C16" s="6">
        <v>27.33</v>
      </c>
      <c r="D16" s="6">
        <v>13.41</v>
      </c>
      <c r="E16" s="16">
        <f t="shared" si="7"/>
        <v>13.919999999999998</v>
      </c>
      <c r="F16" s="16">
        <f>E16-E14</f>
        <v>-1.3000000000000025</v>
      </c>
      <c r="G16" s="16">
        <f t="shared" ref="G16:G17" si="8">POWER(2,-F16)</f>
        <v>2.4622888266898366</v>
      </c>
      <c r="H16" s="5"/>
      <c r="I16" s="10" t="s">
        <v>0</v>
      </c>
      <c r="J16" s="2">
        <f t="shared" ref="J16:K19" si="9">M5</f>
        <v>1</v>
      </c>
      <c r="K16" s="2">
        <f t="shared" si="9"/>
        <v>0</v>
      </c>
      <c r="L16"/>
      <c r="M16"/>
      <c r="N16"/>
      <c r="O16"/>
    </row>
    <row r="17" spans="1:15">
      <c r="A17" s="11" t="s">
        <v>18</v>
      </c>
      <c r="B17" s="16"/>
      <c r="C17" s="6">
        <v>26.63</v>
      </c>
      <c r="D17" s="6">
        <v>13.31</v>
      </c>
      <c r="E17" s="16">
        <f t="shared" si="7"/>
        <v>13.319999999999999</v>
      </c>
      <c r="F17" s="16">
        <f>E17-E14</f>
        <v>-1.9000000000000021</v>
      </c>
      <c r="G17" s="16">
        <f t="shared" si="8"/>
        <v>3.7321319661472354</v>
      </c>
      <c r="H17" s="5"/>
      <c r="I17" s="10" t="s">
        <v>19</v>
      </c>
      <c r="J17" s="2">
        <f t="shared" si="9"/>
        <v>1.0701305021292888</v>
      </c>
      <c r="K17" s="2">
        <f t="shared" si="9"/>
        <v>0.21386967133292326</v>
      </c>
      <c r="L17"/>
      <c r="M17"/>
      <c r="N17"/>
      <c r="O17"/>
    </row>
    <row r="18" spans="1:15">
      <c r="A18" s="22"/>
      <c r="B18" s="25"/>
      <c r="C18" s="26"/>
      <c r="D18" s="23"/>
      <c r="E18" s="25"/>
      <c r="F18" s="25"/>
      <c r="G18" s="25"/>
      <c r="H18" s="5"/>
      <c r="I18" s="10" t="s">
        <v>17</v>
      </c>
      <c r="J18" s="2">
        <f t="shared" si="9"/>
        <v>2.4484477943142315</v>
      </c>
      <c r="K18" s="2">
        <f t="shared" si="9"/>
        <v>0.25322373763919459</v>
      </c>
      <c r="L18"/>
      <c r="M18"/>
      <c r="N18"/>
      <c r="O18"/>
    </row>
    <row r="19" spans="1:15">
      <c r="A19" s="22"/>
      <c r="B19" s="25"/>
      <c r="C19" s="24"/>
      <c r="D19" s="23"/>
      <c r="E19" s="25"/>
      <c r="F19" s="25"/>
      <c r="G19" s="25"/>
      <c r="H19" s="5"/>
      <c r="I19" s="10" t="s">
        <v>18</v>
      </c>
      <c r="J19" s="2">
        <f t="shared" si="9"/>
        <v>3.4339769157096658</v>
      </c>
      <c r="K19" s="2">
        <f t="shared" si="9"/>
        <v>0.39219369313459235</v>
      </c>
      <c r="L19"/>
      <c r="M19"/>
      <c r="N19"/>
      <c r="O19"/>
    </row>
    <row r="20" spans="1:15">
      <c r="A20" s="15"/>
      <c r="B20" s="17"/>
      <c r="C20" s="3"/>
      <c r="D20" s="17"/>
      <c r="E20" s="17"/>
      <c r="F20" s="17"/>
      <c r="G20" s="18"/>
      <c r="H20" s="5"/>
      <c r="I20" s="10"/>
      <c r="J20" s="2"/>
      <c r="K20" s="2"/>
      <c r="L20"/>
      <c r="M20"/>
      <c r="N20"/>
      <c r="O20"/>
    </row>
    <row r="21" spans="1:15">
      <c r="A21" s="7"/>
      <c r="B21" s="14" t="s">
        <v>4</v>
      </c>
      <c r="C21" s="20" t="s">
        <v>14</v>
      </c>
      <c r="D21" s="20"/>
      <c r="E21" s="14" t="s">
        <v>7</v>
      </c>
      <c r="F21" s="14" t="s">
        <v>2</v>
      </c>
      <c r="G21" s="14" t="s">
        <v>1</v>
      </c>
      <c r="H21" s="4"/>
      <c r="I21" s="10"/>
      <c r="J21" s="2"/>
      <c r="K21" s="2"/>
      <c r="L21"/>
      <c r="M21"/>
      <c r="N21"/>
      <c r="O21"/>
    </row>
    <row r="22" spans="1:15">
      <c r="A22" s="11" t="s">
        <v>0</v>
      </c>
      <c r="B22" s="16"/>
      <c r="C22" s="19">
        <v>28.52</v>
      </c>
      <c r="D22" s="6">
        <v>13.31</v>
      </c>
      <c r="E22" s="16">
        <f>C22-D22</f>
        <v>15.209999999999999</v>
      </c>
      <c r="F22" s="16">
        <f>E22-E22</f>
        <v>0</v>
      </c>
      <c r="G22" s="16">
        <f>POWER(2,-F22)</f>
        <v>1</v>
      </c>
      <c r="H22" s="5"/>
      <c r="I22"/>
      <c r="J22"/>
      <c r="K22"/>
      <c r="L22"/>
      <c r="M22"/>
      <c r="N22"/>
      <c r="O22"/>
    </row>
    <row r="23" spans="1:15">
      <c r="A23" s="13" t="s">
        <v>19</v>
      </c>
      <c r="B23" s="16"/>
      <c r="C23" s="19">
        <v>28.27</v>
      </c>
      <c r="D23" s="6">
        <v>13.3</v>
      </c>
      <c r="E23" s="16">
        <f t="shared" ref="E23:E25" si="10">C23-D23</f>
        <v>14.969999999999999</v>
      </c>
      <c r="F23" s="16">
        <f>E23-E22</f>
        <v>-0.24000000000000021</v>
      </c>
      <c r="G23" s="16">
        <f t="shared" ref="G23:G24" si="11">POWER(2,-F23)</f>
        <v>1.1809926614295305</v>
      </c>
      <c r="H23" s="5"/>
      <c r="I23"/>
      <c r="J23"/>
      <c r="K23"/>
      <c r="L23"/>
      <c r="M23"/>
      <c r="N23"/>
      <c r="O23"/>
    </row>
    <row r="24" spans="1:15">
      <c r="A24" s="11" t="s">
        <v>17</v>
      </c>
      <c r="B24" s="16"/>
      <c r="C24" s="19">
        <v>27.23</v>
      </c>
      <c r="D24" s="6">
        <v>13.45</v>
      </c>
      <c r="E24" s="16">
        <f t="shared" si="10"/>
        <v>13.780000000000001</v>
      </c>
      <c r="F24" s="16">
        <f>E24-E22</f>
        <v>-1.4299999999999979</v>
      </c>
      <c r="G24" s="16">
        <f t="shared" si="11"/>
        <v>2.6944671537313769</v>
      </c>
      <c r="H24" s="5"/>
      <c r="I24"/>
      <c r="J24"/>
      <c r="K24"/>
      <c r="L24"/>
      <c r="M24"/>
      <c r="N24"/>
      <c r="O24"/>
    </row>
    <row r="25" spans="1:15">
      <c r="A25" s="11" t="s">
        <v>18</v>
      </c>
      <c r="B25" s="16"/>
      <c r="C25" s="19">
        <v>26.73</v>
      </c>
      <c r="D25" s="6">
        <v>13.36</v>
      </c>
      <c r="E25" s="16">
        <f t="shared" si="10"/>
        <v>13.370000000000001</v>
      </c>
      <c r="F25" s="16">
        <f>E25-E22</f>
        <v>-1.8399999999999981</v>
      </c>
      <c r="G25" s="16">
        <f>POWER(2,-F25)</f>
        <v>3.5801002837118845</v>
      </c>
      <c r="H25" s="5"/>
      <c r="I25"/>
      <c r="J25"/>
      <c r="K25"/>
      <c r="L25"/>
      <c r="M25"/>
      <c r="N25"/>
      <c r="O25"/>
    </row>
    <row r="26" spans="1:15">
      <c r="A26" s="22"/>
      <c r="B26" s="25"/>
      <c r="C26" s="27"/>
      <c r="D26" s="23"/>
      <c r="E26" s="25"/>
      <c r="F26" s="25"/>
      <c r="G26" s="25"/>
      <c r="H26" s="5"/>
    </row>
    <row r="27" spans="1:15">
      <c r="A27" s="22"/>
      <c r="B27" s="23"/>
      <c r="C27" s="23"/>
      <c r="D27" s="24"/>
      <c r="E27" s="25"/>
      <c r="F27" s="25"/>
      <c r="G27" s="25"/>
      <c r="I27"/>
      <c r="J27"/>
      <c r="K27"/>
      <c r="L27"/>
      <c r="M27"/>
      <c r="N27"/>
      <c r="O27"/>
    </row>
    <row r="30" spans="1:15">
      <c r="G30"/>
      <c r="H30"/>
      <c r="I30"/>
      <c r="J30"/>
      <c r="K30"/>
      <c r="L30"/>
    </row>
    <row r="31" spans="1:15">
      <c r="G31"/>
      <c r="H31"/>
      <c r="I31"/>
      <c r="J31"/>
      <c r="K31"/>
      <c r="L31"/>
    </row>
    <row r="32" spans="1:15">
      <c r="G32"/>
      <c r="H32"/>
      <c r="I32"/>
      <c r="J32"/>
      <c r="K32"/>
      <c r="L3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O32"/>
  <sheetViews>
    <sheetView zoomScale="59" zoomScaleNormal="59" workbookViewId="0">
      <selection activeCell="O36" sqref="O36"/>
    </sheetView>
  </sheetViews>
  <sheetFormatPr defaultColWidth="9.140625" defaultRowHeight="15.75"/>
  <cols>
    <col min="1" max="1" width="30.5703125" style="1" customWidth="1"/>
    <col min="2" max="2" width="9.140625" style="1"/>
    <col min="3" max="3" width="16" style="1" customWidth="1"/>
    <col min="4" max="4" width="15.7109375" style="1" customWidth="1"/>
    <col min="5" max="5" width="10.85546875" style="1" customWidth="1"/>
    <col min="6" max="6" width="10.7109375" style="1" customWidth="1"/>
    <col min="7" max="7" width="16.85546875" style="1" customWidth="1"/>
    <col min="8" max="8" width="7" style="1" customWidth="1"/>
    <col min="9" max="9" width="33.85546875" style="1" customWidth="1"/>
    <col min="10" max="10" width="17.28515625" style="1" customWidth="1"/>
    <col min="11" max="11" width="23.140625" style="1" customWidth="1"/>
    <col min="12" max="12" width="22.28515625" style="1" customWidth="1"/>
    <col min="13" max="13" width="23.140625" style="1" customWidth="1"/>
    <col min="14" max="14" width="15.85546875" style="1" customWidth="1"/>
    <col min="15" max="15" width="15.7109375" style="1" customWidth="1"/>
    <col min="16" max="16" width="10.28515625" style="1" bestFit="1" customWidth="1"/>
    <col min="17" max="17" width="9.7109375" style="1" bestFit="1" customWidth="1"/>
    <col min="18" max="19" width="9.140625" style="1"/>
    <col min="20" max="20" width="12" style="1" bestFit="1" customWidth="1"/>
    <col min="21" max="16384" width="9.140625" style="1"/>
  </cols>
  <sheetData>
    <row r="3" spans="1:15"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s="11" t="s">
        <v>10</v>
      </c>
      <c r="B4" s="20" t="s">
        <v>3</v>
      </c>
      <c r="C4" s="20" t="s">
        <v>15</v>
      </c>
      <c r="D4" s="20" t="s">
        <v>6</v>
      </c>
      <c r="E4" s="14"/>
      <c r="F4" s="14"/>
      <c r="G4" s="14"/>
      <c r="H4" s="4"/>
      <c r="I4" s="9" t="s">
        <v>9</v>
      </c>
      <c r="J4" s="8" t="s">
        <v>3</v>
      </c>
      <c r="K4" s="8" t="s">
        <v>4</v>
      </c>
      <c r="L4" s="8" t="s">
        <v>5</v>
      </c>
      <c r="M4" s="8" t="s">
        <v>8</v>
      </c>
      <c r="N4" s="8" t="s">
        <v>13</v>
      </c>
      <c r="O4"/>
    </row>
    <row r="5" spans="1:15">
      <c r="A5" s="11"/>
      <c r="B5" s="14"/>
      <c r="C5" s="14"/>
      <c r="D5" s="14"/>
      <c r="E5" s="14" t="s">
        <v>7</v>
      </c>
      <c r="F5" s="14" t="s">
        <v>2</v>
      </c>
      <c r="G5" s="14" t="s">
        <v>1</v>
      </c>
      <c r="H5" s="4"/>
      <c r="I5" s="10" t="s">
        <v>0</v>
      </c>
      <c r="J5" s="2">
        <f t="shared" ref="J5:J8" si="0">G6</f>
        <v>1</v>
      </c>
      <c r="K5" s="2">
        <f t="shared" ref="K5:K8" si="1">G14</f>
        <v>1</v>
      </c>
      <c r="L5" s="2">
        <f t="shared" ref="L5:L8" si="2">G22</f>
        <v>1</v>
      </c>
      <c r="M5" s="2">
        <f t="shared" ref="M5:M8" si="3">AVERAGE(J5:L5)</f>
        <v>1</v>
      </c>
      <c r="N5" s="2">
        <f>STDEV(J5:L5)</f>
        <v>0</v>
      </c>
      <c r="O5"/>
    </row>
    <row r="6" spans="1:15">
      <c r="A6" s="11" t="s">
        <v>0</v>
      </c>
      <c r="B6" s="14"/>
      <c r="C6" s="6">
        <v>23.71</v>
      </c>
      <c r="D6" s="6">
        <v>13.49</v>
      </c>
      <c r="E6" s="14">
        <f t="shared" ref="E6:E9" si="4">C6-D6</f>
        <v>10.220000000000001</v>
      </c>
      <c r="F6" s="14">
        <f>E6-E6</f>
        <v>0</v>
      </c>
      <c r="G6" s="14">
        <f>POWER(2,-F6)</f>
        <v>1</v>
      </c>
      <c r="H6" s="4"/>
      <c r="I6" s="10" t="s">
        <v>16</v>
      </c>
      <c r="J6" s="2">
        <f t="shared" si="0"/>
        <v>1.2141948843950479</v>
      </c>
      <c r="K6" s="2">
        <f t="shared" si="1"/>
        <v>1.0942937012607401</v>
      </c>
      <c r="L6" s="2">
        <f t="shared" si="2"/>
        <v>1.2657565939702813</v>
      </c>
      <c r="M6" s="2">
        <f t="shared" si="3"/>
        <v>1.1914150598753563</v>
      </c>
      <c r="N6" s="2">
        <f t="shared" ref="N6:N8" si="5">STDEV(J6:L6)</f>
        <v>8.7971990985437287E-2</v>
      </c>
      <c r="O6"/>
    </row>
    <row r="7" spans="1:15">
      <c r="A7" s="11" t="s">
        <v>19</v>
      </c>
      <c r="B7" s="14"/>
      <c r="C7" s="6">
        <v>23.09</v>
      </c>
      <c r="D7" s="6">
        <v>13.15</v>
      </c>
      <c r="E7" s="14">
        <f t="shared" si="4"/>
        <v>9.94</v>
      </c>
      <c r="F7" s="14">
        <f>E7-E6</f>
        <v>-0.28000000000000114</v>
      </c>
      <c r="G7" s="14">
        <f>POWER(2,-F7)</f>
        <v>1.2141948843950479</v>
      </c>
      <c r="H7" s="4"/>
      <c r="I7" s="10" t="s">
        <v>17</v>
      </c>
      <c r="J7" s="2">
        <f t="shared" si="0"/>
        <v>1.4948492486349385</v>
      </c>
      <c r="K7" s="2">
        <f t="shared" si="1"/>
        <v>1.2657565939702813</v>
      </c>
      <c r="L7" s="2">
        <f t="shared" si="2"/>
        <v>1.5910729675098372</v>
      </c>
      <c r="M7" s="2">
        <f t="shared" si="3"/>
        <v>1.4505596033716859</v>
      </c>
      <c r="N7" s="2">
        <f t="shared" si="5"/>
        <v>0.16711931435770835</v>
      </c>
      <c r="O7"/>
    </row>
    <row r="8" spans="1:15">
      <c r="A8" s="11" t="s">
        <v>17</v>
      </c>
      <c r="B8" s="14"/>
      <c r="C8" s="6">
        <v>23.03</v>
      </c>
      <c r="D8" s="6">
        <v>13.39</v>
      </c>
      <c r="E8" s="14">
        <f t="shared" si="4"/>
        <v>9.64</v>
      </c>
      <c r="F8" s="14">
        <f>E8-E6</f>
        <v>-0.58000000000000007</v>
      </c>
      <c r="G8" s="14">
        <f t="shared" ref="G8:G9" si="6">POWER(2,-F8)</f>
        <v>1.4948492486349385</v>
      </c>
      <c r="H8" s="4"/>
      <c r="I8" s="10" t="s">
        <v>18</v>
      </c>
      <c r="J8" s="2">
        <f t="shared" si="0"/>
        <v>1.8531761237807447</v>
      </c>
      <c r="K8" s="2">
        <f t="shared" si="1"/>
        <v>1.8403753012497535</v>
      </c>
      <c r="L8" s="2">
        <f t="shared" si="2"/>
        <v>2.0849315216822437</v>
      </c>
      <c r="M8" s="2">
        <f t="shared" si="3"/>
        <v>1.9261609822375807</v>
      </c>
      <c r="N8" s="2">
        <f t="shared" si="5"/>
        <v>0.13764820525902063</v>
      </c>
      <c r="O8"/>
    </row>
    <row r="9" spans="1:15">
      <c r="A9" s="11" t="s">
        <v>18</v>
      </c>
      <c r="B9" s="14"/>
      <c r="C9" s="6">
        <v>22.65</v>
      </c>
      <c r="D9" s="6">
        <v>13.32</v>
      </c>
      <c r="E9" s="14">
        <f t="shared" si="4"/>
        <v>9.3299999999999983</v>
      </c>
      <c r="F9" s="14">
        <f>E9-E6</f>
        <v>-0.89000000000000234</v>
      </c>
      <c r="G9" s="14">
        <f t="shared" si="6"/>
        <v>1.8531761237807447</v>
      </c>
      <c r="H9" s="4"/>
      <c r="I9" s="22"/>
      <c r="J9" s="5"/>
      <c r="K9" s="5"/>
      <c r="L9" s="5"/>
      <c r="M9" s="5"/>
      <c r="N9" s="5"/>
      <c r="O9"/>
    </row>
    <row r="10" spans="1:15">
      <c r="A10" s="22"/>
      <c r="B10" s="23"/>
      <c r="C10" s="24"/>
      <c r="D10" s="23"/>
      <c r="E10" s="23"/>
      <c r="F10" s="23"/>
      <c r="G10" s="23"/>
      <c r="H10" s="4"/>
      <c r="I10" s="22"/>
      <c r="J10" s="28"/>
      <c r="K10" s="28"/>
      <c r="L10" s="28"/>
      <c r="M10" s="28"/>
      <c r="N10" s="5"/>
      <c r="O10"/>
    </row>
    <row r="11" spans="1:15">
      <c r="A11" s="22"/>
      <c r="B11" s="23"/>
      <c r="C11" s="23"/>
      <c r="D11" s="24"/>
      <c r="E11" s="23"/>
      <c r="F11" s="23"/>
      <c r="G11" s="23"/>
      <c r="J11" s="4"/>
      <c r="K11" s="4"/>
      <c r="L11" s="4"/>
      <c r="M11" s="4"/>
    </row>
    <row r="12" spans="1:15">
      <c r="B12" s="15"/>
      <c r="C12" s="15"/>
      <c r="D12" s="15"/>
      <c r="E12" s="15"/>
      <c r="F12" s="15"/>
      <c r="G12" s="15"/>
      <c r="I12"/>
    </row>
    <row r="13" spans="1:15">
      <c r="A13" s="12"/>
      <c r="B13" s="14" t="s">
        <v>4</v>
      </c>
      <c r="C13" s="20" t="s">
        <v>15</v>
      </c>
      <c r="D13" s="20"/>
      <c r="E13" s="14" t="s">
        <v>7</v>
      </c>
      <c r="F13" s="14" t="s">
        <v>2</v>
      </c>
      <c r="G13" s="14" t="s">
        <v>1</v>
      </c>
      <c r="H13" s="4"/>
      <c r="I13"/>
    </row>
    <row r="14" spans="1:15">
      <c r="A14" s="11" t="s">
        <v>0</v>
      </c>
      <c r="B14" s="16"/>
      <c r="C14" s="6">
        <v>23.37</v>
      </c>
      <c r="D14" s="6">
        <v>13.44</v>
      </c>
      <c r="E14" s="16">
        <f>C14-D14</f>
        <v>9.9300000000000015</v>
      </c>
      <c r="F14" s="16">
        <f>E14-E14</f>
        <v>0</v>
      </c>
      <c r="G14" s="16">
        <f>POWER(2,-F14)</f>
        <v>1</v>
      </c>
      <c r="H14" s="5"/>
      <c r="I14"/>
      <c r="J14"/>
      <c r="K14"/>
      <c r="L14"/>
      <c r="M14"/>
      <c r="N14"/>
      <c r="O14"/>
    </row>
    <row r="15" spans="1:15">
      <c r="A15" s="11" t="s">
        <v>19</v>
      </c>
      <c r="B15" s="16"/>
      <c r="C15" s="6">
        <v>23.09</v>
      </c>
      <c r="D15" s="6">
        <v>13.29</v>
      </c>
      <c r="E15" s="16">
        <f t="shared" ref="E15:E17" si="7">C15-D15</f>
        <v>9.8000000000000007</v>
      </c>
      <c r="F15" s="16">
        <f>E15-E14</f>
        <v>-0.13000000000000078</v>
      </c>
      <c r="G15" s="16">
        <f>POWER(2,-F15)</f>
        <v>1.0942937012607401</v>
      </c>
      <c r="H15" s="5"/>
      <c r="I15" s="9" t="s">
        <v>9</v>
      </c>
      <c r="J15" s="8" t="s">
        <v>11</v>
      </c>
      <c r="K15" s="8" t="s">
        <v>12</v>
      </c>
      <c r="L15"/>
      <c r="M15"/>
      <c r="N15"/>
      <c r="O15"/>
    </row>
    <row r="16" spans="1:15">
      <c r="A16" s="11" t="s">
        <v>17</v>
      </c>
      <c r="B16" s="16"/>
      <c r="C16" s="6">
        <v>23</v>
      </c>
      <c r="D16" s="6">
        <v>13.41</v>
      </c>
      <c r="E16" s="16">
        <f t="shared" si="7"/>
        <v>9.59</v>
      </c>
      <c r="F16" s="16">
        <f>E16-E14</f>
        <v>-0.34000000000000163</v>
      </c>
      <c r="G16" s="16">
        <f t="shared" ref="G16:G17" si="8">POWER(2,-F16)</f>
        <v>1.2657565939702813</v>
      </c>
      <c r="H16" s="5"/>
      <c r="I16" s="10" t="s">
        <v>0</v>
      </c>
      <c r="J16" s="2">
        <f t="shared" ref="J16:K19" si="9">M5</f>
        <v>1</v>
      </c>
      <c r="K16" s="2">
        <f t="shared" si="9"/>
        <v>0</v>
      </c>
      <c r="L16"/>
      <c r="M16"/>
      <c r="N16"/>
      <c r="O16"/>
    </row>
    <row r="17" spans="1:15">
      <c r="A17" s="11" t="s">
        <v>18</v>
      </c>
      <c r="B17" s="16"/>
      <c r="C17" s="6">
        <v>22.36</v>
      </c>
      <c r="D17" s="6">
        <v>13.31</v>
      </c>
      <c r="E17" s="16">
        <f t="shared" si="7"/>
        <v>9.0499999999999989</v>
      </c>
      <c r="F17" s="16">
        <f>E17-E14</f>
        <v>-0.88000000000000256</v>
      </c>
      <c r="G17" s="16">
        <f t="shared" si="8"/>
        <v>1.8403753012497535</v>
      </c>
      <c r="H17" s="5"/>
      <c r="I17" s="10" t="s">
        <v>19</v>
      </c>
      <c r="J17" s="2">
        <f t="shared" si="9"/>
        <v>1.1914150598753563</v>
      </c>
      <c r="K17" s="2">
        <f t="shared" si="9"/>
        <v>8.7971990985437287E-2</v>
      </c>
      <c r="L17"/>
      <c r="M17"/>
      <c r="N17"/>
      <c r="O17"/>
    </row>
    <row r="18" spans="1:15">
      <c r="A18" s="22"/>
      <c r="B18" s="25"/>
      <c r="C18" s="26"/>
      <c r="D18" s="23"/>
      <c r="E18" s="25"/>
      <c r="F18" s="25"/>
      <c r="G18" s="25"/>
      <c r="H18" s="5"/>
      <c r="I18" s="10" t="s">
        <v>17</v>
      </c>
      <c r="J18" s="2">
        <f t="shared" si="9"/>
        <v>1.4505596033716859</v>
      </c>
      <c r="K18" s="2">
        <f t="shared" si="9"/>
        <v>0.16711931435770835</v>
      </c>
      <c r="L18"/>
      <c r="M18"/>
      <c r="N18"/>
      <c r="O18"/>
    </row>
    <row r="19" spans="1:15">
      <c r="A19" s="22"/>
      <c r="B19" s="25"/>
      <c r="C19" s="24"/>
      <c r="D19" s="23"/>
      <c r="E19" s="25"/>
      <c r="F19" s="25"/>
      <c r="G19" s="25"/>
      <c r="H19" s="5"/>
      <c r="I19" s="10" t="s">
        <v>18</v>
      </c>
      <c r="J19" s="2">
        <f t="shared" si="9"/>
        <v>1.9261609822375807</v>
      </c>
      <c r="K19" s="2">
        <f t="shared" si="9"/>
        <v>0.13764820525902063</v>
      </c>
      <c r="L19"/>
      <c r="M19"/>
      <c r="N19"/>
      <c r="O19"/>
    </row>
    <row r="20" spans="1:15">
      <c r="B20" s="17"/>
      <c r="C20" s="3"/>
      <c r="D20" s="17"/>
      <c r="E20" s="17"/>
      <c r="F20" s="17"/>
      <c r="G20" s="18"/>
      <c r="H20" s="5"/>
      <c r="I20" s="22"/>
      <c r="J20" s="5"/>
      <c r="K20" s="5"/>
      <c r="L20"/>
      <c r="M20"/>
      <c r="N20"/>
      <c r="O20"/>
    </row>
    <row r="21" spans="1:15">
      <c r="A21" s="7"/>
      <c r="B21" s="14" t="s">
        <v>4</v>
      </c>
      <c r="C21" s="20" t="s">
        <v>15</v>
      </c>
      <c r="D21" s="20"/>
      <c r="E21" s="14" t="s">
        <v>7</v>
      </c>
      <c r="F21" s="14" t="s">
        <v>2</v>
      </c>
      <c r="G21" s="14" t="s">
        <v>1</v>
      </c>
      <c r="H21" s="4"/>
      <c r="I21" s="22"/>
      <c r="J21" s="5"/>
      <c r="K21" s="5"/>
      <c r="L21"/>
      <c r="M21"/>
      <c r="N21"/>
      <c r="O21"/>
    </row>
    <row r="22" spans="1:15">
      <c r="A22" s="11" t="s">
        <v>0</v>
      </c>
      <c r="B22" s="16"/>
      <c r="C22" s="19">
        <v>23.44</v>
      </c>
      <c r="D22" s="6">
        <v>13.31</v>
      </c>
      <c r="E22" s="16">
        <f>C22-D22</f>
        <v>10.130000000000001</v>
      </c>
      <c r="F22" s="16">
        <f>E22-E22</f>
        <v>0</v>
      </c>
      <c r="G22" s="16">
        <f>POWER(2,-F22)</f>
        <v>1</v>
      </c>
      <c r="H22" s="5"/>
      <c r="I22" s="5"/>
      <c r="J22" s="5"/>
      <c r="K22" s="5"/>
      <c r="L22"/>
      <c r="M22"/>
      <c r="N22"/>
      <c r="O22"/>
    </row>
    <row r="23" spans="1:15">
      <c r="A23" s="11" t="s">
        <v>19</v>
      </c>
      <c r="B23" s="16"/>
      <c r="C23" s="19">
        <v>23.09</v>
      </c>
      <c r="D23" s="6">
        <v>13.3</v>
      </c>
      <c r="E23" s="16">
        <f t="shared" ref="E23:E25" si="10">C23-D23</f>
        <v>9.7899999999999991</v>
      </c>
      <c r="F23" s="16">
        <f>E23-E22</f>
        <v>-0.34000000000000163</v>
      </c>
      <c r="G23" s="16">
        <f t="shared" ref="G23:G24" si="11">POWER(2,-F23)</f>
        <v>1.2657565939702813</v>
      </c>
      <c r="H23" s="5"/>
      <c r="I23" s="5"/>
      <c r="J23" s="5"/>
      <c r="K23" s="5"/>
      <c r="L23"/>
      <c r="M23"/>
      <c r="N23"/>
      <c r="O23"/>
    </row>
    <row r="24" spans="1:15">
      <c r="A24" s="11" t="s">
        <v>17</v>
      </c>
      <c r="B24" s="16"/>
      <c r="C24" s="19">
        <v>22.91</v>
      </c>
      <c r="D24" s="6">
        <v>13.45</v>
      </c>
      <c r="E24" s="16">
        <f t="shared" si="10"/>
        <v>9.4600000000000009</v>
      </c>
      <c r="F24" s="16">
        <f>E24-E22</f>
        <v>-0.66999999999999993</v>
      </c>
      <c r="G24" s="16">
        <f t="shared" si="11"/>
        <v>1.5910729675098372</v>
      </c>
      <c r="H24" s="5"/>
      <c r="I24" s="5"/>
      <c r="J24" s="5"/>
      <c r="K24" s="5"/>
      <c r="L24"/>
      <c r="M24"/>
      <c r="N24"/>
      <c r="O24"/>
    </row>
    <row r="25" spans="1:15">
      <c r="A25" s="11" t="s">
        <v>18</v>
      </c>
      <c r="B25" s="16"/>
      <c r="C25" s="19">
        <v>22.43</v>
      </c>
      <c r="D25" s="6">
        <v>13.36</v>
      </c>
      <c r="E25" s="16">
        <f t="shared" si="10"/>
        <v>9.07</v>
      </c>
      <c r="F25" s="16">
        <f>E25-E22</f>
        <v>-1.0600000000000005</v>
      </c>
      <c r="G25" s="16">
        <f>POWER(2,-F25)</f>
        <v>2.0849315216822437</v>
      </c>
      <c r="H25" s="5"/>
      <c r="I25" s="5"/>
      <c r="J25" s="5"/>
      <c r="K25" s="5"/>
      <c r="L25"/>
      <c r="M25"/>
      <c r="N25"/>
      <c r="O25"/>
    </row>
    <row r="26" spans="1:15">
      <c r="A26" s="22"/>
      <c r="B26" s="25"/>
      <c r="C26" s="27"/>
      <c r="D26" s="23"/>
      <c r="E26" s="25"/>
      <c r="F26" s="25"/>
      <c r="G26" s="25"/>
      <c r="H26" s="5"/>
      <c r="I26" s="4"/>
      <c r="J26" s="4"/>
      <c r="K26" s="4"/>
    </row>
    <row r="27" spans="1:15">
      <c r="A27" s="22"/>
      <c r="B27" s="23"/>
      <c r="C27" s="23"/>
      <c r="D27" s="24"/>
      <c r="E27" s="25"/>
      <c r="F27" s="25"/>
      <c r="G27" s="25"/>
      <c r="I27" s="5"/>
      <c r="J27" s="5"/>
      <c r="K27" s="5"/>
      <c r="L27"/>
      <c r="M27"/>
      <c r="N27"/>
      <c r="O27"/>
    </row>
    <row r="28" spans="1:15">
      <c r="I28" s="4"/>
      <c r="J28" s="4"/>
      <c r="K28" s="4"/>
    </row>
    <row r="29" spans="1:15">
      <c r="I29" s="4"/>
      <c r="J29" s="4"/>
      <c r="K29" s="4"/>
    </row>
    <row r="30" spans="1:15">
      <c r="G30"/>
      <c r="H30"/>
      <c r="I30" s="5"/>
      <c r="J30" s="5"/>
      <c r="K30" s="5"/>
      <c r="L30"/>
    </row>
    <row r="31" spans="1:15">
      <c r="G31"/>
      <c r="H31"/>
      <c r="I31"/>
      <c r="J31"/>
      <c r="K31"/>
      <c r="L31"/>
    </row>
    <row r="32" spans="1:15">
      <c r="G32"/>
      <c r="H32"/>
      <c r="I32"/>
      <c r="J32"/>
      <c r="K32"/>
      <c r="L3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BGLAP</vt:lpstr>
      <vt:lpstr>RUNX2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2026-09-29T08:09:47Z</dcterms:modified>
</cp:coreProperties>
</file>