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shiakinakashiba/Downloads/Source data file/"/>
    </mc:Choice>
  </mc:AlternateContent>
  <xr:revisionPtr revIDLastSave="0" documentId="13_ncr:1_{98E2203A-D3D3-884D-B99A-4F74EEBCF765}" xr6:coauthVersionLast="47" xr6:coauthVersionMax="47" xr10:uidLastSave="{00000000-0000-0000-0000-000000000000}"/>
  <bookViews>
    <workbookView xWindow="1500" yWindow="3400" windowWidth="27900" windowHeight="16940" xr2:uid="{D5B04D9D-833F-1F41-ACCC-A6DFB9A3868D}"/>
  </bookViews>
  <sheets>
    <sheet name="Source data Figure 3a" sheetId="1" r:id="rId1"/>
    <sheet name="Source data Figure 3b" sheetId="2" r:id="rId2"/>
    <sheet name="Source data Figure 3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3" l="1"/>
  <c r="J3" i="3"/>
  <c r="I4" i="3"/>
  <c r="J4" i="3"/>
  <c r="I7" i="3"/>
  <c r="J7" i="3"/>
  <c r="I8" i="3"/>
  <c r="J8" i="3"/>
  <c r="H3" i="2"/>
  <c r="I3" i="2"/>
  <c r="H4" i="2"/>
  <c r="I4" i="2"/>
  <c r="H5" i="2"/>
  <c r="I5" i="2"/>
  <c r="H6" i="2"/>
  <c r="I6" i="2"/>
  <c r="H7" i="2"/>
  <c r="I7" i="2"/>
  <c r="H8" i="2"/>
  <c r="I8" i="2"/>
  <c r="H3" i="1"/>
  <c r="I3" i="1"/>
  <c r="H4" i="1"/>
  <c r="I4" i="1"/>
  <c r="H5" i="1"/>
  <c r="I5" i="1"/>
  <c r="H6" i="1"/>
  <c r="I6" i="1"/>
  <c r="H7" i="1"/>
  <c r="I7" i="1"/>
  <c r="H8" i="1"/>
  <c r="I8" i="1"/>
</calcChain>
</file>

<file path=xl/sharedStrings.xml><?xml version="1.0" encoding="utf-8"?>
<sst xmlns="http://schemas.openxmlformats.org/spreadsheetml/2006/main" count="74" uniqueCount="20">
  <si>
    <t>CycLuc1</t>
    <phoneticPr fontId="1"/>
  </si>
  <si>
    <t>Pdx1-Cre x CAG-LSL-Venus/Akaluc</t>
    <phoneticPr fontId="1"/>
  </si>
  <si>
    <t>Pdx1-Cre x CAG-LSL-oFluc</t>
    <phoneticPr fontId="1"/>
  </si>
  <si>
    <t>Akalumine-HCl</t>
    <phoneticPr fontId="1"/>
  </si>
  <si>
    <t>D-luciferin</t>
    <phoneticPr fontId="1"/>
  </si>
  <si>
    <t>SEM</t>
    <phoneticPr fontId="1"/>
  </si>
  <si>
    <t>Average</t>
    <phoneticPr fontId="1"/>
  </si>
  <si>
    <t>Mouse #5</t>
    <phoneticPr fontId="1"/>
  </si>
  <si>
    <t>Mouse #4</t>
    <phoneticPr fontId="1"/>
  </si>
  <si>
    <t>Mouse #3</t>
    <phoneticPr fontId="1"/>
  </si>
  <si>
    <t>Mouse #2</t>
    <phoneticPr fontId="1"/>
  </si>
  <si>
    <t>Mouse #1</t>
    <phoneticPr fontId="1"/>
  </si>
  <si>
    <t>Substrate</t>
    <phoneticPr fontId="1"/>
  </si>
  <si>
    <t>Mouse</t>
    <phoneticPr fontId="1"/>
  </si>
  <si>
    <t>Lck-Cre x CAG-LSL-Venus/Akaluc</t>
  </si>
  <si>
    <t>Lck-Cre x CAG-LSL-oFluc</t>
  </si>
  <si>
    <t>Lck-Cre x CAG-LSL-oFluc</t>
    <phoneticPr fontId="1"/>
  </si>
  <si>
    <t>Thymus</t>
    <phoneticPr fontId="1"/>
  </si>
  <si>
    <t>Tissue</t>
    <phoneticPr fontId="1"/>
  </si>
  <si>
    <t>Pancreas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</si>
</sst>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AB887-4CF4-C445-9BD8-B9B6F3C2D322}">
  <dimension ref="A2:I8"/>
  <sheetViews>
    <sheetView tabSelected="1" workbookViewId="0"/>
  </sheetViews>
  <sheetFormatPr baseColWidth="10" defaultRowHeight="20"/>
  <cols>
    <col min="1" max="1" width="31.85546875" bestFit="1" customWidth="1"/>
    <col min="2" max="2" width="13.7109375" bestFit="1" customWidth="1"/>
  </cols>
  <sheetData>
    <row r="2" spans="1:9">
      <c r="A2" s="1" t="s">
        <v>13</v>
      </c>
      <c r="B2" s="1" t="s">
        <v>12</v>
      </c>
      <c r="C2" s="1" t="s">
        <v>11</v>
      </c>
      <c r="D2" s="1" t="s">
        <v>10</v>
      </c>
      <c r="E2" s="1" t="s">
        <v>9</v>
      </c>
      <c r="F2" s="1" t="s">
        <v>8</v>
      </c>
      <c r="G2" s="1" t="s">
        <v>7</v>
      </c>
      <c r="H2" s="1" t="s">
        <v>6</v>
      </c>
      <c r="I2" s="1" t="s">
        <v>5</v>
      </c>
    </row>
    <row r="3" spans="1:9">
      <c r="A3" s="1" t="s">
        <v>2</v>
      </c>
      <c r="B3" s="1" t="s">
        <v>4</v>
      </c>
      <c r="C3" s="2">
        <v>12519369213.759293</v>
      </c>
      <c r="D3" s="2">
        <v>11134022510.045454</v>
      </c>
      <c r="E3" s="2">
        <v>7485286925.045455</v>
      </c>
      <c r="F3" s="2">
        <v>10121485114.464285</v>
      </c>
      <c r="G3" s="2">
        <v>4264235904.4285717</v>
      </c>
      <c r="H3" s="1">
        <f t="shared" ref="H3:H8" si="0">AVERAGE(C3:G3)</f>
        <v>9104879933.5486126</v>
      </c>
      <c r="I3" s="1">
        <f t="shared" ref="I3:I8" si="1">STDEVP(C3:G3)/SQRT(COUNT(C3:G3))</f>
        <v>1309420617.8938551</v>
      </c>
    </row>
    <row r="4" spans="1:9">
      <c r="A4" s="1" t="s">
        <v>1</v>
      </c>
      <c r="B4" s="1" t="s">
        <v>4</v>
      </c>
      <c r="C4" s="2">
        <v>33203179.088634685</v>
      </c>
      <c r="D4" s="2">
        <v>6986189.4207372582</v>
      </c>
      <c r="E4" s="2">
        <v>21857740.766737256</v>
      </c>
      <c r="F4" s="2">
        <v>51516935.846999995</v>
      </c>
      <c r="G4" s="2">
        <v>15488834.463321427</v>
      </c>
      <c r="H4" s="1">
        <f t="shared" si="0"/>
        <v>25810575.917286124</v>
      </c>
      <c r="I4" s="1">
        <f t="shared" si="1"/>
        <v>6905036.7177195828</v>
      </c>
    </row>
    <row r="5" spans="1:9">
      <c r="A5" s="1" t="s">
        <v>2</v>
      </c>
      <c r="B5" s="1" t="s">
        <v>3</v>
      </c>
      <c r="C5" s="2">
        <v>54985644.411693543</v>
      </c>
      <c r="D5" s="2">
        <v>97665369.321600005</v>
      </c>
      <c r="E5" s="2">
        <v>63359933.313600004</v>
      </c>
      <c r="F5" s="2">
        <v>110663440.10424419</v>
      </c>
      <c r="G5" s="2">
        <v>72497911.234046519</v>
      </c>
      <c r="H5" s="1">
        <f t="shared" si="0"/>
        <v>79834459.677036852</v>
      </c>
      <c r="I5" s="1">
        <f t="shared" si="1"/>
        <v>9404394.6216240712</v>
      </c>
    </row>
    <row r="6" spans="1:9">
      <c r="A6" s="1" t="s">
        <v>1</v>
      </c>
      <c r="B6" s="1" t="s">
        <v>3</v>
      </c>
      <c r="C6" s="2">
        <v>13058184082.22183</v>
      </c>
      <c r="D6" s="2">
        <v>9752549492.454546</v>
      </c>
      <c r="E6" s="2">
        <v>7468539099.954545</v>
      </c>
      <c r="F6" s="2">
        <v>12800127455.609934</v>
      </c>
      <c r="G6" s="2">
        <v>7781307277.6617317</v>
      </c>
      <c r="H6" s="1">
        <f t="shared" si="0"/>
        <v>10172141481.580517</v>
      </c>
      <c r="I6" s="1">
        <f t="shared" si="1"/>
        <v>1066530142.8147644</v>
      </c>
    </row>
    <row r="7" spans="1:9">
      <c r="A7" s="1" t="s">
        <v>2</v>
      </c>
      <c r="B7" s="1" t="s">
        <v>0</v>
      </c>
      <c r="C7" s="2">
        <v>5119861062.1818266</v>
      </c>
      <c r="D7" s="2">
        <v>4968655659.1894732</v>
      </c>
      <c r="E7" s="2">
        <v>1772837956.9894736</v>
      </c>
      <c r="F7" s="2">
        <v>1964245564.3334417</v>
      </c>
      <c r="G7" s="2">
        <v>1420459264.4733801</v>
      </c>
      <c r="H7" s="1">
        <f t="shared" si="0"/>
        <v>3049211901.4335189</v>
      </c>
      <c r="I7" s="1">
        <f t="shared" si="1"/>
        <v>732965751.9201448</v>
      </c>
    </row>
    <row r="8" spans="1:9">
      <c r="A8" s="1" t="s">
        <v>1</v>
      </c>
      <c r="B8" s="1" t="s">
        <v>0</v>
      </c>
      <c r="C8" s="2">
        <v>268744775.89111757</v>
      </c>
      <c r="D8" s="2">
        <v>103559904.07390244</v>
      </c>
      <c r="E8" s="2">
        <v>85464141.193902448</v>
      </c>
      <c r="F8" s="2">
        <v>221893296.57310301</v>
      </c>
      <c r="G8" s="2">
        <v>156067567.80206895</v>
      </c>
      <c r="H8" s="1">
        <f t="shared" si="0"/>
        <v>167145937.10681885</v>
      </c>
      <c r="I8" s="1">
        <f t="shared" si="1"/>
        <v>31085319.401751906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ADE5D-473F-AD41-AF70-220A54033C9F}">
  <dimension ref="A2:I8"/>
  <sheetViews>
    <sheetView workbookViewId="0"/>
  </sheetViews>
  <sheetFormatPr baseColWidth="10" defaultRowHeight="20"/>
  <cols>
    <col min="1" max="1" width="31.85546875" bestFit="1" customWidth="1"/>
    <col min="2" max="2" width="13.7109375" bestFit="1" customWidth="1"/>
  </cols>
  <sheetData>
    <row r="2" spans="1:9">
      <c r="A2" s="1" t="s">
        <v>13</v>
      </c>
      <c r="B2" s="1" t="s">
        <v>12</v>
      </c>
      <c r="C2" s="1" t="s">
        <v>11</v>
      </c>
      <c r="D2" s="1" t="s">
        <v>10</v>
      </c>
      <c r="E2" s="1" t="s">
        <v>9</v>
      </c>
      <c r="F2" s="1" t="s">
        <v>8</v>
      </c>
      <c r="G2" s="1" t="s">
        <v>7</v>
      </c>
      <c r="H2" s="1" t="s">
        <v>6</v>
      </c>
      <c r="I2" s="1" t="s">
        <v>5</v>
      </c>
    </row>
    <row r="3" spans="1:9">
      <c r="A3" s="1" t="s">
        <v>16</v>
      </c>
      <c r="B3" s="1" t="s">
        <v>4</v>
      </c>
      <c r="C3" s="2">
        <v>913850415.52124643</v>
      </c>
      <c r="D3" s="2">
        <v>912387095.98124647</v>
      </c>
      <c r="E3" s="2">
        <v>557729479.16999996</v>
      </c>
      <c r="F3" s="2">
        <v>374975723.03470588</v>
      </c>
      <c r="G3" s="2">
        <v>205375666.9747059</v>
      </c>
      <c r="H3" s="1">
        <f t="shared" ref="H3:H8" si="0">AVERAGE(C3:G3)</f>
        <v>592863676.13638091</v>
      </c>
      <c r="I3" s="1">
        <f t="shared" ref="I3:I8" si="1">STDEVP(C3:G3)/SQRT(COUNT(C3:G3))</f>
        <v>127119507.84009111</v>
      </c>
    </row>
    <row r="4" spans="1:9">
      <c r="A4" s="1" t="s">
        <v>14</v>
      </c>
      <c r="B4" s="1" t="s">
        <v>4</v>
      </c>
      <c r="C4" s="2">
        <v>1769074.438740277</v>
      </c>
      <c r="D4" s="2">
        <v>2037537.9542402769</v>
      </c>
      <c r="E4" s="2">
        <v>323666.85988775548</v>
      </c>
      <c r="F4" s="2">
        <v>381817.67188775551</v>
      </c>
      <c r="G4" s="2">
        <v>255167.94388775548</v>
      </c>
      <c r="H4" s="1">
        <f t="shared" si="0"/>
        <v>953452.9737287641</v>
      </c>
      <c r="I4" s="1">
        <f t="shared" si="1"/>
        <v>349369.6076968374</v>
      </c>
    </row>
    <row r="5" spans="1:9">
      <c r="A5" s="1" t="s">
        <v>15</v>
      </c>
      <c r="B5" s="1" t="s">
        <v>3</v>
      </c>
      <c r="C5" s="2">
        <v>5976509.90597561</v>
      </c>
      <c r="D5" s="2">
        <v>7194275.8444756102</v>
      </c>
      <c r="E5" s="2">
        <v>6978683.0046835691</v>
      </c>
      <c r="F5" s="2">
        <v>7788841.1799608469</v>
      </c>
      <c r="G5" s="2">
        <v>5738851.8701919122</v>
      </c>
      <c r="H5" s="1">
        <f t="shared" si="0"/>
        <v>6735432.3610575097</v>
      </c>
      <c r="I5" s="1">
        <f t="shared" si="1"/>
        <v>343424.77052446292</v>
      </c>
    </row>
    <row r="6" spans="1:9">
      <c r="A6" s="1" t="s">
        <v>14</v>
      </c>
      <c r="B6" s="1" t="s">
        <v>3</v>
      </c>
      <c r="C6" s="2">
        <v>279787817.77756578</v>
      </c>
      <c r="D6" s="2">
        <v>252900297.75256574</v>
      </c>
      <c r="E6" s="2">
        <v>277513202.35055172</v>
      </c>
      <c r="F6" s="2">
        <v>270603625.19555169</v>
      </c>
      <c r="G6" s="2">
        <v>199182417.35555172</v>
      </c>
      <c r="H6" s="1">
        <f t="shared" si="0"/>
        <v>255997472.0863573</v>
      </c>
      <c r="I6" s="1">
        <f t="shared" si="1"/>
        <v>13386246.432030812</v>
      </c>
    </row>
    <row r="7" spans="1:9">
      <c r="A7" s="1" t="s">
        <v>15</v>
      </c>
      <c r="B7" s="1" t="s">
        <v>0</v>
      </c>
      <c r="C7" s="2">
        <v>221786970.05656096</v>
      </c>
      <c r="D7" s="2">
        <v>477157148.7115609</v>
      </c>
      <c r="E7" s="2">
        <v>316840100.33454543</v>
      </c>
      <c r="F7" s="2">
        <v>442202326.93534088</v>
      </c>
      <c r="G7" s="2">
        <v>309804548.05534089</v>
      </c>
      <c r="H7" s="1">
        <f t="shared" si="0"/>
        <v>353558218.8186698</v>
      </c>
      <c r="I7" s="1">
        <f t="shared" si="1"/>
        <v>41838135.38152653</v>
      </c>
    </row>
    <row r="8" spans="1:9">
      <c r="A8" s="1" t="s">
        <v>14</v>
      </c>
      <c r="B8" s="1" t="s">
        <v>0</v>
      </c>
      <c r="C8" s="2">
        <v>4498307.7647586204</v>
      </c>
      <c r="D8" s="2">
        <v>3831614.7017586203</v>
      </c>
      <c r="E8" s="2">
        <v>4882008.9718018863</v>
      </c>
      <c r="F8" s="2">
        <v>5686797.0043018861</v>
      </c>
      <c r="G8" s="2">
        <v>2359473.4153018864</v>
      </c>
      <c r="H8" s="1">
        <f t="shared" si="0"/>
        <v>4251640.3715845803</v>
      </c>
      <c r="I8" s="1">
        <f t="shared" si="1"/>
        <v>500983.08511120512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A2A6-2F19-F54C-A88B-FF593B24B298}">
  <dimension ref="A2:J12"/>
  <sheetViews>
    <sheetView workbookViewId="0"/>
  </sheetViews>
  <sheetFormatPr baseColWidth="10" defaultRowHeight="20"/>
  <cols>
    <col min="1" max="1" width="31.85546875" bestFit="1" customWidth="1"/>
    <col min="2" max="2" width="13.7109375" bestFit="1" customWidth="1"/>
    <col min="3" max="3" width="13.7109375" customWidth="1"/>
  </cols>
  <sheetData>
    <row r="2" spans="1:10">
      <c r="A2" s="1" t="s">
        <v>13</v>
      </c>
      <c r="B2" s="1" t="s">
        <v>12</v>
      </c>
      <c r="C2" s="1" t="s">
        <v>18</v>
      </c>
      <c r="D2" s="1" t="s">
        <v>11</v>
      </c>
      <c r="E2" s="1" t="s">
        <v>10</v>
      </c>
      <c r="F2" s="1" t="s">
        <v>9</v>
      </c>
      <c r="G2" s="1" t="s">
        <v>8</v>
      </c>
      <c r="H2" s="1" t="s">
        <v>7</v>
      </c>
      <c r="I2" s="1" t="s">
        <v>6</v>
      </c>
      <c r="J2" s="1" t="s">
        <v>5</v>
      </c>
    </row>
    <row r="3" spans="1:10">
      <c r="A3" s="1" t="s">
        <v>2</v>
      </c>
      <c r="B3" s="1" t="s">
        <v>4</v>
      </c>
      <c r="C3" s="1" t="s">
        <v>19</v>
      </c>
      <c r="D3" s="2">
        <v>64512.693682832702</v>
      </c>
      <c r="E3" s="2">
        <v>73421.534564499292</v>
      </c>
      <c r="F3" s="2">
        <v>65791.006947984788</v>
      </c>
      <c r="G3" s="2">
        <v>126398.6100391972</v>
      </c>
      <c r="H3" s="2">
        <v>91151.432759489689</v>
      </c>
      <c r="I3" s="1">
        <f>AVERAGE(D3:H3)</f>
        <v>84255.05559880074</v>
      </c>
      <c r="J3" s="1">
        <f>STDEVP(D3:H3)/SQRT(COUNT(D3:H3))</f>
        <v>10337.671543272318</v>
      </c>
    </row>
    <row r="4" spans="1:10">
      <c r="A4" s="1" t="s">
        <v>1</v>
      </c>
      <c r="B4" s="1" t="s">
        <v>3</v>
      </c>
      <c r="C4" s="1" t="s">
        <v>19</v>
      </c>
      <c r="D4" s="2">
        <v>10197.73724697515</v>
      </c>
      <c r="E4" s="2">
        <v>9051.9218819867492</v>
      </c>
      <c r="F4" s="2">
        <v>4497.3987335981401</v>
      </c>
      <c r="G4" s="2">
        <v>11699.845391389419</v>
      </c>
      <c r="H4" s="2">
        <v>16049.79634104759</v>
      </c>
      <c r="I4" s="1">
        <f>AVERAGE(D4:H4)</f>
        <v>10299.339918999409</v>
      </c>
      <c r="J4" s="1">
        <f>STDEVP(D4:H4)/SQRT(COUNT(D4:H4))</f>
        <v>1676.4016347039515</v>
      </c>
    </row>
    <row r="6" spans="1:10">
      <c r="A6" s="1" t="s">
        <v>13</v>
      </c>
      <c r="B6" s="1" t="s">
        <v>12</v>
      </c>
      <c r="C6" s="1" t="s">
        <v>18</v>
      </c>
      <c r="D6" s="1" t="s">
        <v>11</v>
      </c>
      <c r="E6" s="1" t="s">
        <v>10</v>
      </c>
      <c r="F6" s="1" t="s">
        <v>9</v>
      </c>
      <c r="G6" s="1" t="s">
        <v>8</v>
      </c>
      <c r="H6" s="1" t="s">
        <v>7</v>
      </c>
      <c r="I6" s="1" t="s">
        <v>6</v>
      </c>
      <c r="J6" s="1" t="s">
        <v>5</v>
      </c>
    </row>
    <row r="7" spans="1:10">
      <c r="A7" s="1" t="s">
        <v>16</v>
      </c>
      <c r="B7" s="1" t="s">
        <v>4</v>
      </c>
      <c r="C7" s="1" t="s">
        <v>17</v>
      </c>
      <c r="D7" s="2">
        <v>54013.82673145632</v>
      </c>
      <c r="E7" s="2">
        <v>57590.571723625653</v>
      </c>
      <c r="F7" s="2">
        <v>97285.894593974837</v>
      </c>
      <c r="G7" s="2">
        <v>96520.653973455526</v>
      </c>
      <c r="H7" s="2">
        <v>115688.04049602628</v>
      </c>
      <c r="I7" s="1">
        <f>AVERAGE(D7:H7)</f>
        <v>84219.797503707727</v>
      </c>
      <c r="J7" s="1">
        <f>STDEVP(D7:H7)/SQRT(COUNT(D7:H7))</f>
        <v>10832.913949673783</v>
      </c>
    </row>
    <row r="8" spans="1:10">
      <c r="A8" s="1" t="s">
        <v>14</v>
      </c>
      <c r="B8" s="1" t="s">
        <v>3</v>
      </c>
      <c r="C8" s="1" t="s">
        <v>17</v>
      </c>
      <c r="D8" s="2">
        <v>997.71763938702315</v>
      </c>
      <c r="E8" s="2">
        <v>1101.0021097046415</v>
      </c>
      <c r="F8" s="2">
        <v>1605.4421768707482</v>
      </c>
      <c r="G8" s="2">
        <v>1189.540320244942</v>
      </c>
      <c r="H8" s="2">
        <v>1216.7593555274889</v>
      </c>
      <c r="I8" s="1">
        <f>AVERAGE(D8:H8)</f>
        <v>1222.0923203469688</v>
      </c>
      <c r="J8" s="1">
        <f>STDEVP(D8:H8)/SQRT(COUNT(D8:H8))</f>
        <v>92.315117351491693</v>
      </c>
    </row>
    <row r="9" spans="1:10">
      <c r="C9" s="3"/>
    </row>
    <row r="10" spans="1:10">
      <c r="C10" s="3"/>
    </row>
    <row r="11" spans="1:10">
      <c r="C11" s="3"/>
    </row>
    <row r="12" spans="1:10">
      <c r="C12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Source data Figure 3a</vt:lpstr>
      <vt:lpstr>Source data Figure 3b</vt:lpstr>
      <vt:lpstr>Source data Figure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toshiaki.nakashiba@riken.jp</dc:creator>
  <cp:lastModifiedBy>toshiaki.nakashiba@riken.jp</cp:lastModifiedBy>
  <dcterms:created xsi:type="dcterms:W3CDTF">2023-07-08T02:22:11Z</dcterms:created>
  <dcterms:modified xsi:type="dcterms:W3CDTF">2023-07-08T02:27:01Z</dcterms:modified>
</cp:coreProperties>
</file>